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tables/table12.xml" ContentType="application/vnd.openxmlformats-officedocument.spreadsheetml.table+xml"/>
  <Override PartName="/xl/tables/table21.xml" ContentType="application/vnd.openxmlformats-officedocument.spreadsheetml.table+xml"/>
  <Default Extension="rels" ContentType="application/vnd.openxmlformats-package.relationships+xml"/>
  <Default Extension="xml" ContentType="application/xml"/>
  <Override PartName="/xl/worksheets/sheet5.xml" ContentType="application/vnd.openxmlformats-officedocument.spreadsheetml.worksheet+xml"/>
  <Override PartName="/xl/tables/table10.xml" ContentType="application/vnd.openxmlformats-officedocument.spreadsheetml.table+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30" windowWidth="12900" windowHeight="12220" activeTab="2"/>
  </bookViews>
  <sheets>
    <sheet name="Couv" sheetId="44" r:id="rId1"/>
    <sheet name="Index" sheetId="36" r:id="rId2"/>
    <sheet name="T 1.1" sheetId="2" r:id="rId3"/>
    <sheet name="T 1.2" sheetId="1" r:id="rId4"/>
    <sheet name="T 1.3" sheetId="3" r:id="rId5"/>
    <sheet name="T 1.4" sheetId="37" r:id="rId6"/>
    <sheet name="T 1.5" sheetId="38" r:id="rId7"/>
    <sheet name="T 2.1" sheetId="7" r:id="rId8"/>
    <sheet name="T 2.2" sheetId="8" r:id="rId9"/>
    <sheet name="T 2.3" sheetId="10" r:id="rId10"/>
    <sheet name="T 3" sheetId="12" r:id="rId11"/>
    <sheet name="T 4.1" sheetId="14" r:id="rId12"/>
    <sheet name="T 4.2" sheetId="15" r:id="rId13"/>
    <sheet name="T 4.3" sheetId="16" r:id="rId14"/>
    <sheet name="T 4.4" sheetId="34" r:id="rId15"/>
    <sheet name="T 4.5" sheetId="35" r:id="rId16"/>
    <sheet name="T 4.6" sheetId="18" r:id="rId17"/>
    <sheet name="T 4.7" sheetId="20" r:id="rId18"/>
    <sheet name="T 4.8" sheetId="23" r:id="rId19"/>
    <sheet name="T 4.9" sheetId="43" r:id="rId20"/>
    <sheet name="T 4.10" sheetId="42" r:id="rId21"/>
    <sheet name="T 5.1" sheetId="25" r:id="rId22"/>
    <sheet name="T 5.2" sheetId="26" r:id="rId23"/>
    <sheet name="T 5.3" sheetId="27" r:id="rId24"/>
    <sheet name="T 5.4" sheetId="28" r:id="rId25"/>
    <sheet name="T 5.5" sheetId="29" r:id="rId26"/>
    <sheet name="T 5.6" sheetId="39" r:id="rId27"/>
    <sheet name="T 6.1" sheetId="47" r:id="rId28"/>
    <sheet name="T 6.2" sheetId="46" r:id="rId29"/>
    <sheet name="T 6.3" sheetId="45" r:id="rId30"/>
    <sheet name="Annexe 1" sheetId="32" r:id="rId31"/>
    <sheet name="Annexe 2" sheetId="40" r:id="rId32"/>
    <sheet name="Annexe 3" sheetId="41" r:id="rId33"/>
  </sheets>
  <definedNames>
    <definedName name="_xlnm.Print_Area" localSheetId="30">'Annexe 1'!$A$1:$I$62</definedName>
    <definedName name="_xlnm.Print_Area" localSheetId="0">Couv!$A$1:$A$112</definedName>
    <definedName name="_xlnm.Print_Area" localSheetId="1">Index!$A$1:$G$43</definedName>
    <definedName name="_xlnm.Print_Area" localSheetId="2">'T 1.1'!$A$1:$J$30</definedName>
    <definedName name="_xlnm.Print_Area" localSheetId="3">'T 1.2'!$A$1:$O$96</definedName>
    <definedName name="_xlnm.Print_Area" localSheetId="4">'T 1.3'!$A$1:$O$57</definedName>
    <definedName name="_xlnm.Print_Area" localSheetId="5">'T 1.4'!$A$1:$O$63,'T 1.4'!$A$65:$O$85</definedName>
    <definedName name="_xlnm.Print_Area" localSheetId="6">'T 1.5'!$A$1:$O$77,'T 1.5'!$A$80:$O$85</definedName>
    <definedName name="_xlnm.Print_Area" localSheetId="7">'T 2.1'!$A$1:$O$93,'T 2.1'!$A$96:$O$123</definedName>
    <definedName name="_xlnm.Print_Area" localSheetId="8">'T 2.2'!$A$1:$O$57</definedName>
    <definedName name="_xlnm.Print_Area" localSheetId="9">'T 2.3'!$A$1:$O$132,'T 2.3'!$A$134:$O$158</definedName>
    <definedName name="_xlnm.Print_Area" localSheetId="10">'T 3'!$A$1:$O$207,'T 3'!$A$209:$O$233</definedName>
    <definedName name="_xlnm.Print_Area" localSheetId="11">'T 4.1'!$A$1:$P$161,'T 4.1'!$A$163:$P$183</definedName>
    <definedName name="_xlnm.Print_Area" localSheetId="20">'T 4.10'!$A$1:$P$159,'T 4.10'!$A$161:$P$181</definedName>
    <definedName name="_xlnm.Print_Area" localSheetId="12">'T 4.2'!$A$1:$P$161,'T 4.2'!$A$163:$P$183</definedName>
    <definedName name="_xlnm.Print_Area" localSheetId="13">'T 4.3'!$A$1:$P$160,'T 4.3'!$A$162:$P$182</definedName>
    <definedName name="_xlnm.Print_Area" localSheetId="14">'T 4.4'!$A$1:$P$161,'T 4.4'!$A$163:$P$183</definedName>
    <definedName name="_xlnm.Print_Area" localSheetId="15">'T 4.5'!$A$1:$P$159,'T 4.5'!$A$161:$P$181</definedName>
    <definedName name="_xlnm.Print_Area" localSheetId="16">'T 4.6'!$A$1:$P$159,'T 4.6'!$A$161:$P$165</definedName>
    <definedName name="_xlnm.Print_Area" localSheetId="17">'T 4.7'!$A$1:$P$159,'T 4.7'!$A$161:$P$165</definedName>
    <definedName name="_xlnm.Print_Area" localSheetId="18">'T 4.8'!$A$1:$P$159,'T 4.8'!$A$161:$P$167</definedName>
    <definedName name="_xlnm.Print_Area" localSheetId="19">'T 4.9'!$A$1:$P$159,'T 4.9'!$A$161:$P$163</definedName>
    <definedName name="_xlnm.Print_Area" localSheetId="21">'T 5.1'!$A$1:$BL$49</definedName>
    <definedName name="_xlnm.Print_Area" localSheetId="22">'T 5.2'!$A$1:$AV$48,'T 5.2'!$AX$4:$BL$48,'T 5.2'!$BN$4:$CB$48,'T 5.2'!$CE$4:$DI$48</definedName>
    <definedName name="_xlnm.Print_Area" localSheetId="23">'T 5.3'!$A$1:$DX$50</definedName>
    <definedName name="_xlnm.Print_Area" localSheetId="24">'T 5.4'!$A$1:$DJ$50</definedName>
    <definedName name="_xlnm.Print_Area" localSheetId="25">'T 5.5'!$A$1:$CD$50</definedName>
    <definedName name="_xlnm.Print_Area" localSheetId="26">'T 5.6'!$A$1:$CR$50</definedName>
    <definedName name="_xlnm.Print_Area" localSheetId="27">'T 6.1'!$A$1:$J$71,'T 6.1'!$A$74:$J$142,'T 6.1'!$A$145:$J$216</definedName>
    <definedName name="_xlnm.Print_Area" localSheetId="28">'T 6.2'!$A$1:$J$216</definedName>
    <definedName name="_xlnm.Print_Area" localSheetId="29">'T 6.3'!$A$1:$J$216</definedName>
  </definedNames>
  <calcPr calcId="125725"/>
</workbook>
</file>

<file path=xl/calcChain.xml><?xml version="1.0" encoding="utf-8"?>
<calcChain xmlns="http://schemas.openxmlformats.org/spreadsheetml/2006/main">
  <c r="B82" i="35"/>
  <c r="B45" i="37"/>
  <c r="C45"/>
  <c r="D45"/>
  <c r="E45"/>
  <c r="F45"/>
  <c r="G45"/>
  <c r="H45"/>
  <c r="I45"/>
  <c r="J45"/>
  <c r="K45"/>
  <c r="M45"/>
  <c r="N45"/>
  <c r="O45"/>
  <c r="B21" i="1" l="1"/>
  <c r="C21"/>
  <c r="D21"/>
  <c r="E21"/>
  <c r="F21"/>
  <c r="G21"/>
  <c r="H21"/>
  <c r="I21"/>
  <c r="J21"/>
  <c r="K21"/>
  <c r="L21"/>
  <c r="M21"/>
  <c r="N21"/>
  <c r="O21"/>
  <c r="I12" i="2"/>
  <c r="H12"/>
  <c r="J213" i="45"/>
  <c r="I213"/>
  <c r="H213"/>
  <c r="G213"/>
  <c r="F213"/>
  <c r="E213"/>
  <c r="D213"/>
  <c r="C213"/>
  <c r="B213"/>
  <c r="I128"/>
  <c r="I126"/>
  <c r="I123"/>
  <c r="I118"/>
  <c r="I116"/>
  <c r="I115"/>
  <c r="I114"/>
  <c r="B114"/>
  <c r="E111"/>
  <c r="I110"/>
  <c r="E110"/>
  <c r="J107"/>
  <c r="I107"/>
  <c r="J106"/>
  <c r="I106"/>
  <c r="B106"/>
  <c r="I104"/>
  <c r="I103"/>
  <c r="E103"/>
  <c r="I102"/>
  <c r="E102"/>
  <c r="I100"/>
  <c r="E100"/>
  <c r="I99"/>
  <c r="I98"/>
  <c r="B98"/>
  <c r="I96"/>
  <c r="I95"/>
  <c r="B95"/>
  <c r="J94"/>
  <c r="I94"/>
  <c r="B94"/>
  <c r="B93"/>
  <c r="I92"/>
  <c r="I91"/>
  <c r="E91"/>
  <c r="J90"/>
  <c r="I90"/>
  <c r="I88"/>
  <c r="J87"/>
  <c r="I87"/>
  <c r="E87"/>
  <c r="J86"/>
  <c r="I86"/>
  <c r="C86"/>
  <c r="B86"/>
  <c r="J85"/>
  <c r="E85"/>
  <c r="B85"/>
  <c r="I84"/>
  <c r="E84"/>
  <c r="I83"/>
  <c r="J82"/>
  <c r="I82"/>
  <c r="G82"/>
  <c r="C82"/>
  <c r="B82"/>
  <c r="J69"/>
  <c r="J134" s="1"/>
  <c r="I69"/>
  <c r="I135" s="1"/>
  <c r="H69"/>
  <c r="H136" s="1"/>
  <c r="G69"/>
  <c r="G137" s="1"/>
  <c r="F69"/>
  <c r="F138" s="1"/>
  <c r="E69"/>
  <c r="E139" s="1"/>
  <c r="D69"/>
  <c r="D140" s="1"/>
  <c r="C69"/>
  <c r="C125" s="1"/>
  <c r="B69"/>
  <c r="B134" s="1"/>
  <c r="J213" i="46"/>
  <c r="I213"/>
  <c r="H213"/>
  <c r="G213"/>
  <c r="F213"/>
  <c r="E213"/>
  <c r="D213"/>
  <c r="C213"/>
  <c r="B213"/>
  <c r="D138"/>
  <c r="E135"/>
  <c r="D135"/>
  <c r="D133"/>
  <c r="G129"/>
  <c r="E128"/>
  <c r="D128"/>
  <c r="D122"/>
  <c r="H116"/>
  <c r="E116"/>
  <c r="D116"/>
  <c r="I115"/>
  <c r="E115"/>
  <c r="D115"/>
  <c r="H114"/>
  <c r="D114"/>
  <c r="H110"/>
  <c r="I109"/>
  <c r="H107"/>
  <c r="E107"/>
  <c r="D107"/>
  <c r="G106"/>
  <c r="D106"/>
  <c r="H102"/>
  <c r="I101"/>
  <c r="B100"/>
  <c r="D99"/>
  <c r="D95"/>
  <c r="G94"/>
  <c r="D94"/>
  <c r="I93"/>
  <c r="H93"/>
  <c r="B92"/>
  <c r="D91"/>
  <c r="D90"/>
  <c r="H87"/>
  <c r="D87"/>
  <c r="I86"/>
  <c r="H86"/>
  <c r="J85"/>
  <c r="I85"/>
  <c r="F85"/>
  <c r="E85"/>
  <c r="B85"/>
  <c r="B84"/>
  <c r="I82"/>
  <c r="E82"/>
  <c r="D82"/>
  <c r="F81"/>
  <c r="J69"/>
  <c r="J133" s="1"/>
  <c r="I69"/>
  <c r="I134" s="1"/>
  <c r="H69"/>
  <c r="H127" s="1"/>
  <c r="G69"/>
  <c r="G136" s="1"/>
  <c r="F69"/>
  <c r="F137" s="1"/>
  <c r="E69"/>
  <c r="E138" s="1"/>
  <c r="D69"/>
  <c r="D139" s="1"/>
  <c r="C69"/>
  <c r="C140" s="1"/>
  <c r="B69"/>
  <c r="B125" s="1"/>
  <c r="J211" i="47"/>
  <c r="I211"/>
  <c r="H211"/>
  <c r="G211"/>
  <c r="F211"/>
  <c r="E211"/>
  <c r="D211"/>
  <c r="C211"/>
  <c r="B211"/>
  <c r="E114"/>
  <c r="B105"/>
  <c r="F85"/>
  <c r="B85"/>
  <c r="H83"/>
  <c r="F83"/>
  <c r="E83"/>
  <c r="J68"/>
  <c r="J131" s="1"/>
  <c r="I68"/>
  <c r="I132" s="1"/>
  <c r="H68"/>
  <c r="H125" s="1"/>
  <c r="G68"/>
  <c r="G134" s="1"/>
  <c r="F68"/>
  <c r="F135" s="1"/>
  <c r="E68"/>
  <c r="E136" s="1"/>
  <c r="D68"/>
  <c r="D137" s="1"/>
  <c r="C68"/>
  <c r="C138" s="1"/>
  <c r="B68"/>
  <c r="B123" s="1"/>
  <c r="B80" l="1"/>
  <c r="F108"/>
  <c r="F105"/>
  <c r="F114"/>
  <c r="C87" i="45"/>
  <c r="F95"/>
  <c r="J114"/>
  <c r="B116"/>
  <c r="H133"/>
  <c r="G98"/>
  <c r="E82"/>
  <c r="J83"/>
  <c r="H85"/>
  <c r="B87"/>
  <c r="E88"/>
  <c r="B91"/>
  <c r="J93"/>
  <c r="E95"/>
  <c r="E98"/>
  <c r="J99"/>
  <c r="B103"/>
  <c r="B111"/>
  <c r="J117"/>
  <c r="I124"/>
  <c r="H128"/>
  <c r="F133"/>
  <c r="E138"/>
  <c r="F85"/>
  <c r="C98"/>
  <c r="E106"/>
  <c r="H107"/>
  <c r="E114"/>
  <c r="H115"/>
  <c r="E124"/>
  <c r="F128"/>
  <c r="D133"/>
  <c r="H135"/>
  <c r="F107"/>
  <c r="F115"/>
  <c r="H116"/>
  <c r="E128"/>
  <c r="C133"/>
  <c r="F135"/>
  <c r="F83"/>
  <c r="G86"/>
  <c r="E92"/>
  <c r="E99"/>
  <c r="C102"/>
  <c r="E107"/>
  <c r="J109"/>
  <c r="I112"/>
  <c r="E115"/>
  <c r="F116"/>
  <c r="E122"/>
  <c r="D128"/>
  <c r="B133"/>
  <c r="D135"/>
  <c r="F99"/>
  <c r="E83"/>
  <c r="D85"/>
  <c r="H87"/>
  <c r="G90"/>
  <c r="B83"/>
  <c r="C85"/>
  <c r="E86"/>
  <c r="F87"/>
  <c r="E90"/>
  <c r="J91"/>
  <c r="G94"/>
  <c r="E96"/>
  <c r="B99"/>
  <c r="J101"/>
  <c r="E104"/>
  <c r="D107"/>
  <c r="B109"/>
  <c r="E112"/>
  <c r="D115"/>
  <c r="E116"/>
  <c r="I120"/>
  <c r="C128"/>
  <c r="E132"/>
  <c r="C135"/>
  <c r="C90"/>
  <c r="E94"/>
  <c r="J95"/>
  <c r="J98"/>
  <c r="B101"/>
  <c r="J103"/>
  <c r="C107"/>
  <c r="I108"/>
  <c r="J111"/>
  <c r="C115"/>
  <c r="D116"/>
  <c r="E120"/>
  <c r="B128"/>
  <c r="I131"/>
  <c r="B135"/>
  <c r="D87"/>
  <c r="B90"/>
  <c r="F91"/>
  <c r="C94"/>
  <c r="B107"/>
  <c r="E108"/>
  <c r="I111"/>
  <c r="B115"/>
  <c r="C116"/>
  <c r="E119"/>
  <c r="E127"/>
  <c r="E130"/>
  <c r="I134"/>
  <c r="C98" i="46"/>
  <c r="G95"/>
  <c r="C99"/>
  <c r="H101"/>
  <c r="C104"/>
  <c r="J108"/>
  <c r="C118"/>
  <c r="C131"/>
  <c r="H134"/>
  <c r="C138"/>
  <c r="G130"/>
  <c r="G134"/>
  <c r="H135"/>
  <c r="C83"/>
  <c r="C91"/>
  <c r="C126"/>
  <c r="H83"/>
  <c r="I117"/>
  <c r="I125"/>
  <c r="C82"/>
  <c r="G83"/>
  <c r="D85"/>
  <c r="D86"/>
  <c r="F87"/>
  <c r="H90"/>
  <c r="G92"/>
  <c r="C95"/>
  <c r="G98"/>
  <c r="G100"/>
  <c r="G103"/>
  <c r="B107"/>
  <c r="C108"/>
  <c r="G111"/>
  <c r="C115"/>
  <c r="B116"/>
  <c r="J116"/>
  <c r="G120"/>
  <c r="G124"/>
  <c r="C128"/>
  <c r="D130"/>
  <c r="H133"/>
  <c r="G135"/>
  <c r="G112"/>
  <c r="G86"/>
  <c r="G87"/>
  <c r="I90"/>
  <c r="J92"/>
  <c r="H98"/>
  <c r="J100"/>
  <c r="H103"/>
  <c r="C107"/>
  <c r="G108"/>
  <c r="C112"/>
  <c r="C116"/>
  <c r="C122"/>
  <c r="J81"/>
  <c r="D83"/>
  <c r="C85"/>
  <c r="C86"/>
  <c r="E87"/>
  <c r="G90"/>
  <c r="C92"/>
  <c r="H94"/>
  <c r="D98"/>
  <c r="C100"/>
  <c r="C103"/>
  <c r="H106"/>
  <c r="B108"/>
  <c r="C111"/>
  <c r="B115"/>
  <c r="J115"/>
  <c r="I116"/>
  <c r="C120"/>
  <c r="C124"/>
  <c r="B128"/>
  <c r="C130"/>
  <c r="F133"/>
  <c r="F135"/>
  <c r="G127"/>
  <c r="G119"/>
  <c r="J84"/>
  <c r="C87"/>
  <c r="C90"/>
  <c r="H91"/>
  <c r="G96"/>
  <c r="H99"/>
  <c r="G102"/>
  <c r="G107"/>
  <c r="G110"/>
  <c r="G114"/>
  <c r="H115"/>
  <c r="G116"/>
  <c r="C119"/>
  <c r="C123"/>
  <c r="C127"/>
  <c r="F129"/>
  <c r="C133"/>
  <c r="H82"/>
  <c r="G84"/>
  <c r="H85"/>
  <c r="B87"/>
  <c r="G88"/>
  <c r="G91"/>
  <c r="C94"/>
  <c r="C96"/>
  <c r="G99"/>
  <c r="C102"/>
  <c r="C106"/>
  <c r="F107"/>
  <c r="C110"/>
  <c r="G115"/>
  <c r="F116"/>
  <c r="H118"/>
  <c r="H122"/>
  <c r="H126"/>
  <c r="H128"/>
  <c r="B133"/>
  <c r="C135"/>
  <c r="C139"/>
  <c r="G123"/>
  <c r="G82"/>
  <c r="C84"/>
  <c r="G85"/>
  <c r="C88"/>
  <c r="H95"/>
  <c r="G104"/>
  <c r="C114"/>
  <c r="F115"/>
  <c r="G118"/>
  <c r="G122"/>
  <c r="G126"/>
  <c r="F128"/>
  <c r="G131"/>
  <c r="B135"/>
  <c r="J97" i="47"/>
  <c r="B113"/>
  <c r="J80"/>
  <c r="C85"/>
  <c r="C105"/>
  <c r="D113"/>
  <c r="H114"/>
  <c r="B131"/>
  <c r="F133"/>
  <c r="H126"/>
  <c r="D133"/>
  <c r="F126"/>
  <c r="C133"/>
  <c r="B93"/>
  <c r="D114"/>
  <c r="E126"/>
  <c r="B133"/>
  <c r="H85"/>
  <c r="H105"/>
  <c r="C114"/>
  <c r="D126"/>
  <c r="H131"/>
  <c r="C126"/>
  <c r="F131"/>
  <c r="C113"/>
  <c r="D83"/>
  <c r="B114"/>
  <c r="C83"/>
  <c r="E85"/>
  <c r="E105"/>
  <c r="H113"/>
  <c r="B126"/>
  <c r="D131"/>
  <c r="B83"/>
  <c r="D85"/>
  <c r="D105"/>
  <c r="F113"/>
  <c r="J116"/>
  <c r="C131"/>
  <c r="H133"/>
  <c r="H81" i="45"/>
  <c r="H89"/>
  <c r="D93"/>
  <c r="H97"/>
  <c r="F81"/>
  <c r="D83"/>
  <c r="C84"/>
  <c r="G88"/>
  <c r="F89"/>
  <c r="D91"/>
  <c r="C92"/>
  <c r="H95"/>
  <c r="G96"/>
  <c r="F97"/>
  <c r="D99"/>
  <c r="C100"/>
  <c r="H103"/>
  <c r="G104"/>
  <c r="F105"/>
  <c r="C108"/>
  <c r="H111"/>
  <c r="G112"/>
  <c r="F113"/>
  <c r="B117"/>
  <c r="H119"/>
  <c r="G120"/>
  <c r="F121"/>
  <c r="D123"/>
  <c r="C124"/>
  <c r="B125"/>
  <c r="J125"/>
  <c r="H127"/>
  <c r="G128"/>
  <c r="F129"/>
  <c r="D131"/>
  <c r="C132"/>
  <c r="J133"/>
  <c r="G136"/>
  <c r="F137"/>
  <c r="D139"/>
  <c r="C140"/>
  <c r="E81"/>
  <c r="D82"/>
  <c r="C83"/>
  <c r="B84"/>
  <c r="J84"/>
  <c r="I85"/>
  <c r="H86"/>
  <c r="G87"/>
  <c r="F88"/>
  <c r="E89"/>
  <c r="D90"/>
  <c r="C91"/>
  <c r="B92"/>
  <c r="J92"/>
  <c r="I93"/>
  <c r="H94"/>
  <c r="G95"/>
  <c r="F96"/>
  <c r="E97"/>
  <c r="D98"/>
  <c r="C99"/>
  <c r="B100"/>
  <c r="J100"/>
  <c r="I101"/>
  <c r="H102"/>
  <c r="G103"/>
  <c r="F104"/>
  <c r="E105"/>
  <c r="D106"/>
  <c r="B108"/>
  <c r="J108"/>
  <c r="I109"/>
  <c r="H110"/>
  <c r="G111"/>
  <c r="F112"/>
  <c r="E113"/>
  <c r="D114"/>
  <c r="J116"/>
  <c r="I117"/>
  <c r="H118"/>
  <c r="G119"/>
  <c r="F120"/>
  <c r="E121"/>
  <c r="D122"/>
  <c r="C123"/>
  <c r="B124"/>
  <c r="J124"/>
  <c r="I125"/>
  <c r="H126"/>
  <c r="G127"/>
  <c r="E129"/>
  <c r="D130"/>
  <c r="C131"/>
  <c r="B132"/>
  <c r="J132"/>
  <c r="I133"/>
  <c r="H134"/>
  <c r="G135"/>
  <c r="F136"/>
  <c r="E137"/>
  <c r="D138"/>
  <c r="C139"/>
  <c r="B140"/>
  <c r="J140"/>
  <c r="H101"/>
  <c r="G102"/>
  <c r="F103"/>
  <c r="D105"/>
  <c r="C106"/>
  <c r="H109"/>
  <c r="G110"/>
  <c r="F111"/>
  <c r="D113"/>
  <c r="C114"/>
  <c r="J115"/>
  <c r="H117"/>
  <c r="G118"/>
  <c r="F119"/>
  <c r="D121"/>
  <c r="C122"/>
  <c r="B123"/>
  <c r="J123"/>
  <c r="H125"/>
  <c r="G126"/>
  <c r="F127"/>
  <c r="D129"/>
  <c r="C130"/>
  <c r="B131"/>
  <c r="J131"/>
  <c r="I132"/>
  <c r="G134"/>
  <c r="E136"/>
  <c r="D137"/>
  <c r="C138"/>
  <c r="B139"/>
  <c r="J139"/>
  <c r="I140"/>
  <c r="D89"/>
  <c r="C89"/>
  <c r="F94"/>
  <c r="F110"/>
  <c r="D112"/>
  <c r="C113"/>
  <c r="G117"/>
  <c r="F118"/>
  <c r="D120"/>
  <c r="C121"/>
  <c r="B122"/>
  <c r="J122"/>
  <c r="H124"/>
  <c r="G125"/>
  <c r="F126"/>
  <c r="C129"/>
  <c r="B130"/>
  <c r="J130"/>
  <c r="H132"/>
  <c r="G133"/>
  <c r="F134"/>
  <c r="E135"/>
  <c r="D136"/>
  <c r="C137"/>
  <c r="B138"/>
  <c r="J138"/>
  <c r="I139"/>
  <c r="H140"/>
  <c r="G101"/>
  <c r="F93"/>
  <c r="C104"/>
  <c r="J105"/>
  <c r="G108"/>
  <c r="F109"/>
  <c r="C112"/>
  <c r="B113"/>
  <c r="J113"/>
  <c r="G116"/>
  <c r="F117"/>
  <c r="E118"/>
  <c r="D119"/>
  <c r="C120"/>
  <c r="B121"/>
  <c r="J121"/>
  <c r="I122"/>
  <c r="H123"/>
  <c r="G124"/>
  <c r="F125"/>
  <c r="E126"/>
  <c r="D127"/>
  <c r="B129"/>
  <c r="J129"/>
  <c r="I130"/>
  <c r="H131"/>
  <c r="G132"/>
  <c r="E134"/>
  <c r="C136"/>
  <c r="B137"/>
  <c r="J137"/>
  <c r="I138"/>
  <c r="H139"/>
  <c r="G140"/>
  <c r="D81"/>
  <c r="H93"/>
  <c r="D97"/>
  <c r="C81"/>
  <c r="H84"/>
  <c r="G85"/>
  <c r="F86"/>
  <c r="D88"/>
  <c r="H92"/>
  <c r="G93"/>
  <c r="D96"/>
  <c r="C97"/>
  <c r="H100"/>
  <c r="F102"/>
  <c r="D104"/>
  <c r="C105"/>
  <c r="H108"/>
  <c r="G109"/>
  <c r="J81"/>
  <c r="H83"/>
  <c r="G84"/>
  <c r="C88"/>
  <c r="B89"/>
  <c r="J89"/>
  <c r="H91"/>
  <c r="G92"/>
  <c r="D95"/>
  <c r="C96"/>
  <c r="B97"/>
  <c r="J97"/>
  <c r="H99"/>
  <c r="G100"/>
  <c r="F101"/>
  <c r="D103"/>
  <c r="B105"/>
  <c r="D111"/>
  <c r="I81"/>
  <c r="H82"/>
  <c r="G83"/>
  <c r="F84"/>
  <c r="D86"/>
  <c r="B88"/>
  <c r="J88"/>
  <c r="I89"/>
  <c r="H90"/>
  <c r="G91"/>
  <c r="F92"/>
  <c r="E93"/>
  <c r="D94"/>
  <c r="C95"/>
  <c r="B96"/>
  <c r="J96"/>
  <c r="I97"/>
  <c r="H98"/>
  <c r="G99"/>
  <c r="F100"/>
  <c r="E101"/>
  <c r="D102"/>
  <c r="C103"/>
  <c r="B104"/>
  <c r="J104"/>
  <c r="I105"/>
  <c r="H106"/>
  <c r="G107"/>
  <c r="F108"/>
  <c r="E109"/>
  <c r="D110"/>
  <c r="C111"/>
  <c r="B112"/>
  <c r="J112"/>
  <c r="I113"/>
  <c r="H114"/>
  <c r="G115"/>
  <c r="E117"/>
  <c r="D118"/>
  <c r="C119"/>
  <c r="B120"/>
  <c r="J120"/>
  <c r="I121"/>
  <c r="H122"/>
  <c r="G123"/>
  <c r="F124"/>
  <c r="E125"/>
  <c r="D126"/>
  <c r="C127"/>
  <c r="J128"/>
  <c r="I129"/>
  <c r="H130"/>
  <c r="G131"/>
  <c r="F132"/>
  <c r="E133"/>
  <c r="D134"/>
  <c r="B136"/>
  <c r="J136"/>
  <c r="I137"/>
  <c r="H138"/>
  <c r="G139"/>
  <c r="F140"/>
  <c r="D101"/>
  <c r="H105"/>
  <c r="G106"/>
  <c r="D109"/>
  <c r="C110"/>
  <c r="H113"/>
  <c r="G114"/>
  <c r="D117"/>
  <c r="C118"/>
  <c r="B119"/>
  <c r="J119"/>
  <c r="H121"/>
  <c r="G122"/>
  <c r="F123"/>
  <c r="D125"/>
  <c r="C126"/>
  <c r="B127"/>
  <c r="J127"/>
  <c r="H129"/>
  <c r="G130"/>
  <c r="F131"/>
  <c r="C134"/>
  <c r="J135"/>
  <c r="I136"/>
  <c r="H137"/>
  <c r="G138"/>
  <c r="F139"/>
  <c r="E140"/>
  <c r="G81"/>
  <c r="F82"/>
  <c r="D84"/>
  <c r="H88"/>
  <c r="G89"/>
  <c r="F90"/>
  <c r="D92"/>
  <c r="C93"/>
  <c r="H96"/>
  <c r="G97"/>
  <c r="F98"/>
  <c r="D100"/>
  <c r="C101"/>
  <c r="B102"/>
  <c r="J102"/>
  <c r="H104"/>
  <c r="G105"/>
  <c r="F106"/>
  <c r="D108"/>
  <c r="C109"/>
  <c r="B110"/>
  <c r="J110"/>
  <c r="H112"/>
  <c r="G113"/>
  <c r="F114"/>
  <c r="C117"/>
  <c r="B118"/>
  <c r="J118"/>
  <c r="I119"/>
  <c r="H120"/>
  <c r="G121"/>
  <c r="F122"/>
  <c r="E123"/>
  <c r="D124"/>
  <c r="B126"/>
  <c r="J126"/>
  <c r="I127"/>
  <c r="G129"/>
  <c r="F130"/>
  <c r="E131"/>
  <c r="D132"/>
  <c r="I140" i="46"/>
  <c r="E81"/>
  <c r="F88"/>
  <c r="F96"/>
  <c r="F112"/>
  <c r="E113"/>
  <c r="F120"/>
  <c r="E121"/>
  <c r="B124"/>
  <c r="J124"/>
  <c r="E129"/>
  <c r="B132"/>
  <c r="J132"/>
  <c r="I133"/>
  <c r="F136"/>
  <c r="E137"/>
  <c r="B140"/>
  <c r="J140"/>
  <c r="D81"/>
  <c r="B83"/>
  <c r="J83"/>
  <c r="I84"/>
  <c r="E88"/>
  <c r="D89"/>
  <c r="B91"/>
  <c r="J91"/>
  <c r="I92"/>
  <c r="F95"/>
  <c r="E96"/>
  <c r="D97"/>
  <c r="B99"/>
  <c r="J99"/>
  <c r="I100"/>
  <c r="F103"/>
  <c r="E104"/>
  <c r="D105"/>
  <c r="J107"/>
  <c r="I108"/>
  <c r="H109"/>
  <c r="F111"/>
  <c r="E112"/>
  <c r="D113"/>
  <c r="H117"/>
  <c r="F119"/>
  <c r="E120"/>
  <c r="D121"/>
  <c r="B123"/>
  <c r="J123"/>
  <c r="I124"/>
  <c r="H125"/>
  <c r="F127"/>
  <c r="D129"/>
  <c r="B131"/>
  <c r="J131"/>
  <c r="I132"/>
  <c r="E136"/>
  <c r="D137"/>
  <c r="B139"/>
  <c r="J139"/>
  <c r="C81"/>
  <c r="B82"/>
  <c r="J82"/>
  <c r="I83"/>
  <c r="H84"/>
  <c r="F86"/>
  <c r="D88"/>
  <c r="C89"/>
  <c r="B90"/>
  <c r="J90"/>
  <c r="I91"/>
  <c r="H92"/>
  <c r="G93"/>
  <c r="F94"/>
  <c r="E95"/>
  <c r="D96"/>
  <c r="C97"/>
  <c r="B98"/>
  <c r="J98"/>
  <c r="I99"/>
  <c r="H100"/>
  <c r="G101"/>
  <c r="F102"/>
  <c r="E103"/>
  <c r="D104"/>
  <c r="C105"/>
  <c r="B106"/>
  <c r="J106"/>
  <c r="I107"/>
  <c r="H108"/>
  <c r="G109"/>
  <c r="F110"/>
  <c r="E111"/>
  <c r="D112"/>
  <c r="C113"/>
  <c r="B114"/>
  <c r="J114"/>
  <c r="G117"/>
  <c r="F118"/>
  <c r="E119"/>
  <c r="D120"/>
  <c r="C121"/>
  <c r="B122"/>
  <c r="J122"/>
  <c r="I123"/>
  <c r="H124"/>
  <c r="G125"/>
  <c r="F126"/>
  <c r="E127"/>
  <c r="C129"/>
  <c r="B130"/>
  <c r="J130"/>
  <c r="I131"/>
  <c r="H132"/>
  <c r="G133"/>
  <c r="F134"/>
  <c r="D136"/>
  <c r="C137"/>
  <c r="B138"/>
  <c r="J138"/>
  <c r="I139"/>
  <c r="H140"/>
  <c r="E86"/>
  <c r="J89"/>
  <c r="F93"/>
  <c r="E94"/>
  <c r="B97"/>
  <c r="J97"/>
  <c r="I98"/>
  <c r="F101"/>
  <c r="E102"/>
  <c r="D103"/>
  <c r="B105"/>
  <c r="J105"/>
  <c r="I106"/>
  <c r="F109"/>
  <c r="E110"/>
  <c r="D111"/>
  <c r="B113"/>
  <c r="J113"/>
  <c r="I114"/>
  <c r="F117"/>
  <c r="E118"/>
  <c r="D119"/>
  <c r="B121"/>
  <c r="J121"/>
  <c r="I122"/>
  <c r="H123"/>
  <c r="F125"/>
  <c r="E126"/>
  <c r="D127"/>
  <c r="B129"/>
  <c r="J129"/>
  <c r="I130"/>
  <c r="H131"/>
  <c r="G132"/>
  <c r="E134"/>
  <c r="C136"/>
  <c r="B137"/>
  <c r="J137"/>
  <c r="I138"/>
  <c r="H139"/>
  <c r="G140"/>
  <c r="B96"/>
  <c r="I105"/>
  <c r="D126"/>
  <c r="J128"/>
  <c r="I129"/>
  <c r="H130"/>
  <c r="F132"/>
  <c r="E133"/>
  <c r="D134"/>
  <c r="B136"/>
  <c r="J136"/>
  <c r="I137"/>
  <c r="H138"/>
  <c r="G139"/>
  <c r="F140"/>
  <c r="J88"/>
  <c r="B104"/>
  <c r="E117"/>
  <c r="F83"/>
  <c r="J95"/>
  <c r="D101"/>
  <c r="I104"/>
  <c r="E108"/>
  <c r="J111"/>
  <c r="D117"/>
  <c r="B127"/>
  <c r="I128"/>
  <c r="H129"/>
  <c r="F131"/>
  <c r="E132"/>
  <c r="C134"/>
  <c r="J135"/>
  <c r="I136"/>
  <c r="H137"/>
  <c r="G138"/>
  <c r="F139"/>
  <c r="E140"/>
  <c r="E89"/>
  <c r="E97"/>
  <c r="F104"/>
  <c r="E105"/>
  <c r="B89"/>
  <c r="I81"/>
  <c r="F84"/>
  <c r="B88"/>
  <c r="I89"/>
  <c r="F92"/>
  <c r="E93"/>
  <c r="J96"/>
  <c r="I97"/>
  <c r="F100"/>
  <c r="E101"/>
  <c r="D102"/>
  <c r="J104"/>
  <c r="F108"/>
  <c r="E109"/>
  <c r="D110"/>
  <c r="B112"/>
  <c r="J112"/>
  <c r="I113"/>
  <c r="D118"/>
  <c r="B120"/>
  <c r="J120"/>
  <c r="I121"/>
  <c r="F124"/>
  <c r="E125"/>
  <c r="H81"/>
  <c r="E84"/>
  <c r="J87"/>
  <c r="I88"/>
  <c r="H89"/>
  <c r="F91"/>
  <c r="E92"/>
  <c r="D93"/>
  <c r="B95"/>
  <c r="I96"/>
  <c r="H97"/>
  <c r="F99"/>
  <c r="E100"/>
  <c r="B103"/>
  <c r="J103"/>
  <c r="H105"/>
  <c r="D109"/>
  <c r="B111"/>
  <c r="I112"/>
  <c r="H113"/>
  <c r="B119"/>
  <c r="J119"/>
  <c r="I120"/>
  <c r="H121"/>
  <c r="F123"/>
  <c r="E124"/>
  <c r="D125"/>
  <c r="J127"/>
  <c r="G81"/>
  <c r="F82"/>
  <c r="E83"/>
  <c r="D84"/>
  <c r="B86"/>
  <c r="J86"/>
  <c r="I87"/>
  <c r="H88"/>
  <c r="G89"/>
  <c r="F90"/>
  <c r="E91"/>
  <c r="D92"/>
  <c r="C93"/>
  <c r="B94"/>
  <c r="J94"/>
  <c r="I95"/>
  <c r="H96"/>
  <c r="G97"/>
  <c r="F98"/>
  <c r="E99"/>
  <c r="D100"/>
  <c r="C101"/>
  <c r="B102"/>
  <c r="J102"/>
  <c r="I103"/>
  <c r="H104"/>
  <c r="G105"/>
  <c r="F106"/>
  <c r="D108"/>
  <c r="C109"/>
  <c r="B110"/>
  <c r="J110"/>
  <c r="I111"/>
  <c r="H112"/>
  <c r="G113"/>
  <c r="F114"/>
  <c r="C117"/>
  <c r="B118"/>
  <c r="J118"/>
  <c r="I119"/>
  <c r="H120"/>
  <c r="G121"/>
  <c r="F122"/>
  <c r="E123"/>
  <c r="D124"/>
  <c r="C125"/>
  <c r="B126"/>
  <c r="J126"/>
  <c r="I127"/>
  <c r="F130"/>
  <c r="E131"/>
  <c r="D132"/>
  <c r="B134"/>
  <c r="J134"/>
  <c r="I135"/>
  <c r="H136"/>
  <c r="G137"/>
  <c r="F138"/>
  <c r="E139"/>
  <c r="D140"/>
  <c r="F89"/>
  <c r="E90"/>
  <c r="B93"/>
  <c r="J93"/>
  <c r="I94"/>
  <c r="F97"/>
  <c r="E98"/>
  <c r="B101"/>
  <c r="J101"/>
  <c r="I102"/>
  <c r="F105"/>
  <c r="E106"/>
  <c r="B109"/>
  <c r="J109"/>
  <c r="I110"/>
  <c r="H111"/>
  <c r="F113"/>
  <c r="E114"/>
  <c r="B117"/>
  <c r="J117"/>
  <c r="I118"/>
  <c r="H119"/>
  <c r="F121"/>
  <c r="E122"/>
  <c r="D123"/>
  <c r="J125"/>
  <c r="I126"/>
  <c r="G128"/>
  <c r="E130"/>
  <c r="D131"/>
  <c r="C132"/>
  <c r="F86" i="47"/>
  <c r="B117"/>
  <c r="F81"/>
  <c r="B104"/>
  <c r="I82"/>
  <c r="F84"/>
  <c r="B90"/>
  <c r="J124"/>
  <c r="I83"/>
  <c r="F82"/>
  <c r="J92"/>
  <c r="J101"/>
  <c r="F106"/>
  <c r="B92"/>
  <c r="J100"/>
  <c r="G81"/>
  <c r="F90"/>
  <c r="B98"/>
  <c r="B122"/>
  <c r="B89"/>
  <c r="J96"/>
  <c r="F112"/>
  <c r="J129"/>
  <c r="G80"/>
  <c r="F88"/>
  <c r="B96"/>
  <c r="J109"/>
  <c r="J121"/>
  <c r="C80"/>
  <c r="G84"/>
  <c r="I86"/>
  <c r="J94"/>
  <c r="J108"/>
  <c r="F118"/>
  <c r="B82"/>
  <c r="G93"/>
  <c r="C99"/>
  <c r="F80"/>
  <c r="B86"/>
  <c r="J88"/>
  <c r="C91"/>
  <c r="F93"/>
  <c r="F96"/>
  <c r="J98"/>
  <c r="F101"/>
  <c r="J104"/>
  <c r="B106"/>
  <c r="F109"/>
  <c r="J117"/>
  <c r="B124"/>
  <c r="D80"/>
  <c r="J81"/>
  <c r="J84"/>
  <c r="J85"/>
  <c r="G88"/>
  <c r="J90"/>
  <c r="C93"/>
  <c r="C96"/>
  <c r="F98"/>
  <c r="B101"/>
  <c r="F104"/>
  <c r="J105"/>
  <c r="B109"/>
  <c r="F117"/>
  <c r="J122"/>
  <c r="C104"/>
  <c r="C81"/>
  <c r="C84"/>
  <c r="F100"/>
  <c r="F121"/>
  <c r="G85"/>
  <c r="C88"/>
  <c r="G100"/>
  <c r="C112"/>
  <c r="B88"/>
  <c r="J89"/>
  <c r="G92"/>
  <c r="F94"/>
  <c r="F97"/>
  <c r="J102"/>
  <c r="B108"/>
  <c r="J110"/>
  <c r="J113"/>
  <c r="B116"/>
  <c r="J125"/>
  <c r="B129"/>
  <c r="B81"/>
  <c r="J82"/>
  <c r="B84"/>
  <c r="J86"/>
  <c r="F89"/>
  <c r="F92"/>
  <c r="B94"/>
  <c r="C97"/>
  <c r="C100"/>
  <c r="F102"/>
  <c r="C107"/>
  <c r="F110"/>
  <c r="J114"/>
  <c r="B121"/>
  <c r="F125"/>
  <c r="F128"/>
  <c r="C89"/>
  <c r="C92"/>
  <c r="J93"/>
  <c r="B97"/>
  <c r="B100"/>
  <c r="B102"/>
  <c r="J106"/>
  <c r="B110"/>
  <c r="F120"/>
  <c r="B125"/>
  <c r="H84"/>
  <c r="E87"/>
  <c r="D88"/>
  <c r="I91"/>
  <c r="H92"/>
  <c r="E95"/>
  <c r="D96"/>
  <c r="I99"/>
  <c r="H100"/>
  <c r="G101"/>
  <c r="E103"/>
  <c r="D104"/>
  <c r="I107"/>
  <c r="H108"/>
  <c r="G109"/>
  <c r="E111"/>
  <c r="D112"/>
  <c r="I115"/>
  <c r="H116"/>
  <c r="G117"/>
  <c r="E119"/>
  <c r="D120"/>
  <c r="C121"/>
  <c r="I123"/>
  <c r="H124"/>
  <c r="G125"/>
  <c r="E127"/>
  <c r="D128"/>
  <c r="C129"/>
  <c r="B130"/>
  <c r="J130"/>
  <c r="I131"/>
  <c r="H132"/>
  <c r="G133"/>
  <c r="F134"/>
  <c r="E135"/>
  <c r="D136"/>
  <c r="C137"/>
  <c r="B138"/>
  <c r="J138"/>
  <c r="I106"/>
  <c r="H107"/>
  <c r="G108"/>
  <c r="E110"/>
  <c r="D111"/>
  <c r="I114"/>
  <c r="H115"/>
  <c r="G116"/>
  <c r="E118"/>
  <c r="D119"/>
  <c r="C120"/>
  <c r="I122"/>
  <c r="H123"/>
  <c r="G124"/>
  <c r="D127"/>
  <c r="C128"/>
  <c r="I130"/>
  <c r="G132"/>
  <c r="E134"/>
  <c r="D135"/>
  <c r="C136"/>
  <c r="B137"/>
  <c r="J137"/>
  <c r="I138"/>
  <c r="I97"/>
  <c r="H98"/>
  <c r="G99"/>
  <c r="E101"/>
  <c r="D102"/>
  <c r="C103"/>
  <c r="I105"/>
  <c r="H106"/>
  <c r="G107"/>
  <c r="E109"/>
  <c r="D110"/>
  <c r="C111"/>
  <c r="B112"/>
  <c r="J112"/>
  <c r="I113"/>
  <c r="G115"/>
  <c r="F116"/>
  <c r="E117"/>
  <c r="D118"/>
  <c r="C119"/>
  <c r="B120"/>
  <c r="J120"/>
  <c r="I121"/>
  <c r="H122"/>
  <c r="G123"/>
  <c r="F124"/>
  <c r="E125"/>
  <c r="C127"/>
  <c r="B128"/>
  <c r="J128"/>
  <c r="I129"/>
  <c r="H130"/>
  <c r="G131"/>
  <c r="F132"/>
  <c r="E133"/>
  <c r="D134"/>
  <c r="C135"/>
  <c r="B136"/>
  <c r="J136"/>
  <c r="I137"/>
  <c r="H138"/>
  <c r="E86"/>
  <c r="D87"/>
  <c r="I90"/>
  <c r="H91"/>
  <c r="E94"/>
  <c r="D95"/>
  <c r="I98"/>
  <c r="H99"/>
  <c r="E102"/>
  <c r="D103"/>
  <c r="I81"/>
  <c r="H82"/>
  <c r="G83"/>
  <c r="D86"/>
  <c r="C87"/>
  <c r="I89"/>
  <c r="H90"/>
  <c r="G91"/>
  <c r="E93"/>
  <c r="D94"/>
  <c r="C95"/>
  <c r="I80"/>
  <c r="H81"/>
  <c r="G82"/>
  <c r="E84"/>
  <c r="C86"/>
  <c r="B87"/>
  <c r="J87"/>
  <c r="I88"/>
  <c r="H89"/>
  <c r="G90"/>
  <c r="F91"/>
  <c r="E92"/>
  <c r="D93"/>
  <c r="C94"/>
  <c r="B95"/>
  <c r="J95"/>
  <c r="I96"/>
  <c r="H97"/>
  <c r="G98"/>
  <c r="F99"/>
  <c r="E100"/>
  <c r="D101"/>
  <c r="C102"/>
  <c r="B103"/>
  <c r="J103"/>
  <c r="I104"/>
  <c r="G106"/>
  <c r="F107"/>
  <c r="E108"/>
  <c r="D109"/>
  <c r="C110"/>
  <c r="B111"/>
  <c r="J111"/>
  <c r="I112"/>
  <c r="G114"/>
  <c r="F115"/>
  <c r="E116"/>
  <c r="D117"/>
  <c r="C118"/>
  <c r="B119"/>
  <c r="J119"/>
  <c r="I120"/>
  <c r="H121"/>
  <c r="G122"/>
  <c r="F123"/>
  <c r="E124"/>
  <c r="D125"/>
  <c r="B127"/>
  <c r="J127"/>
  <c r="I128"/>
  <c r="H129"/>
  <c r="G130"/>
  <c r="E132"/>
  <c r="C134"/>
  <c r="B135"/>
  <c r="J135"/>
  <c r="I136"/>
  <c r="H137"/>
  <c r="G138"/>
  <c r="H80"/>
  <c r="D84"/>
  <c r="I87"/>
  <c r="H88"/>
  <c r="G89"/>
  <c r="E91"/>
  <c r="D92"/>
  <c r="I95"/>
  <c r="H96"/>
  <c r="G97"/>
  <c r="E99"/>
  <c r="D100"/>
  <c r="C101"/>
  <c r="I103"/>
  <c r="H104"/>
  <c r="G105"/>
  <c r="E107"/>
  <c r="D108"/>
  <c r="C109"/>
  <c r="I111"/>
  <c r="H112"/>
  <c r="G113"/>
  <c r="E115"/>
  <c r="D116"/>
  <c r="C117"/>
  <c r="B118"/>
  <c r="J118"/>
  <c r="I119"/>
  <c r="H120"/>
  <c r="G121"/>
  <c r="F122"/>
  <c r="E123"/>
  <c r="D124"/>
  <c r="C125"/>
  <c r="J126"/>
  <c r="I127"/>
  <c r="H128"/>
  <c r="G129"/>
  <c r="F130"/>
  <c r="E131"/>
  <c r="D132"/>
  <c r="B134"/>
  <c r="J134"/>
  <c r="I135"/>
  <c r="H136"/>
  <c r="G137"/>
  <c r="F138"/>
  <c r="E82"/>
  <c r="H87"/>
  <c r="E90"/>
  <c r="D91"/>
  <c r="I94"/>
  <c r="H95"/>
  <c r="G96"/>
  <c r="E98"/>
  <c r="D99"/>
  <c r="I102"/>
  <c r="H103"/>
  <c r="G104"/>
  <c r="E106"/>
  <c r="D107"/>
  <c r="C108"/>
  <c r="I110"/>
  <c r="H111"/>
  <c r="G112"/>
  <c r="D115"/>
  <c r="C116"/>
  <c r="I118"/>
  <c r="H119"/>
  <c r="G120"/>
  <c r="E122"/>
  <c r="D123"/>
  <c r="C124"/>
  <c r="I126"/>
  <c r="H127"/>
  <c r="G128"/>
  <c r="F129"/>
  <c r="E130"/>
  <c r="C132"/>
  <c r="J133"/>
  <c r="I134"/>
  <c r="H135"/>
  <c r="G136"/>
  <c r="F137"/>
  <c r="E138"/>
  <c r="E81"/>
  <c r="G87"/>
  <c r="H94"/>
  <c r="E97"/>
  <c r="I117"/>
  <c r="G119"/>
  <c r="E121"/>
  <c r="D122"/>
  <c r="C123"/>
  <c r="I125"/>
  <c r="G127"/>
  <c r="E129"/>
  <c r="D130"/>
  <c r="B132"/>
  <c r="J132"/>
  <c r="I133"/>
  <c r="H134"/>
  <c r="G135"/>
  <c r="F136"/>
  <c r="E137"/>
  <c r="D138"/>
  <c r="D82"/>
  <c r="I85"/>
  <c r="H86"/>
  <c r="E89"/>
  <c r="D90"/>
  <c r="I93"/>
  <c r="G95"/>
  <c r="D98"/>
  <c r="I101"/>
  <c r="H102"/>
  <c r="G103"/>
  <c r="D106"/>
  <c r="I109"/>
  <c r="H110"/>
  <c r="G111"/>
  <c r="E113"/>
  <c r="C115"/>
  <c r="H118"/>
  <c r="E80"/>
  <c r="D81"/>
  <c r="C82"/>
  <c r="J83"/>
  <c r="I84"/>
  <c r="G86"/>
  <c r="F87"/>
  <c r="E88"/>
  <c r="D89"/>
  <c r="C90"/>
  <c r="B91"/>
  <c r="J91"/>
  <c r="I92"/>
  <c r="H93"/>
  <c r="G94"/>
  <c r="F95"/>
  <c r="E96"/>
  <c r="D97"/>
  <c r="C98"/>
  <c r="B99"/>
  <c r="J99"/>
  <c r="I100"/>
  <c r="H101"/>
  <c r="G102"/>
  <c r="F103"/>
  <c r="E104"/>
  <c r="C106"/>
  <c r="B107"/>
  <c r="J107"/>
  <c r="I108"/>
  <c r="H109"/>
  <c r="G110"/>
  <c r="F111"/>
  <c r="E112"/>
  <c r="B115"/>
  <c r="J115"/>
  <c r="I116"/>
  <c r="H117"/>
  <c r="G118"/>
  <c r="F119"/>
  <c r="E120"/>
  <c r="D121"/>
  <c r="C122"/>
  <c r="J123"/>
  <c r="I124"/>
  <c r="G126"/>
  <c r="F127"/>
  <c r="E128"/>
  <c r="D129"/>
  <c r="C130"/>
  <c r="N80" i="18" l="1"/>
  <c r="I80"/>
  <c r="O92" i="1" l="1"/>
  <c r="N92"/>
  <c r="M92"/>
  <c r="O91"/>
  <c r="N91"/>
  <c r="M91"/>
  <c r="O90"/>
  <c r="N90"/>
  <c r="M90"/>
  <c r="O89"/>
  <c r="N89"/>
  <c r="M89"/>
  <c r="O88"/>
  <c r="N88"/>
  <c r="M88"/>
  <c r="L91"/>
  <c r="K92"/>
  <c r="J92"/>
  <c r="I92"/>
  <c r="H92"/>
  <c r="K91"/>
  <c r="J91"/>
  <c r="I91"/>
  <c r="H91"/>
  <c r="K90"/>
  <c r="J90"/>
  <c r="I90"/>
  <c r="H90"/>
  <c r="G90"/>
  <c r="F90"/>
  <c r="E90"/>
  <c r="K89"/>
  <c r="J89"/>
  <c r="I89"/>
  <c r="H89"/>
  <c r="G89"/>
  <c r="F89"/>
  <c r="E89"/>
  <c r="K88"/>
  <c r="J88"/>
  <c r="I88"/>
  <c r="H88"/>
  <c r="G88"/>
  <c r="F88"/>
  <c r="E88"/>
  <c r="C90"/>
  <c r="D141" i="45" l="1"/>
  <c r="J141" i="46"/>
  <c r="I141"/>
  <c r="H141"/>
  <c r="B141"/>
  <c r="B81"/>
  <c r="D141"/>
  <c r="D139" i="47"/>
  <c r="J141" i="45" l="1"/>
  <c r="I141"/>
  <c r="B81"/>
  <c r="H141"/>
  <c r="B141"/>
  <c r="I79" i="47"/>
  <c r="D79"/>
  <c r="F79"/>
  <c r="H79"/>
  <c r="G79"/>
  <c r="C79"/>
  <c r="H139"/>
  <c r="B79"/>
  <c r="G139"/>
  <c r="J79"/>
  <c r="F139"/>
  <c r="G141" i="45"/>
  <c r="F141"/>
  <c r="C141"/>
  <c r="E141"/>
  <c r="F141" i="46"/>
  <c r="C141"/>
  <c r="G141"/>
  <c r="E141"/>
  <c r="E139" i="47"/>
  <c r="C139"/>
  <c r="B139"/>
  <c r="J139"/>
  <c r="E79"/>
  <c r="I139"/>
  <c r="I93" i="18" l="1"/>
  <c r="I92"/>
  <c r="I91"/>
  <c r="I90"/>
  <c r="I89"/>
  <c r="I88"/>
  <c r="I87"/>
  <c r="I86"/>
  <c r="I84"/>
  <c r="I83"/>
  <c r="I82"/>
  <c r="I81"/>
  <c r="I79"/>
  <c r="I78"/>
  <c r="I77"/>
  <c r="I76"/>
  <c r="I75"/>
  <c r="I74"/>
  <c r="I73"/>
  <c r="I72"/>
  <c r="I71"/>
  <c r="I70"/>
  <c r="I69"/>
  <c r="I68"/>
  <c r="I67"/>
  <c r="N93"/>
  <c r="N92"/>
  <c r="N91"/>
  <c r="N90"/>
  <c r="N89"/>
  <c r="N88"/>
  <c r="N87"/>
  <c r="N86"/>
  <c r="N84"/>
  <c r="N83"/>
  <c r="N82"/>
  <c r="N81"/>
  <c r="N79"/>
  <c r="N78"/>
  <c r="N77"/>
  <c r="N76"/>
  <c r="N75"/>
  <c r="N74"/>
  <c r="N73"/>
  <c r="N72"/>
  <c r="N71"/>
  <c r="N70"/>
  <c r="N69"/>
  <c r="N68"/>
  <c r="N67"/>
  <c r="P94" i="34"/>
  <c r="P93"/>
  <c r="P92"/>
  <c r="P91"/>
  <c r="P90"/>
  <c r="P89"/>
  <c r="P88"/>
  <c r="P87"/>
  <c r="P85"/>
  <c r="P84"/>
  <c r="P83"/>
  <c r="P82"/>
  <c r="P81"/>
  <c r="P80"/>
  <c r="P79"/>
  <c r="P78"/>
  <c r="P77"/>
  <c r="P76"/>
  <c r="P75"/>
  <c r="P74"/>
  <c r="P73"/>
  <c r="P72"/>
  <c r="P71"/>
  <c r="P70"/>
  <c r="P69"/>
  <c r="P68"/>
  <c r="P68" i="16" l="1"/>
  <c r="P69"/>
  <c r="P70"/>
  <c r="P71"/>
  <c r="P72"/>
  <c r="P73"/>
  <c r="P74"/>
  <c r="P75"/>
  <c r="P76"/>
  <c r="P77"/>
  <c r="P78"/>
  <c r="P79"/>
  <c r="P80"/>
  <c r="P81"/>
  <c r="P82"/>
  <c r="P83"/>
  <c r="P84"/>
  <c r="P85"/>
  <c r="P87"/>
  <c r="P88"/>
  <c r="P89"/>
  <c r="P90"/>
  <c r="P91"/>
  <c r="P92"/>
  <c r="P93"/>
  <c r="P94"/>
  <c r="O50" i="38" l="1"/>
  <c r="N50"/>
  <c r="M50"/>
  <c r="L50"/>
  <c r="K50"/>
  <c r="J50"/>
  <c r="I50"/>
  <c r="H50"/>
  <c r="G50"/>
  <c r="F50"/>
  <c r="E50"/>
  <c r="D50"/>
  <c r="C50"/>
  <c r="B50"/>
  <c r="O60"/>
  <c r="N60"/>
  <c r="M60"/>
  <c r="L60"/>
  <c r="K60"/>
  <c r="J60"/>
  <c r="I60"/>
  <c r="H60"/>
  <c r="G60"/>
  <c r="F60"/>
  <c r="E60"/>
  <c r="D60"/>
  <c r="C60"/>
  <c r="B60"/>
  <c r="O21"/>
  <c r="N21"/>
  <c r="M21"/>
  <c r="L21"/>
  <c r="K21"/>
  <c r="J21"/>
  <c r="I21"/>
  <c r="H21"/>
  <c r="G21"/>
  <c r="F21"/>
  <c r="E21"/>
  <c r="D21"/>
  <c r="C21"/>
  <c r="B21"/>
  <c r="O11"/>
  <c r="N11"/>
  <c r="M11"/>
  <c r="L11"/>
  <c r="K11"/>
  <c r="J11"/>
  <c r="I11"/>
  <c r="H11"/>
  <c r="G11"/>
  <c r="F11"/>
  <c r="E11"/>
  <c r="D11"/>
  <c r="C11"/>
  <c r="B11"/>
  <c r="B17" i="37"/>
  <c r="C17"/>
  <c r="D17"/>
  <c r="E17"/>
  <c r="F17"/>
  <c r="G17"/>
  <c r="H17"/>
  <c r="I17"/>
  <c r="J17"/>
  <c r="K17"/>
  <c r="L17"/>
  <c r="M17"/>
  <c r="N17"/>
  <c r="O17"/>
  <c r="B13"/>
  <c r="C13"/>
  <c r="D13"/>
  <c r="E13"/>
  <c r="F13"/>
  <c r="G13"/>
  <c r="H13"/>
  <c r="I13"/>
  <c r="J13"/>
  <c r="K13"/>
  <c r="M13"/>
  <c r="N13"/>
  <c r="O13"/>
  <c r="B44" i="3"/>
  <c r="C44"/>
  <c r="D44"/>
  <c r="E44"/>
  <c r="F44"/>
  <c r="G44"/>
  <c r="H44"/>
  <c r="I44"/>
  <c r="J44"/>
  <c r="K44"/>
  <c r="L44"/>
  <c r="M44"/>
  <c r="N44"/>
  <c r="O44"/>
  <c r="B14"/>
  <c r="C14"/>
  <c r="D14"/>
  <c r="E14"/>
  <c r="F14"/>
  <c r="G14"/>
  <c r="H14"/>
  <c r="I14"/>
  <c r="J14"/>
  <c r="K14"/>
  <c r="L14"/>
  <c r="M14"/>
  <c r="N14"/>
  <c r="O14"/>
  <c r="O87" i="1"/>
  <c r="N87"/>
  <c r="M87"/>
  <c r="L87"/>
  <c r="K87"/>
  <c r="J87"/>
  <c r="I87"/>
  <c r="H87"/>
  <c r="G87"/>
  <c r="F87"/>
  <c r="E87"/>
  <c r="C87"/>
  <c r="O85"/>
  <c r="N85"/>
  <c r="M85"/>
  <c r="L85"/>
  <c r="K85"/>
  <c r="J85"/>
  <c r="I85"/>
  <c r="H85"/>
  <c r="G85"/>
  <c r="F85"/>
  <c r="E85"/>
  <c r="D85"/>
  <c r="C85"/>
  <c r="B85"/>
  <c r="O84"/>
  <c r="N84"/>
  <c r="M84"/>
  <c r="L84"/>
  <c r="K84"/>
  <c r="J84"/>
  <c r="I84"/>
  <c r="H84"/>
  <c r="G84"/>
  <c r="F84"/>
  <c r="E84"/>
  <c r="D84"/>
  <c r="C84"/>
  <c r="B84"/>
  <c r="O83"/>
  <c r="N83"/>
  <c r="M83"/>
  <c r="L83"/>
  <c r="K83"/>
  <c r="J83"/>
  <c r="I83"/>
  <c r="H83"/>
  <c r="G83"/>
  <c r="F83"/>
  <c r="E83"/>
  <c r="D83"/>
  <c r="C83"/>
  <c r="B83"/>
  <c r="O82"/>
  <c r="N82"/>
  <c r="M82"/>
  <c r="L82"/>
  <c r="K82"/>
  <c r="J82"/>
  <c r="I82"/>
  <c r="H82"/>
  <c r="G82"/>
  <c r="F82"/>
  <c r="E82"/>
  <c r="D82"/>
  <c r="C82"/>
  <c r="B82"/>
  <c r="O81"/>
  <c r="N81"/>
  <c r="M81"/>
  <c r="L81"/>
  <c r="K81"/>
  <c r="J81"/>
  <c r="I81"/>
  <c r="H81"/>
  <c r="G81"/>
  <c r="F81"/>
  <c r="E81"/>
  <c r="D81"/>
  <c r="C81"/>
  <c r="B81"/>
  <c r="O80"/>
  <c r="N80"/>
  <c r="M80"/>
  <c r="L80"/>
  <c r="K80"/>
  <c r="J80"/>
  <c r="I80"/>
  <c r="H80"/>
  <c r="G80"/>
  <c r="F80"/>
  <c r="E80"/>
  <c r="D80"/>
  <c r="C80"/>
  <c r="B80"/>
  <c r="O79"/>
  <c r="N79"/>
  <c r="M79"/>
  <c r="L79"/>
  <c r="K79"/>
  <c r="J79"/>
  <c r="I79"/>
  <c r="H79"/>
  <c r="G79"/>
  <c r="F79"/>
  <c r="E79"/>
  <c r="D79"/>
  <c r="C79"/>
  <c r="B79"/>
  <c r="O78"/>
  <c r="N78"/>
  <c r="M78"/>
  <c r="L78"/>
  <c r="K78"/>
  <c r="J78"/>
  <c r="I78"/>
  <c r="H78"/>
  <c r="G78"/>
  <c r="F78"/>
  <c r="E78"/>
  <c r="D78"/>
  <c r="C78"/>
  <c r="B78"/>
  <c r="O77"/>
  <c r="N77"/>
  <c r="M77"/>
  <c r="K77"/>
  <c r="J77"/>
  <c r="I77"/>
  <c r="H77"/>
  <c r="G77"/>
  <c r="F77"/>
  <c r="E77"/>
  <c r="D77"/>
  <c r="C77"/>
  <c r="B77"/>
  <c r="O76"/>
  <c r="N76"/>
  <c r="M76"/>
  <c r="L76"/>
  <c r="K76"/>
  <c r="J76"/>
  <c r="I76"/>
  <c r="H76"/>
  <c r="G76"/>
  <c r="F76"/>
  <c r="E76"/>
  <c r="D76"/>
  <c r="C76"/>
  <c r="B76"/>
  <c r="O75"/>
  <c r="N75"/>
  <c r="M75"/>
  <c r="L75"/>
  <c r="K75"/>
  <c r="J75"/>
  <c r="I75"/>
  <c r="H75"/>
  <c r="G75"/>
  <c r="F75"/>
  <c r="E75"/>
  <c r="D75"/>
  <c r="C75"/>
  <c r="B75"/>
  <c r="O74"/>
  <c r="N74"/>
  <c r="M74"/>
  <c r="L74"/>
  <c r="J74"/>
  <c r="I74"/>
  <c r="H74"/>
  <c r="G74"/>
  <c r="F74"/>
  <c r="E74"/>
  <c r="D74"/>
  <c r="C74"/>
  <c r="B74"/>
  <c r="O73"/>
  <c r="N73"/>
  <c r="M73"/>
  <c r="L73"/>
  <c r="K73"/>
  <c r="J73"/>
  <c r="I73"/>
  <c r="H73"/>
  <c r="G73"/>
  <c r="F73"/>
  <c r="E73"/>
  <c r="D73"/>
  <c r="C73"/>
  <c r="B73"/>
  <c r="B54"/>
  <c r="B61" s="1"/>
  <c r="C54"/>
  <c r="C61" s="1"/>
  <c r="D54"/>
  <c r="D61" s="1"/>
  <c r="E54"/>
  <c r="E61" s="1"/>
  <c r="F54"/>
  <c r="F61" s="1"/>
  <c r="G54"/>
  <c r="G61" s="1"/>
  <c r="H54"/>
  <c r="H61" s="1"/>
  <c r="I54"/>
  <c r="I61" s="1"/>
  <c r="J54"/>
  <c r="J61" s="1"/>
  <c r="K54"/>
  <c r="K61" s="1"/>
  <c r="L54"/>
  <c r="L61" s="1"/>
  <c r="M54"/>
  <c r="M61" s="1"/>
  <c r="N54"/>
  <c r="N61" s="1"/>
  <c r="O54"/>
  <c r="O61" s="1"/>
  <c r="F28"/>
  <c r="I28"/>
  <c r="M28"/>
  <c r="N28"/>
  <c r="B28"/>
  <c r="C86"/>
  <c r="E28"/>
  <c r="F86"/>
  <c r="J28"/>
  <c r="L28"/>
  <c r="N86"/>
  <c r="O28"/>
  <c r="I14" i="2"/>
  <c r="I25"/>
  <c r="I24"/>
  <c r="I23"/>
  <c r="I22"/>
  <c r="I21"/>
  <c r="I20"/>
  <c r="I19"/>
  <c r="I18"/>
  <c r="I17"/>
  <c r="I16"/>
  <c r="I15"/>
  <c r="I13"/>
  <c r="D25"/>
  <c r="D24"/>
  <c r="D23"/>
  <c r="D22"/>
  <c r="D21"/>
  <c r="D20"/>
  <c r="D19"/>
  <c r="D18"/>
  <c r="D17"/>
  <c r="D16"/>
  <c r="D15"/>
  <c r="D13"/>
  <c r="G25"/>
  <c r="G24"/>
  <c r="G23"/>
  <c r="G22"/>
  <c r="G21"/>
  <c r="G20"/>
  <c r="G19"/>
  <c r="G18"/>
  <c r="G17"/>
  <c r="G16"/>
  <c r="G15"/>
  <c r="G14"/>
  <c r="G13"/>
  <c r="G12"/>
  <c r="H14"/>
  <c r="J14" s="1"/>
  <c r="J12"/>
  <c r="H25"/>
  <c r="J25" s="1"/>
  <c r="H24"/>
  <c r="J24" s="1"/>
  <c r="H23"/>
  <c r="J23" s="1"/>
  <c r="H22"/>
  <c r="J22" s="1"/>
  <c r="H21"/>
  <c r="J21" s="1"/>
  <c r="H20"/>
  <c r="J20" s="1"/>
  <c r="H19"/>
  <c r="J19" s="1"/>
  <c r="H18"/>
  <c r="J18" s="1"/>
  <c r="H17"/>
  <c r="J17" s="1"/>
  <c r="H16"/>
  <c r="J16" s="1"/>
  <c r="H15"/>
  <c r="J15" s="1"/>
  <c r="H13"/>
  <c r="J13" s="1"/>
  <c r="P93" i="18"/>
  <c r="P92"/>
  <c r="P91"/>
  <c r="P90"/>
  <c r="P89"/>
  <c r="P88"/>
  <c r="P87"/>
  <c r="P86"/>
  <c r="P84"/>
  <c r="P83"/>
  <c r="P82"/>
  <c r="P81"/>
  <c r="P80"/>
  <c r="P79"/>
  <c r="P78"/>
  <c r="P77"/>
  <c r="P76"/>
  <c r="P75"/>
  <c r="P74"/>
  <c r="P73"/>
  <c r="P72"/>
  <c r="P71"/>
  <c r="P70"/>
  <c r="P69"/>
  <c r="P68"/>
  <c r="P67"/>
  <c r="K86" i="1" l="1"/>
  <c r="J93"/>
  <c r="B93"/>
  <c r="D86"/>
  <c r="M86"/>
  <c r="E93"/>
  <c r="F93"/>
  <c r="O93"/>
  <c r="G86"/>
  <c r="I93"/>
  <c r="H86"/>
  <c r="M93"/>
  <c r="I86"/>
  <c r="N93"/>
  <c r="K28"/>
  <c r="K93" s="1"/>
  <c r="C28"/>
  <c r="C93" s="1"/>
  <c r="D28"/>
  <c r="D93" s="1"/>
  <c r="O86"/>
  <c r="E86"/>
  <c r="G28"/>
  <c r="G93" s="1"/>
  <c r="H28"/>
  <c r="H93" s="1"/>
  <c r="B86"/>
  <c r="J86"/>
  <c r="L86"/>
  <c r="L93"/>
  <c r="BM8" i="27"/>
  <c r="CC7" s="1"/>
  <c r="CS6" s="1"/>
  <c r="DI7" s="1"/>
  <c r="CE8" i="26"/>
  <c r="CU7" s="1"/>
  <c r="AG8"/>
  <c r="AX8" s="1"/>
  <c r="R7"/>
  <c r="O93" i="42"/>
  <c r="N93"/>
  <c r="M93"/>
  <c r="L93"/>
  <c r="K93"/>
  <c r="J93"/>
  <c r="I93"/>
  <c r="H93"/>
  <c r="G93"/>
  <c r="F93"/>
  <c r="E93"/>
  <c r="D93"/>
  <c r="C93"/>
  <c r="B93"/>
  <c r="O92"/>
  <c r="N92"/>
  <c r="M92"/>
  <c r="L92"/>
  <c r="K92"/>
  <c r="J92"/>
  <c r="I92"/>
  <c r="H92"/>
  <c r="G92"/>
  <c r="F92"/>
  <c r="E92"/>
  <c r="D92"/>
  <c r="C92"/>
  <c r="B92"/>
  <c r="O91"/>
  <c r="N91"/>
  <c r="M91"/>
  <c r="L91"/>
  <c r="K91"/>
  <c r="J91"/>
  <c r="I91"/>
  <c r="H91"/>
  <c r="G91"/>
  <c r="F91"/>
  <c r="E91"/>
  <c r="D91"/>
  <c r="C91"/>
  <c r="B91"/>
  <c r="O90"/>
  <c r="N90"/>
  <c r="M90"/>
  <c r="L90"/>
  <c r="K90"/>
  <c r="J90"/>
  <c r="I90"/>
  <c r="H90"/>
  <c r="G90"/>
  <c r="F90"/>
  <c r="E90"/>
  <c r="D90"/>
  <c r="C90"/>
  <c r="B90"/>
  <c r="O89"/>
  <c r="N89"/>
  <c r="M89"/>
  <c r="L89"/>
  <c r="K89"/>
  <c r="J89"/>
  <c r="I89"/>
  <c r="H89"/>
  <c r="G89"/>
  <c r="F89"/>
  <c r="E89"/>
  <c r="D89"/>
  <c r="C89"/>
  <c r="B89"/>
  <c r="O88"/>
  <c r="N88"/>
  <c r="M88"/>
  <c r="L88"/>
  <c r="K88"/>
  <c r="J88"/>
  <c r="I88"/>
  <c r="H88"/>
  <c r="G88"/>
  <c r="F88"/>
  <c r="E88"/>
  <c r="D88"/>
  <c r="C88"/>
  <c r="B88"/>
  <c r="O87"/>
  <c r="N87"/>
  <c r="M87"/>
  <c r="L87"/>
  <c r="K87"/>
  <c r="J87"/>
  <c r="I87"/>
  <c r="H87"/>
  <c r="G87"/>
  <c r="F87"/>
  <c r="E87"/>
  <c r="D87"/>
  <c r="C87"/>
  <c r="B87"/>
  <c r="O86"/>
  <c r="N86"/>
  <c r="M86"/>
  <c r="L86"/>
  <c r="K86"/>
  <c r="J86"/>
  <c r="I86"/>
  <c r="H86"/>
  <c r="G86"/>
  <c r="F86"/>
  <c r="E86"/>
  <c r="D86"/>
  <c r="C86"/>
  <c r="B86"/>
  <c r="O84"/>
  <c r="N84"/>
  <c r="M84"/>
  <c r="L84"/>
  <c r="K84"/>
  <c r="J84"/>
  <c r="I84"/>
  <c r="H84"/>
  <c r="G84"/>
  <c r="F84"/>
  <c r="E84"/>
  <c r="D84"/>
  <c r="C84"/>
  <c r="B84"/>
  <c r="O83"/>
  <c r="N83"/>
  <c r="M83"/>
  <c r="L83"/>
  <c r="K83"/>
  <c r="J83"/>
  <c r="I83"/>
  <c r="H83"/>
  <c r="G83"/>
  <c r="F83"/>
  <c r="E83"/>
  <c r="D83"/>
  <c r="C83"/>
  <c r="B83"/>
  <c r="O82"/>
  <c r="N82"/>
  <c r="M82"/>
  <c r="L82"/>
  <c r="K82"/>
  <c r="J82"/>
  <c r="I82"/>
  <c r="H82"/>
  <c r="G82"/>
  <c r="F82"/>
  <c r="E82"/>
  <c r="D82"/>
  <c r="C82"/>
  <c r="B82"/>
  <c r="O81"/>
  <c r="N81"/>
  <c r="M81"/>
  <c r="L81"/>
  <c r="K81"/>
  <c r="J81"/>
  <c r="I81"/>
  <c r="H81"/>
  <c r="G81"/>
  <c r="F81"/>
  <c r="E81"/>
  <c r="D81"/>
  <c r="C81"/>
  <c r="B81"/>
  <c r="O80"/>
  <c r="N80"/>
  <c r="M80"/>
  <c r="L80"/>
  <c r="K80"/>
  <c r="J80"/>
  <c r="I80"/>
  <c r="H80"/>
  <c r="G80"/>
  <c r="F80"/>
  <c r="E80"/>
  <c r="D80"/>
  <c r="C80"/>
  <c r="B80"/>
  <c r="O79"/>
  <c r="N79"/>
  <c r="M79"/>
  <c r="L79"/>
  <c r="K79"/>
  <c r="J79"/>
  <c r="I79"/>
  <c r="H79"/>
  <c r="G79"/>
  <c r="F79"/>
  <c r="E79"/>
  <c r="D79"/>
  <c r="C79"/>
  <c r="B79"/>
  <c r="O78"/>
  <c r="N78"/>
  <c r="M78"/>
  <c r="L78"/>
  <c r="K78"/>
  <c r="J78"/>
  <c r="I78"/>
  <c r="H78"/>
  <c r="G78"/>
  <c r="F78"/>
  <c r="E78"/>
  <c r="D78"/>
  <c r="C78"/>
  <c r="B78"/>
  <c r="O77"/>
  <c r="N77"/>
  <c r="M77"/>
  <c r="L77"/>
  <c r="K77"/>
  <c r="J77"/>
  <c r="I77"/>
  <c r="H77"/>
  <c r="G77"/>
  <c r="F77"/>
  <c r="E77"/>
  <c r="D77"/>
  <c r="C77"/>
  <c r="B77"/>
  <c r="O76"/>
  <c r="N76"/>
  <c r="M76"/>
  <c r="L76"/>
  <c r="K76"/>
  <c r="J76"/>
  <c r="I76"/>
  <c r="H76"/>
  <c r="G76"/>
  <c r="F76"/>
  <c r="E76"/>
  <c r="D76"/>
  <c r="C76"/>
  <c r="B76"/>
  <c r="O75"/>
  <c r="N75"/>
  <c r="M75"/>
  <c r="L75"/>
  <c r="K75"/>
  <c r="J75"/>
  <c r="I75"/>
  <c r="H75"/>
  <c r="G75"/>
  <c r="F75"/>
  <c r="E75"/>
  <c r="D75"/>
  <c r="C75"/>
  <c r="B75"/>
  <c r="O74"/>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L67"/>
  <c r="K67"/>
  <c r="J67"/>
  <c r="I67"/>
  <c r="H67"/>
  <c r="G67"/>
  <c r="F67"/>
  <c r="E67"/>
  <c r="D67"/>
  <c r="C67"/>
  <c r="B67"/>
  <c r="P93"/>
  <c r="P92"/>
  <c r="P91"/>
  <c r="P90"/>
  <c r="P89"/>
  <c r="P88"/>
  <c r="P87"/>
  <c r="P86"/>
  <c r="P84"/>
  <c r="P83"/>
  <c r="P82"/>
  <c r="P81"/>
  <c r="P80"/>
  <c r="P79"/>
  <c r="P78"/>
  <c r="P77"/>
  <c r="P76"/>
  <c r="P75"/>
  <c r="P74"/>
  <c r="P73"/>
  <c r="P72"/>
  <c r="P71"/>
  <c r="P70"/>
  <c r="P69"/>
  <c r="P68"/>
  <c r="P67"/>
  <c r="O93" i="43"/>
  <c r="N93"/>
  <c r="M93"/>
  <c r="L93"/>
  <c r="K93"/>
  <c r="J93"/>
  <c r="I93"/>
  <c r="H93"/>
  <c r="G93"/>
  <c r="F93"/>
  <c r="E93"/>
  <c r="D93"/>
  <c r="C93"/>
  <c r="B93"/>
  <c r="O92"/>
  <c r="N92"/>
  <c r="M92"/>
  <c r="L92"/>
  <c r="K92"/>
  <c r="J92"/>
  <c r="I92"/>
  <c r="H92"/>
  <c r="G92"/>
  <c r="F92"/>
  <c r="E92"/>
  <c r="D92"/>
  <c r="C92"/>
  <c r="B92"/>
  <c r="O91"/>
  <c r="N91"/>
  <c r="M91"/>
  <c r="L91"/>
  <c r="K91"/>
  <c r="J91"/>
  <c r="I91"/>
  <c r="H91"/>
  <c r="G91"/>
  <c r="F91"/>
  <c r="E91"/>
  <c r="D91"/>
  <c r="C91"/>
  <c r="B91"/>
  <c r="O90"/>
  <c r="N90"/>
  <c r="M90"/>
  <c r="L90"/>
  <c r="K90"/>
  <c r="J90"/>
  <c r="I90"/>
  <c r="H90"/>
  <c r="G90"/>
  <c r="F90"/>
  <c r="E90"/>
  <c r="D90"/>
  <c r="C90"/>
  <c r="B90"/>
  <c r="O89"/>
  <c r="N89"/>
  <c r="M89"/>
  <c r="L89"/>
  <c r="K89"/>
  <c r="J89"/>
  <c r="I89"/>
  <c r="H89"/>
  <c r="G89"/>
  <c r="F89"/>
  <c r="E89"/>
  <c r="D89"/>
  <c r="C89"/>
  <c r="B89"/>
  <c r="O88"/>
  <c r="N88"/>
  <c r="M88"/>
  <c r="L88"/>
  <c r="K88"/>
  <c r="J88"/>
  <c r="I88"/>
  <c r="H88"/>
  <c r="G88"/>
  <c r="F88"/>
  <c r="E88"/>
  <c r="D88"/>
  <c r="C88"/>
  <c r="B88"/>
  <c r="O87"/>
  <c r="N87"/>
  <c r="M87"/>
  <c r="L87"/>
  <c r="K87"/>
  <c r="J87"/>
  <c r="I87"/>
  <c r="H87"/>
  <c r="G87"/>
  <c r="F87"/>
  <c r="E87"/>
  <c r="D87"/>
  <c r="C87"/>
  <c r="B87"/>
  <c r="O86"/>
  <c r="N86"/>
  <c r="M86"/>
  <c r="L86"/>
  <c r="K86"/>
  <c r="J86"/>
  <c r="I86"/>
  <c r="H86"/>
  <c r="G86"/>
  <c r="F86"/>
  <c r="E86"/>
  <c r="D86"/>
  <c r="C86"/>
  <c r="B86"/>
  <c r="O84"/>
  <c r="N84"/>
  <c r="M84"/>
  <c r="L84"/>
  <c r="K84"/>
  <c r="J84"/>
  <c r="I84"/>
  <c r="H84"/>
  <c r="G84"/>
  <c r="F84"/>
  <c r="E84"/>
  <c r="D84"/>
  <c r="C84"/>
  <c r="B84"/>
  <c r="O83"/>
  <c r="N83"/>
  <c r="M83"/>
  <c r="L83"/>
  <c r="K83"/>
  <c r="J83"/>
  <c r="I83"/>
  <c r="H83"/>
  <c r="G83"/>
  <c r="F83"/>
  <c r="E83"/>
  <c r="D83"/>
  <c r="C83"/>
  <c r="B83"/>
  <c r="O82"/>
  <c r="N82"/>
  <c r="M82"/>
  <c r="L82"/>
  <c r="K82"/>
  <c r="J82"/>
  <c r="I82"/>
  <c r="H82"/>
  <c r="G82"/>
  <c r="F82"/>
  <c r="E82"/>
  <c r="D82"/>
  <c r="C82"/>
  <c r="B82"/>
  <c r="O81"/>
  <c r="N81"/>
  <c r="M81"/>
  <c r="L81"/>
  <c r="K81"/>
  <c r="J81"/>
  <c r="I81"/>
  <c r="H81"/>
  <c r="G81"/>
  <c r="F81"/>
  <c r="E81"/>
  <c r="D81"/>
  <c r="C81"/>
  <c r="B81"/>
  <c r="O80"/>
  <c r="N80"/>
  <c r="M80"/>
  <c r="L80"/>
  <c r="K80"/>
  <c r="J80"/>
  <c r="I80"/>
  <c r="H80"/>
  <c r="G80"/>
  <c r="F80"/>
  <c r="E80"/>
  <c r="D80"/>
  <c r="C80"/>
  <c r="B80"/>
  <c r="O79"/>
  <c r="N79"/>
  <c r="M79"/>
  <c r="L79"/>
  <c r="K79"/>
  <c r="J79"/>
  <c r="I79"/>
  <c r="H79"/>
  <c r="G79"/>
  <c r="F79"/>
  <c r="E79"/>
  <c r="D79"/>
  <c r="C79"/>
  <c r="B79"/>
  <c r="O78"/>
  <c r="N78"/>
  <c r="M78"/>
  <c r="L78"/>
  <c r="K78"/>
  <c r="J78"/>
  <c r="I78"/>
  <c r="H78"/>
  <c r="G78"/>
  <c r="F78"/>
  <c r="E78"/>
  <c r="D78"/>
  <c r="C78"/>
  <c r="B78"/>
  <c r="O77"/>
  <c r="N77"/>
  <c r="M77"/>
  <c r="L77"/>
  <c r="K77"/>
  <c r="J77"/>
  <c r="I77"/>
  <c r="H77"/>
  <c r="G77"/>
  <c r="F77"/>
  <c r="E77"/>
  <c r="D77"/>
  <c r="C77"/>
  <c r="B77"/>
  <c r="O76"/>
  <c r="N76"/>
  <c r="M76"/>
  <c r="L76"/>
  <c r="K76"/>
  <c r="J76"/>
  <c r="I76"/>
  <c r="H76"/>
  <c r="G76"/>
  <c r="F76"/>
  <c r="E76"/>
  <c r="D76"/>
  <c r="C76"/>
  <c r="B76"/>
  <c r="O75"/>
  <c r="N75"/>
  <c r="M75"/>
  <c r="L75"/>
  <c r="K75"/>
  <c r="J75"/>
  <c r="I75"/>
  <c r="H75"/>
  <c r="G75"/>
  <c r="F75"/>
  <c r="E75"/>
  <c r="D75"/>
  <c r="C75"/>
  <c r="B75"/>
  <c r="O74"/>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L67"/>
  <c r="K67"/>
  <c r="J67"/>
  <c r="I67"/>
  <c r="H67"/>
  <c r="G67"/>
  <c r="F67"/>
  <c r="E67"/>
  <c r="D67"/>
  <c r="C67"/>
  <c r="B67"/>
  <c r="P93"/>
  <c r="P92"/>
  <c r="P91"/>
  <c r="P90"/>
  <c r="P89"/>
  <c r="P88"/>
  <c r="P87"/>
  <c r="P86"/>
  <c r="P84"/>
  <c r="P83"/>
  <c r="P82"/>
  <c r="P81"/>
  <c r="P80"/>
  <c r="P79"/>
  <c r="P78"/>
  <c r="P77"/>
  <c r="P76"/>
  <c r="P75"/>
  <c r="P74"/>
  <c r="P73"/>
  <c r="P72"/>
  <c r="P71"/>
  <c r="P70"/>
  <c r="P69"/>
  <c r="P68"/>
  <c r="P67"/>
  <c r="O93" i="23"/>
  <c r="N93"/>
  <c r="M93"/>
  <c r="L93"/>
  <c r="O92"/>
  <c r="N92"/>
  <c r="M92"/>
  <c r="L92"/>
  <c r="O91"/>
  <c r="N91"/>
  <c r="M91"/>
  <c r="L91"/>
  <c r="O90"/>
  <c r="N90"/>
  <c r="M90"/>
  <c r="L90"/>
  <c r="O89"/>
  <c r="N89"/>
  <c r="M89"/>
  <c r="L89"/>
  <c r="O88"/>
  <c r="N88"/>
  <c r="M88"/>
  <c r="L88"/>
  <c r="O87"/>
  <c r="N87"/>
  <c r="M87"/>
  <c r="L87"/>
  <c r="O86"/>
  <c r="N86"/>
  <c r="M86"/>
  <c r="L86"/>
  <c r="O84"/>
  <c r="N84"/>
  <c r="M84"/>
  <c r="L84"/>
  <c r="O83"/>
  <c r="N83"/>
  <c r="M83"/>
  <c r="L83"/>
  <c r="O82"/>
  <c r="N82"/>
  <c r="M82"/>
  <c r="L82"/>
  <c r="O81"/>
  <c r="N81"/>
  <c r="M81"/>
  <c r="L81"/>
  <c r="O80"/>
  <c r="N80"/>
  <c r="M80"/>
  <c r="L80"/>
  <c r="O79"/>
  <c r="N79"/>
  <c r="M79"/>
  <c r="L79"/>
  <c r="O78"/>
  <c r="N78"/>
  <c r="M78"/>
  <c r="L78"/>
  <c r="O77"/>
  <c r="N77"/>
  <c r="M77"/>
  <c r="L77"/>
  <c r="O76"/>
  <c r="N76"/>
  <c r="M76"/>
  <c r="L76"/>
  <c r="O75"/>
  <c r="N75"/>
  <c r="M75"/>
  <c r="L75"/>
  <c r="O74"/>
  <c r="N74"/>
  <c r="M74"/>
  <c r="L74"/>
  <c r="O73"/>
  <c r="N73"/>
  <c r="M73"/>
  <c r="L73"/>
  <c r="O72"/>
  <c r="N72"/>
  <c r="M72"/>
  <c r="L72"/>
  <c r="O71"/>
  <c r="N71"/>
  <c r="M71"/>
  <c r="L71"/>
  <c r="O70"/>
  <c r="N70"/>
  <c r="M70"/>
  <c r="L70"/>
  <c r="O69"/>
  <c r="N69"/>
  <c r="M69"/>
  <c r="L69"/>
  <c r="O68"/>
  <c r="N68"/>
  <c r="M68"/>
  <c r="L68"/>
  <c r="O67"/>
  <c r="N67"/>
  <c r="M67"/>
  <c r="L67"/>
  <c r="J93"/>
  <c r="I93"/>
  <c r="H93"/>
  <c r="G93"/>
  <c r="F93"/>
  <c r="E93"/>
  <c r="D93"/>
  <c r="C93"/>
  <c r="B93"/>
  <c r="J92"/>
  <c r="I92"/>
  <c r="H92"/>
  <c r="G92"/>
  <c r="F92"/>
  <c r="E92"/>
  <c r="D92"/>
  <c r="C92"/>
  <c r="B92"/>
  <c r="J91"/>
  <c r="I91"/>
  <c r="H91"/>
  <c r="G91"/>
  <c r="F91"/>
  <c r="E91"/>
  <c r="D91"/>
  <c r="C91"/>
  <c r="B91"/>
  <c r="J90"/>
  <c r="I90"/>
  <c r="H90"/>
  <c r="G90"/>
  <c r="F90"/>
  <c r="E90"/>
  <c r="D90"/>
  <c r="C90"/>
  <c r="B90"/>
  <c r="J89"/>
  <c r="I89"/>
  <c r="H89"/>
  <c r="G89"/>
  <c r="F89"/>
  <c r="E89"/>
  <c r="D89"/>
  <c r="C89"/>
  <c r="B89"/>
  <c r="J88"/>
  <c r="I88"/>
  <c r="H88"/>
  <c r="G88"/>
  <c r="F88"/>
  <c r="E88"/>
  <c r="D88"/>
  <c r="C88"/>
  <c r="B88"/>
  <c r="J87"/>
  <c r="I87"/>
  <c r="H87"/>
  <c r="G87"/>
  <c r="F87"/>
  <c r="E87"/>
  <c r="D87"/>
  <c r="C87"/>
  <c r="B87"/>
  <c r="J86"/>
  <c r="I86"/>
  <c r="H86"/>
  <c r="G86"/>
  <c r="F86"/>
  <c r="E86"/>
  <c r="D86"/>
  <c r="C86"/>
  <c r="B86"/>
  <c r="J84"/>
  <c r="I84"/>
  <c r="H84"/>
  <c r="G84"/>
  <c r="F84"/>
  <c r="E84"/>
  <c r="D84"/>
  <c r="C84"/>
  <c r="B84"/>
  <c r="J83"/>
  <c r="I83"/>
  <c r="H83"/>
  <c r="G83"/>
  <c r="F83"/>
  <c r="E83"/>
  <c r="D83"/>
  <c r="C83"/>
  <c r="B83"/>
  <c r="J82"/>
  <c r="I82"/>
  <c r="H82"/>
  <c r="G82"/>
  <c r="F82"/>
  <c r="E82"/>
  <c r="D82"/>
  <c r="C82"/>
  <c r="B82"/>
  <c r="J81"/>
  <c r="I81"/>
  <c r="H81"/>
  <c r="G81"/>
  <c r="F81"/>
  <c r="E81"/>
  <c r="D81"/>
  <c r="C81"/>
  <c r="B81"/>
  <c r="J80"/>
  <c r="I80"/>
  <c r="H80"/>
  <c r="G80"/>
  <c r="F80"/>
  <c r="E80"/>
  <c r="D80"/>
  <c r="C80"/>
  <c r="B80"/>
  <c r="J79"/>
  <c r="I79"/>
  <c r="H79"/>
  <c r="G79"/>
  <c r="F79"/>
  <c r="E79"/>
  <c r="D79"/>
  <c r="C79"/>
  <c r="B79"/>
  <c r="J78"/>
  <c r="I78"/>
  <c r="H78"/>
  <c r="G78"/>
  <c r="F78"/>
  <c r="E78"/>
  <c r="D78"/>
  <c r="C78"/>
  <c r="B78"/>
  <c r="J77"/>
  <c r="I77"/>
  <c r="H77"/>
  <c r="G77"/>
  <c r="F77"/>
  <c r="E77"/>
  <c r="D77"/>
  <c r="C77"/>
  <c r="B77"/>
  <c r="J76"/>
  <c r="I76"/>
  <c r="H76"/>
  <c r="G76"/>
  <c r="F76"/>
  <c r="E76"/>
  <c r="D76"/>
  <c r="C76"/>
  <c r="B76"/>
  <c r="J75"/>
  <c r="I75"/>
  <c r="H75"/>
  <c r="G75"/>
  <c r="F75"/>
  <c r="E75"/>
  <c r="D75"/>
  <c r="C75"/>
  <c r="B75"/>
  <c r="J74"/>
  <c r="I74"/>
  <c r="H74"/>
  <c r="G74"/>
  <c r="F74"/>
  <c r="E74"/>
  <c r="D74"/>
  <c r="C74"/>
  <c r="B74"/>
  <c r="J73"/>
  <c r="I73"/>
  <c r="H73"/>
  <c r="G73"/>
  <c r="F73"/>
  <c r="E73"/>
  <c r="D73"/>
  <c r="C73"/>
  <c r="B73"/>
  <c r="J72"/>
  <c r="I72"/>
  <c r="H72"/>
  <c r="G72"/>
  <c r="F72"/>
  <c r="E72"/>
  <c r="D72"/>
  <c r="C72"/>
  <c r="B72"/>
  <c r="J71"/>
  <c r="I71"/>
  <c r="H71"/>
  <c r="G71"/>
  <c r="F71"/>
  <c r="E71"/>
  <c r="D71"/>
  <c r="C71"/>
  <c r="B71"/>
  <c r="J70"/>
  <c r="I70"/>
  <c r="H70"/>
  <c r="G70"/>
  <c r="F70"/>
  <c r="E70"/>
  <c r="D70"/>
  <c r="C70"/>
  <c r="B70"/>
  <c r="J69"/>
  <c r="I69"/>
  <c r="H69"/>
  <c r="G69"/>
  <c r="F69"/>
  <c r="E69"/>
  <c r="D69"/>
  <c r="C69"/>
  <c r="B69"/>
  <c r="J68"/>
  <c r="I68"/>
  <c r="H68"/>
  <c r="G68"/>
  <c r="F68"/>
  <c r="E68"/>
  <c r="D68"/>
  <c r="C68"/>
  <c r="B68"/>
  <c r="J67"/>
  <c r="I67"/>
  <c r="H67"/>
  <c r="G67"/>
  <c r="F67"/>
  <c r="E67"/>
  <c r="D67"/>
  <c r="C67"/>
  <c r="B67"/>
  <c r="P93"/>
  <c r="P92"/>
  <c r="P91"/>
  <c r="P90"/>
  <c r="P89"/>
  <c r="P88"/>
  <c r="P87"/>
  <c r="P86"/>
  <c r="P84"/>
  <c r="P83"/>
  <c r="P82"/>
  <c r="P81"/>
  <c r="P80"/>
  <c r="P79"/>
  <c r="P78"/>
  <c r="P77"/>
  <c r="P76"/>
  <c r="P75"/>
  <c r="P74"/>
  <c r="P73"/>
  <c r="P72"/>
  <c r="P71"/>
  <c r="P70"/>
  <c r="P69"/>
  <c r="P68"/>
  <c r="P67"/>
  <c r="P93" i="20"/>
  <c r="O93"/>
  <c r="N93"/>
  <c r="M93"/>
  <c r="P92"/>
  <c r="O92"/>
  <c r="N92"/>
  <c r="M92"/>
  <c r="P91"/>
  <c r="O91"/>
  <c r="N91"/>
  <c r="M91"/>
  <c r="P90"/>
  <c r="O90"/>
  <c r="N90"/>
  <c r="M90"/>
  <c r="P89"/>
  <c r="O89"/>
  <c r="N89"/>
  <c r="M89"/>
  <c r="P88"/>
  <c r="O88"/>
  <c r="N88"/>
  <c r="M88"/>
  <c r="P87"/>
  <c r="O87"/>
  <c r="N87"/>
  <c r="M87"/>
  <c r="P86"/>
  <c r="O86"/>
  <c r="N86"/>
  <c r="M86"/>
  <c r="P84"/>
  <c r="O84"/>
  <c r="N84"/>
  <c r="M84"/>
  <c r="P83"/>
  <c r="O83"/>
  <c r="N83"/>
  <c r="M83"/>
  <c r="P82"/>
  <c r="O82"/>
  <c r="N82"/>
  <c r="M82"/>
  <c r="P81"/>
  <c r="O81"/>
  <c r="N81"/>
  <c r="M81"/>
  <c r="P80"/>
  <c r="O80"/>
  <c r="N80"/>
  <c r="M80"/>
  <c r="P79"/>
  <c r="O79"/>
  <c r="N79"/>
  <c r="M79"/>
  <c r="P78"/>
  <c r="O78"/>
  <c r="N78"/>
  <c r="M78"/>
  <c r="P77"/>
  <c r="O77"/>
  <c r="N77"/>
  <c r="M77"/>
  <c r="P76"/>
  <c r="O76"/>
  <c r="N76"/>
  <c r="M76"/>
  <c r="P75"/>
  <c r="O75"/>
  <c r="N75"/>
  <c r="M75"/>
  <c r="P74"/>
  <c r="O74"/>
  <c r="N74"/>
  <c r="M74"/>
  <c r="P73"/>
  <c r="O73"/>
  <c r="N73"/>
  <c r="M73"/>
  <c r="P72"/>
  <c r="O72"/>
  <c r="N72"/>
  <c r="M72"/>
  <c r="P71"/>
  <c r="O71"/>
  <c r="N71"/>
  <c r="M71"/>
  <c r="P70"/>
  <c r="O70"/>
  <c r="N70"/>
  <c r="M70"/>
  <c r="P69"/>
  <c r="O69"/>
  <c r="N69"/>
  <c r="M69"/>
  <c r="P68"/>
  <c r="O68"/>
  <c r="N68"/>
  <c r="M68"/>
  <c r="P67"/>
  <c r="O67"/>
  <c r="N67"/>
  <c r="M67"/>
  <c r="L93"/>
  <c r="K93"/>
  <c r="J93"/>
  <c r="I93"/>
  <c r="H93"/>
  <c r="G93"/>
  <c r="F93"/>
  <c r="E93"/>
  <c r="D93"/>
  <c r="C93"/>
  <c r="L92"/>
  <c r="K92"/>
  <c r="J92"/>
  <c r="I92"/>
  <c r="H92"/>
  <c r="G92"/>
  <c r="F92"/>
  <c r="E92"/>
  <c r="D92"/>
  <c r="C92"/>
  <c r="L91"/>
  <c r="K91"/>
  <c r="J91"/>
  <c r="I91"/>
  <c r="H91"/>
  <c r="G91"/>
  <c r="F91"/>
  <c r="E91"/>
  <c r="D91"/>
  <c r="C91"/>
  <c r="L90"/>
  <c r="K90"/>
  <c r="J90"/>
  <c r="I90"/>
  <c r="H90"/>
  <c r="G90"/>
  <c r="F90"/>
  <c r="E90"/>
  <c r="D90"/>
  <c r="C90"/>
  <c r="L89"/>
  <c r="K89"/>
  <c r="J89"/>
  <c r="I89"/>
  <c r="H89"/>
  <c r="G89"/>
  <c r="F89"/>
  <c r="E89"/>
  <c r="D89"/>
  <c r="C89"/>
  <c r="L88"/>
  <c r="K88"/>
  <c r="J88"/>
  <c r="I88"/>
  <c r="H88"/>
  <c r="G88"/>
  <c r="F88"/>
  <c r="E88"/>
  <c r="D88"/>
  <c r="C88"/>
  <c r="L87"/>
  <c r="K87"/>
  <c r="J87"/>
  <c r="I87"/>
  <c r="H87"/>
  <c r="G87"/>
  <c r="F87"/>
  <c r="E87"/>
  <c r="D87"/>
  <c r="C87"/>
  <c r="L86"/>
  <c r="K86"/>
  <c r="J86"/>
  <c r="I86"/>
  <c r="H86"/>
  <c r="G86"/>
  <c r="F86"/>
  <c r="E86"/>
  <c r="D86"/>
  <c r="C86"/>
  <c r="L84"/>
  <c r="K84"/>
  <c r="J84"/>
  <c r="I84"/>
  <c r="H84"/>
  <c r="G84"/>
  <c r="F84"/>
  <c r="E84"/>
  <c r="D84"/>
  <c r="C84"/>
  <c r="L83"/>
  <c r="K83"/>
  <c r="J83"/>
  <c r="I83"/>
  <c r="H83"/>
  <c r="G83"/>
  <c r="F83"/>
  <c r="E83"/>
  <c r="D83"/>
  <c r="C83"/>
  <c r="L82"/>
  <c r="K82"/>
  <c r="J82"/>
  <c r="I82"/>
  <c r="H82"/>
  <c r="G82"/>
  <c r="F82"/>
  <c r="E82"/>
  <c r="D82"/>
  <c r="C82"/>
  <c r="L81"/>
  <c r="K81"/>
  <c r="J81"/>
  <c r="I81"/>
  <c r="H81"/>
  <c r="G81"/>
  <c r="F81"/>
  <c r="E81"/>
  <c r="D81"/>
  <c r="C81"/>
  <c r="L80"/>
  <c r="K80"/>
  <c r="J80"/>
  <c r="I80"/>
  <c r="H80"/>
  <c r="G80"/>
  <c r="F80"/>
  <c r="E80"/>
  <c r="D80"/>
  <c r="C80"/>
  <c r="L79"/>
  <c r="K79"/>
  <c r="J79"/>
  <c r="I79"/>
  <c r="H79"/>
  <c r="G79"/>
  <c r="F79"/>
  <c r="E79"/>
  <c r="D79"/>
  <c r="C79"/>
  <c r="L78"/>
  <c r="K78"/>
  <c r="J78"/>
  <c r="I78"/>
  <c r="H78"/>
  <c r="G78"/>
  <c r="F78"/>
  <c r="E78"/>
  <c r="D78"/>
  <c r="C78"/>
  <c r="L77"/>
  <c r="K77"/>
  <c r="J77"/>
  <c r="I77"/>
  <c r="H77"/>
  <c r="G77"/>
  <c r="F77"/>
  <c r="E77"/>
  <c r="D77"/>
  <c r="C77"/>
  <c r="L76"/>
  <c r="K76"/>
  <c r="J76"/>
  <c r="I76"/>
  <c r="H76"/>
  <c r="G76"/>
  <c r="F76"/>
  <c r="E76"/>
  <c r="D76"/>
  <c r="C76"/>
  <c r="L75"/>
  <c r="K75"/>
  <c r="J75"/>
  <c r="I75"/>
  <c r="H75"/>
  <c r="G75"/>
  <c r="F75"/>
  <c r="E75"/>
  <c r="D75"/>
  <c r="C75"/>
  <c r="L74"/>
  <c r="K74"/>
  <c r="J74"/>
  <c r="I74"/>
  <c r="H74"/>
  <c r="G74"/>
  <c r="F74"/>
  <c r="E74"/>
  <c r="D74"/>
  <c r="C74"/>
  <c r="L73"/>
  <c r="K73"/>
  <c r="J73"/>
  <c r="I73"/>
  <c r="H73"/>
  <c r="G73"/>
  <c r="F73"/>
  <c r="E73"/>
  <c r="D73"/>
  <c r="C73"/>
  <c r="L72"/>
  <c r="K72"/>
  <c r="J72"/>
  <c r="I72"/>
  <c r="H72"/>
  <c r="G72"/>
  <c r="F72"/>
  <c r="E72"/>
  <c r="D72"/>
  <c r="C72"/>
  <c r="L71"/>
  <c r="K71"/>
  <c r="J71"/>
  <c r="I71"/>
  <c r="H71"/>
  <c r="G71"/>
  <c r="F71"/>
  <c r="E71"/>
  <c r="D71"/>
  <c r="C71"/>
  <c r="L70"/>
  <c r="K70"/>
  <c r="J70"/>
  <c r="I70"/>
  <c r="H70"/>
  <c r="G70"/>
  <c r="F70"/>
  <c r="E70"/>
  <c r="D70"/>
  <c r="C70"/>
  <c r="L69"/>
  <c r="K69"/>
  <c r="J69"/>
  <c r="I69"/>
  <c r="H69"/>
  <c r="G69"/>
  <c r="F69"/>
  <c r="E69"/>
  <c r="D69"/>
  <c r="C69"/>
  <c r="L68"/>
  <c r="K68"/>
  <c r="J68"/>
  <c r="I68"/>
  <c r="H68"/>
  <c r="G68"/>
  <c r="F68"/>
  <c r="E68"/>
  <c r="D68"/>
  <c r="C68"/>
  <c r="L67"/>
  <c r="K67"/>
  <c r="J67"/>
  <c r="I67"/>
  <c r="H67"/>
  <c r="G67"/>
  <c r="F67"/>
  <c r="E67"/>
  <c r="D67"/>
  <c r="C67"/>
  <c r="B93"/>
  <c r="B92"/>
  <c r="B91"/>
  <c r="B89"/>
  <c r="B88"/>
  <c r="B87"/>
  <c r="B84"/>
  <c r="B83"/>
  <c r="B82"/>
  <c r="B81"/>
  <c r="B80"/>
  <c r="B79"/>
  <c r="B78"/>
  <c r="B77"/>
  <c r="B76"/>
  <c r="B75"/>
  <c r="B74"/>
  <c r="B72"/>
  <c r="B71"/>
  <c r="B70"/>
  <c r="B69"/>
  <c r="B68"/>
  <c r="B90"/>
  <c r="B86"/>
  <c r="B73"/>
  <c r="B67"/>
  <c r="O93" i="18"/>
  <c r="O92"/>
  <c r="O91"/>
  <c r="O90"/>
  <c r="O89"/>
  <c r="O88"/>
  <c r="O87"/>
  <c r="O86"/>
  <c r="O84"/>
  <c r="O83"/>
  <c r="O82"/>
  <c r="O81"/>
  <c r="O80"/>
  <c r="O79"/>
  <c r="O78"/>
  <c r="O77"/>
  <c r="O76"/>
  <c r="O75"/>
  <c r="O74"/>
  <c r="O73"/>
  <c r="O72"/>
  <c r="O71"/>
  <c r="O70"/>
  <c r="O69"/>
  <c r="O68"/>
  <c r="O67"/>
  <c r="M93"/>
  <c r="M92"/>
  <c r="M91"/>
  <c r="M90"/>
  <c r="M89"/>
  <c r="M88"/>
  <c r="M87"/>
  <c r="M86"/>
  <c r="M84"/>
  <c r="M83"/>
  <c r="M82"/>
  <c r="M81"/>
  <c r="M80"/>
  <c r="M79"/>
  <c r="M78"/>
  <c r="M77"/>
  <c r="M76"/>
  <c r="M75"/>
  <c r="M74"/>
  <c r="M73"/>
  <c r="M72"/>
  <c r="M71"/>
  <c r="M70"/>
  <c r="M69"/>
  <c r="M68"/>
  <c r="M67"/>
  <c r="H93"/>
  <c r="G93"/>
  <c r="F93"/>
  <c r="E93"/>
  <c r="D93"/>
  <c r="C93"/>
  <c r="H92"/>
  <c r="G92"/>
  <c r="F92"/>
  <c r="E92"/>
  <c r="D92"/>
  <c r="C92"/>
  <c r="H91"/>
  <c r="G91"/>
  <c r="F91"/>
  <c r="E91"/>
  <c r="D91"/>
  <c r="C91"/>
  <c r="H90"/>
  <c r="G90"/>
  <c r="F90"/>
  <c r="E90"/>
  <c r="D90"/>
  <c r="C90"/>
  <c r="H89"/>
  <c r="G89"/>
  <c r="F89"/>
  <c r="E89"/>
  <c r="D89"/>
  <c r="C89"/>
  <c r="H88"/>
  <c r="G88"/>
  <c r="F88"/>
  <c r="E88"/>
  <c r="D88"/>
  <c r="C88"/>
  <c r="H87"/>
  <c r="G87"/>
  <c r="F87"/>
  <c r="E87"/>
  <c r="D87"/>
  <c r="C87"/>
  <c r="H86"/>
  <c r="G86"/>
  <c r="F86"/>
  <c r="E86"/>
  <c r="D86"/>
  <c r="C86"/>
  <c r="H84"/>
  <c r="G84"/>
  <c r="F84"/>
  <c r="E84"/>
  <c r="D84"/>
  <c r="C84"/>
  <c r="H83"/>
  <c r="G83"/>
  <c r="F83"/>
  <c r="E83"/>
  <c r="D83"/>
  <c r="C83"/>
  <c r="H82"/>
  <c r="G82"/>
  <c r="F82"/>
  <c r="E82"/>
  <c r="D82"/>
  <c r="C82"/>
  <c r="H81"/>
  <c r="G81"/>
  <c r="F81"/>
  <c r="E81"/>
  <c r="D81"/>
  <c r="C81"/>
  <c r="H80"/>
  <c r="G80"/>
  <c r="F80"/>
  <c r="E80"/>
  <c r="D80"/>
  <c r="C80"/>
  <c r="H79"/>
  <c r="G79"/>
  <c r="F79"/>
  <c r="E79"/>
  <c r="D79"/>
  <c r="C79"/>
  <c r="H78"/>
  <c r="G78"/>
  <c r="F78"/>
  <c r="E78"/>
  <c r="D78"/>
  <c r="C78"/>
  <c r="H77"/>
  <c r="G77"/>
  <c r="F77"/>
  <c r="E77"/>
  <c r="D77"/>
  <c r="C77"/>
  <c r="H76"/>
  <c r="G76"/>
  <c r="F76"/>
  <c r="E76"/>
  <c r="D76"/>
  <c r="C76"/>
  <c r="H75"/>
  <c r="G75"/>
  <c r="F75"/>
  <c r="E75"/>
  <c r="D75"/>
  <c r="C75"/>
  <c r="H74"/>
  <c r="G74"/>
  <c r="F74"/>
  <c r="E74"/>
  <c r="D74"/>
  <c r="C74"/>
  <c r="H73"/>
  <c r="G73"/>
  <c r="F73"/>
  <c r="E73"/>
  <c r="D73"/>
  <c r="C73"/>
  <c r="H72"/>
  <c r="G72"/>
  <c r="F72"/>
  <c r="E72"/>
  <c r="D72"/>
  <c r="C72"/>
  <c r="H71"/>
  <c r="G71"/>
  <c r="F71"/>
  <c r="E71"/>
  <c r="D71"/>
  <c r="C71"/>
  <c r="H70"/>
  <c r="G70"/>
  <c r="F70"/>
  <c r="E70"/>
  <c r="D70"/>
  <c r="C70"/>
  <c r="H69"/>
  <c r="G69"/>
  <c r="F69"/>
  <c r="E69"/>
  <c r="D69"/>
  <c r="C69"/>
  <c r="H68"/>
  <c r="G68"/>
  <c r="F68"/>
  <c r="E68"/>
  <c r="D68"/>
  <c r="C68"/>
  <c r="H67"/>
  <c r="G67"/>
  <c r="F67"/>
  <c r="E67"/>
  <c r="D67"/>
  <c r="C67"/>
  <c r="B93"/>
  <c r="B92"/>
  <c r="B91"/>
  <c r="B89"/>
  <c r="B88"/>
  <c r="B87"/>
  <c r="B84"/>
  <c r="B83"/>
  <c r="B82"/>
  <c r="B81"/>
  <c r="B80"/>
  <c r="B79"/>
  <c r="B78"/>
  <c r="B77"/>
  <c r="B76"/>
  <c r="B75"/>
  <c r="B74"/>
  <c r="B73"/>
  <c r="B72"/>
  <c r="B71"/>
  <c r="B70"/>
  <c r="B69"/>
  <c r="B68"/>
  <c r="B90"/>
  <c r="B86"/>
  <c r="B67"/>
  <c r="P93" i="35"/>
  <c r="O93"/>
  <c r="N93"/>
  <c r="M93"/>
  <c r="P92"/>
  <c r="O92"/>
  <c r="N92"/>
  <c r="M92"/>
  <c r="P91"/>
  <c r="O91"/>
  <c r="N91"/>
  <c r="M91"/>
  <c r="P90"/>
  <c r="O90"/>
  <c r="N90"/>
  <c r="M90"/>
  <c r="P89"/>
  <c r="O89"/>
  <c r="N89"/>
  <c r="M89"/>
  <c r="P88"/>
  <c r="O88"/>
  <c r="N88"/>
  <c r="M88"/>
  <c r="P87"/>
  <c r="O87"/>
  <c r="N87"/>
  <c r="M87"/>
  <c r="P86"/>
  <c r="O86"/>
  <c r="N86"/>
  <c r="M86"/>
  <c r="P84"/>
  <c r="O84"/>
  <c r="N84"/>
  <c r="M84"/>
  <c r="P83"/>
  <c r="O83"/>
  <c r="N83"/>
  <c r="M83"/>
  <c r="P82"/>
  <c r="O82"/>
  <c r="N82"/>
  <c r="M82"/>
  <c r="P81"/>
  <c r="O81"/>
  <c r="N81"/>
  <c r="M81"/>
  <c r="P80"/>
  <c r="O80"/>
  <c r="N80"/>
  <c r="M80"/>
  <c r="P79"/>
  <c r="O79"/>
  <c r="N79"/>
  <c r="M79"/>
  <c r="P78"/>
  <c r="O78"/>
  <c r="N78"/>
  <c r="M78"/>
  <c r="P77"/>
  <c r="O77"/>
  <c r="N77"/>
  <c r="M77"/>
  <c r="P76"/>
  <c r="O76"/>
  <c r="N76"/>
  <c r="M76"/>
  <c r="P75"/>
  <c r="O75"/>
  <c r="N75"/>
  <c r="M75"/>
  <c r="P74"/>
  <c r="O74"/>
  <c r="N74"/>
  <c r="M74"/>
  <c r="P73"/>
  <c r="O73"/>
  <c r="N73"/>
  <c r="M73"/>
  <c r="P72"/>
  <c r="O72"/>
  <c r="N72"/>
  <c r="M72"/>
  <c r="P71"/>
  <c r="O71"/>
  <c r="N71"/>
  <c r="M71"/>
  <c r="P70"/>
  <c r="O70"/>
  <c r="N70"/>
  <c r="M70"/>
  <c r="P69"/>
  <c r="O69"/>
  <c r="N69"/>
  <c r="M69"/>
  <c r="P68"/>
  <c r="O68"/>
  <c r="N68"/>
  <c r="M68"/>
  <c r="P67"/>
  <c r="O67"/>
  <c r="N67"/>
  <c r="M67"/>
  <c r="J93"/>
  <c r="I93"/>
  <c r="H93"/>
  <c r="G93"/>
  <c r="F93"/>
  <c r="E93"/>
  <c r="D93"/>
  <c r="C93"/>
  <c r="J92"/>
  <c r="I92"/>
  <c r="H92"/>
  <c r="G92"/>
  <c r="F92"/>
  <c r="E92"/>
  <c r="D92"/>
  <c r="C92"/>
  <c r="J91"/>
  <c r="I91"/>
  <c r="H91"/>
  <c r="G91"/>
  <c r="F91"/>
  <c r="E91"/>
  <c r="D91"/>
  <c r="C91"/>
  <c r="J90"/>
  <c r="I90"/>
  <c r="H90"/>
  <c r="G90"/>
  <c r="F90"/>
  <c r="E90"/>
  <c r="D90"/>
  <c r="C90"/>
  <c r="J89"/>
  <c r="I89"/>
  <c r="H89"/>
  <c r="G89"/>
  <c r="F89"/>
  <c r="E89"/>
  <c r="D89"/>
  <c r="C89"/>
  <c r="J88"/>
  <c r="I88"/>
  <c r="H88"/>
  <c r="G88"/>
  <c r="F88"/>
  <c r="E88"/>
  <c r="D88"/>
  <c r="C88"/>
  <c r="J87"/>
  <c r="I87"/>
  <c r="H87"/>
  <c r="G87"/>
  <c r="F87"/>
  <c r="E87"/>
  <c r="D87"/>
  <c r="C87"/>
  <c r="J86"/>
  <c r="I86"/>
  <c r="H86"/>
  <c r="G86"/>
  <c r="F86"/>
  <c r="E86"/>
  <c r="D86"/>
  <c r="C86"/>
  <c r="J84"/>
  <c r="I84"/>
  <c r="H84"/>
  <c r="G84"/>
  <c r="F84"/>
  <c r="E84"/>
  <c r="D84"/>
  <c r="C84"/>
  <c r="J83"/>
  <c r="I83"/>
  <c r="H83"/>
  <c r="G83"/>
  <c r="F83"/>
  <c r="E83"/>
  <c r="D83"/>
  <c r="C83"/>
  <c r="J82"/>
  <c r="I82"/>
  <c r="H82"/>
  <c r="G82"/>
  <c r="F82"/>
  <c r="E82"/>
  <c r="D82"/>
  <c r="C82"/>
  <c r="J81"/>
  <c r="I81"/>
  <c r="H81"/>
  <c r="G81"/>
  <c r="F81"/>
  <c r="E81"/>
  <c r="D81"/>
  <c r="C81"/>
  <c r="J80"/>
  <c r="I80"/>
  <c r="H80"/>
  <c r="G80"/>
  <c r="F80"/>
  <c r="E80"/>
  <c r="D80"/>
  <c r="C80"/>
  <c r="J79"/>
  <c r="I79"/>
  <c r="H79"/>
  <c r="G79"/>
  <c r="F79"/>
  <c r="E79"/>
  <c r="D79"/>
  <c r="C79"/>
  <c r="J78"/>
  <c r="I78"/>
  <c r="H78"/>
  <c r="G78"/>
  <c r="F78"/>
  <c r="E78"/>
  <c r="D78"/>
  <c r="C78"/>
  <c r="J77"/>
  <c r="I77"/>
  <c r="H77"/>
  <c r="G77"/>
  <c r="F77"/>
  <c r="E77"/>
  <c r="D77"/>
  <c r="C77"/>
  <c r="J76"/>
  <c r="I76"/>
  <c r="H76"/>
  <c r="G76"/>
  <c r="F76"/>
  <c r="E76"/>
  <c r="D76"/>
  <c r="C76"/>
  <c r="J75"/>
  <c r="I75"/>
  <c r="H75"/>
  <c r="G75"/>
  <c r="F75"/>
  <c r="E75"/>
  <c r="D75"/>
  <c r="C75"/>
  <c r="J74"/>
  <c r="I74"/>
  <c r="H74"/>
  <c r="G74"/>
  <c r="F74"/>
  <c r="E74"/>
  <c r="D74"/>
  <c r="C74"/>
  <c r="J73"/>
  <c r="I73"/>
  <c r="H73"/>
  <c r="G73"/>
  <c r="F73"/>
  <c r="E73"/>
  <c r="D73"/>
  <c r="C73"/>
  <c r="J72"/>
  <c r="I72"/>
  <c r="H72"/>
  <c r="G72"/>
  <c r="F72"/>
  <c r="E72"/>
  <c r="D72"/>
  <c r="C72"/>
  <c r="J71"/>
  <c r="I71"/>
  <c r="H71"/>
  <c r="G71"/>
  <c r="F71"/>
  <c r="E71"/>
  <c r="D71"/>
  <c r="C71"/>
  <c r="J70"/>
  <c r="I70"/>
  <c r="H70"/>
  <c r="G70"/>
  <c r="F70"/>
  <c r="E70"/>
  <c r="D70"/>
  <c r="C70"/>
  <c r="J69"/>
  <c r="I69"/>
  <c r="H69"/>
  <c r="G69"/>
  <c r="F69"/>
  <c r="E69"/>
  <c r="D69"/>
  <c r="C69"/>
  <c r="J68"/>
  <c r="I68"/>
  <c r="H68"/>
  <c r="G68"/>
  <c r="F68"/>
  <c r="E68"/>
  <c r="D68"/>
  <c r="C68"/>
  <c r="J67"/>
  <c r="I67"/>
  <c r="H67"/>
  <c r="G67"/>
  <c r="F67"/>
  <c r="E67"/>
  <c r="D67"/>
  <c r="C67"/>
  <c r="B93"/>
  <c r="B92"/>
  <c r="B91"/>
  <c r="B89"/>
  <c r="B87"/>
  <c r="B84"/>
  <c r="B83"/>
  <c r="B81"/>
  <c r="B80"/>
  <c r="B79"/>
  <c r="B78"/>
  <c r="B77"/>
  <c r="B76"/>
  <c r="B75"/>
  <c r="B74"/>
  <c r="B72"/>
  <c r="B71"/>
  <c r="B70"/>
  <c r="B69"/>
  <c r="B68"/>
  <c r="B90"/>
  <c r="B86"/>
  <c r="B73"/>
  <c r="B67"/>
  <c r="O94" i="34"/>
  <c r="N94"/>
  <c r="M94"/>
  <c r="O93"/>
  <c r="N93"/>
  <c r="M93"/>
  <c r="O92"/>
  <c r="N92"/>
  <c r="M92"/>
  <c r="O91"/>
  <c r="N91"/>
  <c r="M91"/>
  <c r="O90"/>
  <c r="N90"/>
  <c r="M90"/>
  <c r="O89"/>
  <c r="N89"/>
  <c r="M89"/>
  <c r="O88"/>
  <c r="N88"/>
  <c r="M88"/>
  <c r="O87"/>
  <c r="N87"/>
  <c r="M87"/>
  <c r="O85"/>
  <c r="N85"/>
  <c r="M85"/>
  <c r="O84"/>
  <c r="N84"/>
  <c r="M84"/>
  <c r="O83"/>
  <c r="N83"/>
  <c r="M83"/>
  <c r="O82"/>
  <c r="N82"/>
  <c r="M82"/>
  <c r="O81"/>
  <c r="N81"/>
  <c r="M81"/>
  <c r="O80"/>
  <c r="N80"/>
  <c r="M80"/>
  <c r="O79"/>
  <c r="N79"/>
  <c r="M79"/>
  <c r="O78"/>
  <c r="N78"/>
  <c r="M78"/>
  <c r="O77"/>
  <c r="N77"/>
  <c r="M77"/>
  <c r="O76"/>
  <c r="N76"/>
  <c r="M76"/>
  <c r="O75"/>
  <c r="N75"/>
  <c r="M75"/>
  <c r="O74"/>
  <c r="N74"/>
  <c r="M74"/>
  <c r="O73"/>
  <c r="N73"/>
  <c r="M73"/>
  <c r="O72"/>
  <c r="N72"/>
  <c r="M72"/>
  <c r="O71"/>
  <c r="N71"/>
  <c r="M71"/>
  <c r="O70"/>
  <c r="N70"/>
  <c r="M70"/>
  <c r="O69"/>
  <c r="N69"/>
  <c r="M69"/>
  <c r="O68"/>
  <c r="N68"/>
  <c r="M68"/>
  <c r="J94"/>
  <c r="I94"/>
  <c r="H94"/>
  <c r="G94"/>
  <c r="F94"/>
  <c r="E94"/>
  <c r="D94"/>
  <c r="C94"/>
  <c r="J93"/>
  <c r="I93"/>
  <c r="H93"/>
  <c r="G93"/>
  <c r="F93"/>
  <c r="E93"/>
  <c r="D93"/>
  <c r="C93"/>
  <c r="J92"/>
  <c r="I92"/>
  <c r="H92"/>
  <c r="G92"/>
  <c r="F92"/>
  <c r="E92"/>
  <c r="D92"/>
  <c r="C92"/>
  <c r="J91"/>
  <c r="I91"/>
  <c r="H91"/>
  <c r="G91"/>
  <c r="F91"/>
  <c r="E91"/>
  <c r="D91"/>
  <c r="C91"/>
  <c r="J90"/>
  <c r="I90"/>
  <c r="H90"/>
  <c r="G90"/>
  <c r="F90"/>
  <c r="E90"/>
  <c r="D90"/>
  <c r="C90"/>
  <c r="J89"/>
  <c r="I89"/>
  <c r="H89"/>
  <c r="G89"/>
  <c r="F89"/>
  <c r="E89"/>
  <c r="D89"/>
  <c r="C89"/>
  <c r="J88"/>
  <c r="I88"/>
  <c r="H88"/>
  <c r="G88"/>
  <c r="F88"/>
  <c r="E88"/>
  <c r="D88"/>
  <c r="C88"/>
  <c r="J87"/>
  <c r="I87"/>
  <c r="H87"/>
  <c r="G87"/>
  <c r="F87"/>
  <c r="E87"/>
  <c r="D87"/>
  <c r="C87"/>
  <c r="J85"/>
  <c r="I85"/>
  <c r="H85"/>
  <c r="G85"/>
  <c r="F85"/>
  <c r="E85"/>
  <c r="D85"/>
  <c r="C85"/>
  <c r="J84"/>
  <c r="I84"/>
  <c r="H84"/>
  <c r="G84"/>
  <c r="F84"/>
  <c r="E84"/>
  <c r="D84"/>
  <c r="C84"/>
  <c r="J83"/>
  <c r="I83"/>
  <c r="H83"/>
  <c r="G83"/>
  <c r="F83"/>
  <c r="E83"/>
  <c r="D83"/>
  <c r="C83"/>
  <c r="J82"/>
  <c r="I82"/>
  <c r="H82"/>
  <c r="G82"/>
  <c r="F82"/>
  <c r="E82"/>
  <c r="D82"/>
  <c r="C82"/>
  <c r="J81"/>
  <c r="I81"/>
  <c r="H81"/>
  <c r="G81"/>
  <c r="F81"/>
  <c r="E81"/>
  <c r="D81"/>
  <c r="C81"/>
  <c r="J80"/>
  <c r="I80"/>
  <c r="H80"/>
  <c r="G80"/>
  <c r="F80"/>
  <c r="E80"/>
  <c r="D80"/>
  <c r="C80"/>
  <c r="J79"/>
  <c r="I79"/>
  <c r="H79"/>
  <c r="G79"/>
  <c r="F79"/>
  <c r="E79"/>
  <c r="D79"/>
  <c r="C79"/>
  <c r="J78"/>
  <c r="I78"/>
  <c r="H78"/>
  <c r="G78"/>
  <c r="F78"/>
  <c r="E78"/>
  <c r="D78"/>
  <c r="C78"/>
  <c r="J77"/>
  <c r="I77"/>
  <c r="H77"/>
  <c r="G77"/>
  <c r="F77"/>
  <c r="E77"/>
  <c r="D77"/>
  <c r="C77"/>
  <c r="J76"/>
  <c r="I76"/>
  <c r="H76"/>
  <c r="G76"/>
  <c r="F76"/>
  <c r="E76"/>
  <c r="D76"/>
  <c r="C76"/>
  <c r="J75"/>
  <c r="I75"/>
  <c r="H75"/>
  <c r="G75"/>
  <c r="F75"/>
  <c r="E75"/>
  <c r="D75"/>
  <c r="C75"/>
  <c r="J74"/>
  <c r="I74"/>
  <c r="H74"/>
  <c r="G74"/>
  <c r="F74"/>
  <c r="E74"/>
  <c r="D74"/>
  <c r="C74"/>
  <c r="J73"/>
  <c r="I73"/>
  <c r="H73"/>
  <c r="G73"/>
  <c r="F73"/>
  <c r="E73"/>
  <c r="D73"/>
  <c r="C73"/>
  <c r="J72"/>
  <c r="I72"/>
  <c r="H72"/>
  <c r="G72"/>
  <c r="F72"/>
  <c r="E72"/>
  <c r="D72"/>
  <c r="C72"/>
  <c r="J71"/>
  <c r="I71"/>
  <c r="H71"/>
  <c r="G71"/>
  <c r="F71"/>
  <c r="E71"/>
  <c r="D71"/>
  <c r="C71"/>
  <c r="J70"/>
  <c r="I70"/>
  <c r="H70"/>
  <c r="G70"/>
  <c r="F70"/>
  <c r="E70"/>
  <c r="D70"/>
  <c r="C70"/>
  <c r="J69"/>
  <c r="I69"/>
  <c r="H69"/>
  <c r="G69"/>
  <c r="F69"/>
  <c r="E69"/>
  <c r="D69"/>
  <c r="C69"/>
  <c r="J68"/>
  <c r="I68"/>
  <c r="H68"/>
  <c r="G68"/>
  <c r="F68"/>
  <c r="E68"/>
  <c r="D68"/>
  <c r="C68"/>
  <c r="B94"/>
  <c r="B93"/>
  <c r="B92"/>
  <c r="B90"/>
  <c r="B89"/>
  <c r="B88"/>
  <c r="B85"/>
  <c r="B84"/>
  <c r="B83"/>
  <c r="B82"/>
  <c r="B81"/>
  <c r="B80"/>
  <c r="B79"/>
  <c r="B78"/>
  <c r="B77"/>
  <c r="B76"/>
  <c r="B75"/>
  <c r="B73"/>
  <c r="B72"/>
  <c r="B71"/>
  <c r="B70"/>
  <c r="B69"/>
  <c r="B91"/>
  <c r="B87"/>
  <c r="B74"/>
  <c r="B68"/>
  <c r="O94" i="16"/>
  <c r="N94"/>
  <c r="M94"/>
  <c r="O93"/>
  <c r="N93"/>
  <c r="M93"/>
  <c r="O92"/>
  <c r="N92"/>
  <c r="M92"/>
  <c r="O91"/>
  <c r="N91"/>
  <c r="M91"/>
  <c r="O90"/>
  <c r="N90"/>
  <c r="M90"/>
  <c r="O89"/>
  <c r="N89"/>
  <c r="M89"/>
  <c r="O88"/>
  <c r="N88"/>
  <c r="M88"/>
  <c r="O87"/>
  <c r="N87"/>
  <c r="M87"/>
  <c r="O85"/>
  <c r="N85"/>
  <c r="M85"/>
  <c r="O84"/>
  <c r="N84"/>
  <c r="M84"/>
  <c r="O83"/>
  <c r="N83"/>
  <c r="M83"/>
  <c r="O82"/>
  <c r="N82"/>
  <c r="M82"/>
  <c r="O81"/>
  <c r="N81"/>
  <c r="M81"/>
  <c r="O80"/>
  <c r="N80"/>
  <c r="M80"/>
  <c r="O79"/>
  <c r="N79"/>
  <c r="M79"/>
  <c r="O78"/>
  <c r="N78"/>
  <c r="M78"/>
  <c r="O77"/>
  <c r="N77"/>
  <c r="M77"/>
  <c r="O76"/>
  <c r="N76"/>
  <c r="M76"/>
  <c r="O75"/>
  <c r="N75"/>
  <c r="M75"/>
  <c r="O74"/>
  <c r="N74"/>
  <c r="M74"/>
  <c r="O73"/>
  <c r="N73"/>
  <c r="M73"/>
  <c r="O72"/>
  <c r="N72"/>
  <c r="M72"/>
  <c r="O71"/>
  <c r="N71"/>
  <c r="M71"/>
  <c r="O70"/>
  <c r="N70"/>
  <c r="M70"/>
  <c r="O69"/>
  <c r="N69"/>
  <c r="M69"/>
  <c r="O68"/>
  <c r="N68"/>
  <c r="M68"/>
  <c r="I94"/>
  <c r="H94"/>
  <c r="G94"/>
  <c r="F94"/>
  <c r="E94"/>
  <c r="D94"/>
  <c r="C94"/>
  <c r="I93"/>
  <c r="H93"/>
  <c r="G93"/>
  <c r="F93"/>
  <c r="E93"/>
  <c r="D93"/>
  <c r="C93"/>
  <c r="I92"/>
  <c r="H92"/>
  <c r="G92"/>
  <c r="F92"/>
  <c r="E92"/>
  <c r="D92"/>
  <c r="C92"/>
  <c r="I91"/>
  <c r="H91"/>
  <c r="G91"/>
  <c r="F91"/>
  <c r="E91"/>
  <c r="D91"/>
  <c r="C91"/>
  <c r="I90"/>
  <c r="H90"/>
  <c r="G90"/>
  <c r="F90"/>
  <c r="E90"/>
  <c r="D90"/>
  <c r="C90"/>
  <c r="I89"/>
  <c r="H89"/>
  <c r="G89"/>
  <c r="F89"/>
  <c r="E89"/>
  <c r="D89"/>
  <c r="C89"/>
  <c r="I88"/>
  <c r="H88"/>
  <c r="G88"/>
  <c r="F88"/>
  <c r="E88"/>
  <c r="D88"/>
  <c r="C88"/>
  <c r="I87"/>
  <c r="H87"/>
  <c r="G87"/>
  <c r="F87"/>
  <c r="E87"/>
  <c r="D87"/>
  <c r="C87"/>
  <c r="I85"/>
  <c r="H85"/>
  <c r="G85"/>
  <c r="F85"/>
  <c r="E85"/>
  <c r="D85"/>
  <c r="C85"/>
  <c r="I84"/>
  <c r="H84"/>
  <c r="G84"/>
  <c r="F84"/>
  <c r="E84"/>
  <c r="D84"/>
  <c r="C84"/>
  <c r="I83"/>
  <c r="H83"/>
  <c r="G83"/>
  <c r="F83"/>
  <c r="E83"/>
  <c r="D83"/>
  <c r="C83"/>
  <c r="I82"/>
  <c r="H82"/>
  <c r="G82"/>
  <c r="F82"/>
  <c r="E82"/>
  <c r="D82"/>
  <c r="C82"/>
  <c r="I81"/>
  <c r="H81"/>
  <c r="G81"/>
  <c r="F81"/>
  <c r="E81"/>
  <c r="D81"/>
  <c r="C81"/>
  <c r="I80"/>
  <c r="H80"/>
  <c r="G80"/>
  <c r="F80"/>
  <c r="E80"/>
  <c r="D80"/>
  <c r="C80"/>
  <c r="I79"/>
  <c r="H79"/>
  <c r="G79"/>
  <c r="F79"/>
  <c r="E79"/>
  <c r="D79"/>
  <c r="C79"/>
  <c r="I78"/>
  <c r="H78"/>
  <c r="G78"/>
  <c r="F78"/>
  <c r="E78"/>
  <c r="D78"/>
  <c r="C78"/>
  <c r="I77"/>
  <c r="H77"/>
  <c r="G77"/>
  <c r="F77"/>
  <c r="E77"/>
  <c r="D77"/>
  <c r="C77"/>
  <c r="I76"/>
  <c r="H76"/>
  <c r="G76"/>
  <c r="F76"/>
  <c r="E76"/>
  <c r="D76"/>
  <c r="C76"/>
  <c r="I75"/>
  <c r="H75"/>
  <c r="G75"/>
  <c r="F75"/>
  <c r="E75"/>
  <c r="D75"/>
  <c r="C75"/>
  <c r="I74"/>
  <c r="H74"/>
  <c r="G74"/>
  <c r="F74"/>
  <c r="E74"/>
  <c r="D74"/>
  <c r="C74"/>
  <c r="I73"/>
  <c r="H73"/>
  <c r="G73"/>
  <c r="F73"/>
  <c r="E73"/>
  <c r="D73"/>
  <c r="C73"/>
  <c r="I72"/>
  <c r="H72"/>
  <c r="G72"/>
  <c r="F72"/>
  <c r="E72"/>
  <c r="D72"/>
  <c r="C72"/>
  <c r="I71"/>
  <c r="H71"/>
  <c r="G71"/>
  <c r="F71"/>
  <c r="E71"/>
  <c r="D71"/>
  <c r="C71"/>
  <c r="I70"/>
  <c r="H70"/>
  <c r="G70"/>
  <c r="F70"/>
  <c r="E70"/>
  <c r="D70"/>
  <c r="C70"/>
  <c r="I69"/>
  <c r="H69"/>
  <c r="G69"/>
  <c r="F69"/>
  <c r="E69"/>
  <c r="D69"/>
  <c r="C69"/>
  <c r="I68"/>
  <c r="H68"/>
  <c r="G68"/>
  <c r="F68"/>
  <c r="E68"/>
  <c r="D68"/>
  <c r="C68"/>
  <c r="B94"/>
  <c r="B93"/>
  <c r="B92"/>
  <c r="B90"/>
  <c r="B89"/>
  <c r="B88"/>
  <c r="B85"/>
  <c r="B84"/>
  <c r="B83"/>
  <c r="B82"/>
  <c r="B81"/>
  <c r="B80"/>
  <c r="B79"/>
  <c r="B78"/>
  <c r="B77"/>
  <c r="B76"/>
  <c r="B75"/>
  <c r="B73"/>
  <c r="B72"/>
  <c r="B71"/>
  <c r="B70"/>
  <c r="B69"/>
  <c r="B91"/>
  <c r="B87"/>
  <c r="B74"/>
  <c r="B68"/>
  <c r="P94" i="15"/>
  <c r="P93"/>
  <c r="P92"/>
  <c r="P91"/>
  <c r="P90"/>
  <c r="P89"/>
  <c r="P88"/>
  <c r="P87"/>
  <c r="P85"/>
  <c r="P84"/>
  <c r="P83"/>
  <c r="P82"/>
  <c r="P81"/>
  <c r="P80"/>
  <c r="P79"/>
  <c r="P78"/>
  <c r="P77"/>
  <c r="P76"/>
  <c r="P75"/>
  <c r="P74"/>
  <c r="P73"/>
  <c r="P72"/>
  <c r="P71"/>
  <c r="P70"/>
  <c r="P69"/>
  <c r="P68"/>
  <c r="O94"/>
  <c r="N94"/>
  <c r="M94"/>
  <c r="O93"/>
  <c r="N93"/>
  <c r="M93"/>
  <c r="O92"/>
  <c r="N92"/>
  <c r="M92"/>
  <c r="O91"/>
  <c r="N91"/>
  <c r="M91"/>
  <c r="O90"/>
  <c r="N90"/>
  <c r="M90"/>
  <c r="O89"/>
  <c r="N89"/>
  <c r="M89"/>
  <c r="O88"/>
  <c r="N88"/>
  <c r="M88"/>
  <c r="O87"/>
  <c r="N87"/>
  <c r="M87"/>
  <c r="O85"/>
  <c r="N85"/>
  <c r="M85"/>
  <c r="O84"/>
  <c r="N84"/>
  <c r="M84"/>
  <c r="O83"/>
  <c r="N83"/>
  <c r="M83"/>
  <c r="O82"/>
  <c r="N82"/>
  <c r="M82"/>
  <c r="O81"/>
  <c r="N81"/>
  <c r="M81"/>
  <c r="O80"/>
  <c r="N80"/>
  <c r="M80"/>
  <c r="O79"/>
  <c r="N79"/>
  <c r="M79"/>
  <c r="O78"/>
  <c r="N78"/>
  <c r="M78"/>
  <c r="O77"/>
  <c r="N77"/>
  <c r="M77"/>
  <c r="O76"/>
  <c r="N76"/>
  <c r="M76"/>
  <c r="O75"/>
  <c r="N75"/>
  <c r="M75"/>
  <c r="O74"/>
  <c r="N74"/>
  <c r="M74"/>
  <c r="O73"/>
  <c r="N73"/>
  <c r="M73"/>
  <c r="O72"/>
  <c r="N72"/>
  <c r="M72"/>
  <c r="O71"/>
  <c r="N71"/>
  <c r="M71"/>
  <c r="O70"/>
  <c r="N70"/>
  <c r="M70"/>
  <c r="O69"/>
  <c r="N69"/>
  <c r="M69"/>
  <c r="O68"/>
  <c r="N68"/>
  <c r="M68"/>
  <c r="K94"/>
  <c r="J94"/>
  <c r="I94"/>
  <c r="H94"/>
  <c r="G94"/>
  <c r="F94"/>
  <c r="E94"/>
  <c r="D94"/>
  <c r="C94"/>
  <c r="K93"/>
  <c r="J93"/>
  <c r="I93"/>
  <c r="H93"/>
  <c r="G93"/>
  <c r="F93"/>
  <c r="E93"/>
  <c r="D93"/>
  <c r="C93"/>
  <c r="K92"/>
  <c r="J92"/>
  <c r="I92"/>
  <c r="H92"/>
  <c r="G92"/>
  <c r="F92"/>
  <c r="E92"/>
  <c r="D92"/>
  <c r="C92"/>
  <c r="K91"/>
  <c r="J91"/>
  <c r="I91"/>
  <c r="H91"/>
  <c r="G91"/>
  <c r="F91"/>
  <c r="E91"/>
  <c r="D91"/>
  <c r="C91"/>
  <c r="K90"/>
  <c r="J90"/>
  <c r="I90"/>
  <c r="H90"/>
  <c r="G90"/>
  <c r="F90"/>
  <c r="E90"/>
  <c r="D90"/>
  <c r="C90"/>
  <c r="K89"/>
  <c r="J89"/>
  <c r="I89"/>
  <c r="H89"/>
  <c r="G89"/>
  <c r="F89"/>
  <c r="E89"/>
  <c r="D89"/>
  <c r="C89"/>
  <c r="K88"/>
  <c r="J88"/>
  <c r="I88"/>
  <c r="H88"/>
  <c r="G88"/>
  <c r="F88"/>
  <c r="E88"/>
  <c r="D88"/>
  <c r="C88"/>
  <c r="K87"/>
  <c r="J87"/>
  <c r="I87"/>
  <c r="H87"/>
  <c r="G87"/>
  <c r="F87"/>
  <c r="E87"/>
  <c r="D87"/>
  <c r="C87"/>
  <c r="K85"/>
  <c r="J85"/>
  <c r="I85"/>
  <c r="H85"/>
  <c r="G85"/>
  <c r="F85"/>
  <c r="E85"/>
  <c r="D85"/>
  <c r="C85"/>
  <c r="K84"/>
  <c r="J84"/>
  <c r="I84"/>
  <c r="H84"/>
  <c r="G84"/>
  <c r="F84"/>
  <c r="E84"/>
  <c r="D84"/>
  <c r="C84"/>
  <c r="K83"/>
  <c r="J83"/>
  <c r="I83"/>
  <c r="H83"/>
  <c r="G83"/>
  <c r="F83"/>
  <c r="E83"/>
  <c r="D83"/>
  <c r="C83"/>
  <c r="K82"/>
  <c r="J82"/>
  <c r="I82"/>
  <c r="H82"/>
  <c r="G82"/>
  <c r="F82"/>
  <c r="E82"/>
  <c r="D82"/>
  <c r="C82"/>
  <c r="K81"/>
  <c r="J81"/>
  <c r="I81"/>
  <c r="H81"/>
  <c r="G81"/>
  <c r="F81"/>
  <c r="E81"/>
  <c r="D81"/>
  <c r="C81"/>
  <c r="K80"/>
  <c r="J80"/>
  <c r="I80"/>
  <c r="H80"/>
  <c r="G80"/>
  <c r="F80"/>
  <c r="E80"/>
  <c r="D80"/>
  <c r="C80"/>
  <c r="K79"/>
  <c r="J79"/>
  <c r="I79"/>
  <c r="H79"/>
  <c r="G79"/>
  <c r="F79"/>
  <c r="E79"/>
  <c r="D79"/>
  <c r="C79"/>
  <c r="K78"/>
  <c r="J78"/>
  <c r="I78"/>
  <c r="H78"/>
  <c r="G78"/>
  <c r="F78"/>
  <c r="E78"/>
  <c r="D78"/>
  <c r="C78"/>
  <c r="K77"/>
  <c r="J77"/>
  <c r="I77"/>
  <c r="H77"/>
  <c r="G77"/>
  <c r="F77"/>
  <c r="E77"/>
  <c r="D77"/>
  <c r="C77"/>
  <c r="K76"/>
  <c r="J76"/>
  <c r="I76"/>
  <c r="H76"/>
  <c r="G76"/>
  <c r="F76"/>
  <c r="E76"/>
  <c r="D76"/>
  <c r="C76"/>
  <c r="K75"/>
  <c r="J75"/>
  <c r="I75"/>
  <c r="H75"/>
  <c r="G75"/>
  <c r="F75"/>
  <c r="E75"/>
  <c r="D75"/>
  <c r="C75"/>
  <c r="K74"/>
  <c r="J74"/>
  <c r="I74"/>
  <c r="H74"/>
  <c r="G74"/>
  <c r="F74"/>
  <c r="E74"/>
  <c r="D74"/>
  <c r="C74"/>
  <c r="K73"/>
  <c r="J73"/>
  <c r="I73"/>
  <c r="H73"/>
  <c r="G73"/>
  <c r="F73"/>
  <c r="E73"/>
  <c r="D73"/>
  <c r="C73"/>
  <c r="K72"/>
  <c r="J72"/>
  <c r="I72"/>
  <c r="H72"/>
  <c r="G72"/>
  <c r="F72"/>
  <c r="E72"/>
  <c r="D72"/>
  <c r="C72"/>
  <c r="K71"/>
  <c r="J71"/>
  <c r="I71"/>
  <c r="H71"/>
  <c r="G71"/>
  <c r="F71"/>
  <c r="E71"/>
  <c r="D71"/>
  <c r="C71"/>
  <c r="K70"/>
  <c r="J70"/>
  <c r="I70"/>
  <c r="H70"/>
  <c r="G70"/>
  <c r="F70"/>
  <c r="E70"/>
  <c r="D70"/>
  <c r="C70"/>
  <c r="K69"/>
  <c r="J69"/>
  <c r="I69"/>
  <c r="H69"/>
  <c r="G69"/>
  <c r="F69"/>
  <c r="E69"/>
  <c r="D69"/>
  <c r="C69"/>
  <c r="K68"/>
  <c r="J68"/>
  <c r="I68"/>
  <c r="H68"/>
  <c r="G68"/>
  <c r="F68"/>
  <c r="E68"/>
  <c r="D68"/>
  <c r="C68"/>
  <c r="B94"/>
  <c r="B93"/>
  <c r="B92"/>
  <c r="B90"/>
  <c r="B88"/>
  <c r="B91"/>
  <c r="B87"/>
  <c r="B85"/>
  <c r="B84"/>
  <c r="B83"/>
  <c r="B82"/>
  <c r="B80"/>
  <c r="B79"/>
  <c r="B77"/>
  <c r="B76"/>
  <c r="B75"/>
  <c r="B73"/>
  <c r="B72"/>
  <c r="B71"/>
  <c r="B70"/>
  <c r="B69"/>
  <c r="B74"/>
  <c r="B68"/>
  <c r="P94" i="14" l="1"/>
  <c r="O94"/>
  <c r="N94"/>
  <c r="M94"/>
  <c r="K94"/>
  <c r="J94"/>
  <c r="I94"/>
  <c r="H94"/>
  <c r="G94"/>
  <c r="F94"/>
  <c r="E94"/>
  <c r="D94"/>
  <c r="C94"/>
  <c r="P93"/>
  <c r="O93"/>
  <c r="N93"/>
  <c r="M93"/>
  <c r="K93"/>
  <c r="J93"/>
  <c r="I93"/>
  <c r="H93"/>
  <c r="G93"/>
  <c r="F93"/>
  <c r="E93"/>
  <c r="D93"/>
  <c r="C93"/>
  <c r="P92"/>
  <c r="O92"/>
  <c r="N92"/>
  <c r="M92"/>
  <c r="K92"/>
  <c r="J92"/>
  <c r="I92"/>
  <c r="H92"/>
  <c r="G92"/>
  <c r="F92"/>
  <c r="E92"/>
  <c r="D92"/>
  <c r="C92"/>
  <c r="P91"/>
  <c r="O91"/>
  <c r="N91"/>
  <c r="M91"/>
  <c r="K91"/>
  <c r="J91"/>
  <c r="I91"/>
  <c r="H91"/>
  <c r="G91"/>
  <c r="F91"/>
  <c r="E91"/>
  <c r="D91"/>
  <c r="C91"/>
  <c r="P90"/>
  <c r="O90"/>
  <c r="N90"/>
  <c r="M90"/>
  <c r="K90"/>
  <c r="J90"/>
  <c r="I90"/>
  <c r="H90"/>
  <c r="G90"/>
  <c r="F90"/>
  <c r="E90"/>
  <c r="D90"/>
  <c r="C90"/>
  <c r="P89"/>
  <c r="O89"/>
  <c r="N89"/>
  <c r="M89"/>
  <c r="K89"/>
  <c r="J89"/>
  <c r="I89"/>
  <c r="H89"/>
  <c r="G89"/>
  <c r="F89"/>
  <c r="E89"/>
  <c r="D89"/>
  <c r="C89"/>
  <c r="P88"/>
  <c r="O88"/>
  <c r="N88"/>
  <c r="M88"/>
  <c r="K88"/>
  <c r="J88"/>
  <c r="I88"/>
  <c r="H88"/>
  <c r="G88"/>
  <c r="F88"/>
  <c r="E88"/>
  <c r="D88"/>
  <c r="C88"/>
  <c r="P87"/>
  <c r="O87"/>
  <c r="N87"/>
  <c r="M87"/>
  <c r="K87"/>
  <c r="J87"/>
  <c r="I87"/>
  <c r="H87"/>
  <c r="G87"/>
  <c r="F87"/>
  <c r="E87"/>
  <c r="D87"/>
  <c r="C87"/>
  <c r="P85"/>
  <c r="O85"/>
  <c r="N85"/>
  <c r="M85"/>
  <c r="K85"/>
  <c r="J85"/>
  <c r="I85"/>
  <c r="H85"/>
  <c r="G85"/>
  <c r="F85"/>
  <c r="E85"/>
  <c r="D85"/>
  <c r="C85"/>
  <c r="P84"/>
  <c r="O84"/>
  <c r="N84"/>
  <c r="M84"/>
  <c r="K84"/>
  <c r="J84"/>
  <c r="I84"/>
  <c r="H84"/>
  <c r="G84"/>
  <c r="F84"/>
  <c r="E84"/>
  <c r="D84"/>
  <c r="C84"/>
  <c r="P83"/>
  <c r="O83"/>
  <c r="N83"/>
  <c r="M83"/>
  <c r="K83"/>
  <c r="J83"/>
  <c r="I83"/>
  <c r="H83"/>
  <c r="G83"/>
  <c r="F83"/>
  <c r="E83"/>
  <c r="D83"/>
  <c r="C83"/>
  <c r="P82"/>
  <c r="O82"/>
  <c r="N82"/>
  <c r="M82"/>
  <c r="K82"/>
  <c r="J82"/>
  <c r="I82"/>
  <c r="H82"/>
  <c r="G82"/>
  <c r="F82"/>
  <c r="E82"/>
  <c r="D82"/>
  <c r="C82"/>
  <c r="P81"/>
  <c r="O81"/>
  <c r="N81"/>
  <c r="M81"/>
  <c r="K81"/>
  <c r="J81"/>
  <c r="I81"/>
  <c r="H81"/>
  <c r="G81"/>
  <c r="F81"/>
  <c r="E81"/>
  <c r="D81"/>
  <c r="C81"/>
  <c r="P80"/>
  <c r="O80"/>
  <c r="N80"/>
  <c r="M80"/>
  <c r="K80"/>
  <c r="J80"/>
  <c r="I80"/>
  <c r="H80"/>
  <c r="G80"/>
  <c r="F80"/>
  <c r="E80"/>
  <c r="D80"/>
  <c r="C80"/>
  <c r="P79"/>
  <c r="O79"/>
  <c r="N79"/>
  <c r="M79"/>
  <c r="K79"/>
  <c r="J79"/>
  <c r="I79"/>
  <c r="H79"/>
  <c r="G79"/>
  <c r="F79"/>
  <c r="E79"/>
  <c r="D79"/>
  <c r="C79"/>
  <c r="P78"/>
  <c r="O78"/>
  <c r="N78"/>
  <c r="M78"/>
  <c r="K78"/>
  <c r="J78"/>
  <c r="I78"/>
  <c r="H78"/>
  <c r="G78"/>
  <c r="F78"/>
  <c r="E78"/>
  <c r="D78"/>
  <c r="C78"/>
  <c r="P77"/>
  <c r="O77"/>
  <c r="N77"/>
  <c r="M77"/>
  <c r="K77"/>
  <c r="J77"/>
  <c r="I77"/>
  <c r="H77"/>
  <c r="G77"/>
  <c r="F77"/>
  <c r="E77"/>
  <c r="D77"/>
  <c r="C77"/>
  <c r="P76"/>
  <c r="O76"/>
  <c r="N76"/>
  <c r="M76"/>
  <c r="K76"/>
  <c r="J76"/>
  <c r="I76"/>
  <c r="H76"/>
  <c r="G76"/>
  <c r="F76"/>
  <c r="E76"/>
  <c r="D76"/>
  <c r="C76"/>
  <c r="P75"/>
  <c r="O75"/>
  <c r="N75"/>
  <c r="M75"/>
  <c r="K75"/>
  <c r="J75"/>
  <c r="I75"/>
  <c r="H75"/>
  <c r="G75"/>
  <c r="F75"/>
  <c r="E75"/>
  <c r="D75"/>
  <c r="C75"/>
  <c r="P74"/>
  <c r="O74"/>
  <c r="N74"/>
  <c r="M74"/>
  <c r="K74"/>
  <c r="J74"/>
  <c r="I74"/>
  <c r="H74"/>
  <c r="G74"/>
  <c r="F74"/>
  <c r="E74"/>
  <c r="D74"/>
  <c r="C74"/>
  <c r="P73"/>
  <c r="O73"/>
  <c r="N73"/>
  <c r="M73"/>
  <c r="K73"/>
  <c r="J73"/>
  <c r="I73"/>
  <c r="H73"/>
  <c r="G73"/>
  <c r="F73"/>
  <c r="E73"/>
  <c r="D73"/>
  <c r="C73"/>
  <c r="P72"/>
  <c r="O72"/>
  <c r="N72"/>
  <c r="M72"/>
  <c r="K72"/>
  <c r="J72"/>
  <c r="I72"/>
  <c r="H72"/>
  <c r="G72"/>
  <c r="F72"/>
  <c r="E72"/>
  <c r="D72"/>
  <c r="C72"/>
  <c r="P71"/>
  <c r="O71"/>
  <c r="N71"/>
  <c r="M71"/>
  <c r="K71"/>
  <c r="J71"/>
  <c r="I71"/>
  <c r="H71"/>
  <c r="G71"/>
  <c r="F71"/>
  <c r="E71"/>
  <c r="D71"/>
  <c r="C71"/>
  <c r="P70"/>
  <c r="O70"/>
  <c r="N70"/>
  <c r="M70"/>
  <c r="K70"/>
  <c r="J70"/>
  <c r="I70"/>
  <c r="H70"/>
  <c r="G70"/>
  <c r="F70"/>
  <c r="E70"/>
  <c r="D70"/>
  <c r="C70"/>
  <c r="P69"/>
  <c r="O69"/>
  <c r="N69"/>
  <c r="M69"/>
  <c r="K69"/>
  <c r="J69"/>
  <c r="I69"/>
  <c r="H69"/>
  <c r="G69"/>
  <c r="F69"/>
  <c r="E69"/>
  <c r="D69"/>
  <c r="C69"/>
  <c r="P68"/>
  <c r="O68"/>
  <c r="N68"/>
  <c r="M68"/>
  <c r="K68"/>
  <c r="J68"/>
  <c r="I68"/>
  <c r="H68"/>
  <c r="G68"/>
  <c r="F68"/>
  <c r="E68"/>
  <c r="D68"/>
  <c r="C68"/>
  <c r="B94"/>
  <c r="B93"/>
  <c r="B92"/>
  <c r="B90"/>
  <c r="B89"/>
  <c r="B88"/>
  <c r="B85"/>
  <c r="B84"/>
  <c r="B83"/>
  <c r="B82"/>
  <c r="B81"/>
  <c r="B80"/>
  <c r="B79"/>
  <c r="B78"/>
  <c r="B77"/>
  <c r="B76"/>
  <c r="B75"/>
  <c r="B73"/>
  <c r="B72"/>
  <c r="B71"/>
  <c r="B70"/>
  <c r="B69"/>
  <c r="B91"/>
  <c r="B87"/>
  <c r="B74"/>
  <c r="B68"/>
  <c r="O35" i="38" l="1"/>
  <c r="O34"/>
  <c r="O90" i="7"/>
  <c r="N90"/>
  <c r="M90"/>
  <c r="L90"/>
  <c r="K90"/>
  <c r="J90"/>
  <c r="I90"/>
  <c r="H90"/>
  <c r="G90"/>
  <c r="F90"/>
  <c r="E90"/>
  <c r="D90"/>
  <c r="C90"/>
  <c r="B90"/>
  <c r="O89"/>
  <c r="N89"/>
  <c r="M89"/>
  <c r="L89"/>
  <c r="K89"/>
  <c r="J89"/>
  <c r="I89"/>
  <c r="H89"/>
  <c r="G89"/>
  <c r="F89"/>
  <c r="E89"/>
  <c r="D89"/>
  <c r="C89"/>
  <c r="B89"/>
  <c r="O88"/>
  <c r="N88"/>
  <c r="M88"/>
  <c r="L88"/>
  <c r="K88"/>
  <c r="J88"/>
  <c r="I88"/>
  <c r="H88"/>
  <c r="G88"/>
  <c r="F88"/>
  <c r="E88"/>
  <c r="D88"/>
  <c r="C88"/>
  <c r="B88"/>
  <c r="O87"/>
  <c r="N87"/>
  <c r="M87"/>
  <c r="L87"/>
  <c r="K87"/>
  <c r="J87"/>
  <c r="I87"/>
  <c r="H87"/>
  <c r="G87"/>
  <c r="F87"/>
  <c r="E87"/>
  <c r="D87"/>
  <c r="C87"/>
  <c r="B87"/>
  <c r="O86"/>
  <c r="N86"/>
  <c r="M86"/>
  <c r="L86"/>
  <c r="K86"/>
  <c r="J86"/>
  <c r="I86"/>
  <c r="H86"/>
  <c r="G86"/>
  <c r="F86"/>
  <c r="E86"/>
  <c r="D86"/>
  <c r="C86"/>
  <c r="B86"/>
  <c r="O85"/>
  <c r="N85"/>
  <c r="M85"/>
  <c r="L85"/>
  <c r="K85"/>
  <c r="J85"/>
  <c r="I85"/>
  <c r="H85"/>
  <c r="G85"/>
  <c r="F85"/>
  <c r="E85"/>
  <c r="D85"/>
  <c r="C85"/>
  <c r="B85"/>
  <c r="O84"/>
  <c r="N84"/>
  <c r="M84"/>
  <c r="L84"/>
  <c r="K84"/>
  <c r="J84"/>
  <c r="I84"/>
  <c r="H84"/>
  <c r="G84"/>
  <c r="F84"/>
  <c r="E84"/>
  <c r="D84"/>
  <c r="C84"/>
  <c r="B84"/>
  <c r="O83"/>
  <c r="N83"/>
  <c r="M83"/>
  <c r="L83"/>
  <c r="K83"/>
  <c r="J83"/>
  <c r="I83"/>
  <c r="H83"/>
  <c r="G83"/>
  <c r="F83"/>
  <c r="E83"/>
  <c r="D83"/>
  <c r="C83"/>
  <c r="B83"/>
  <c r="O81"/>
  <c r="N81"/>
  <c r="M81"/>
  <c r="L81"/>
  <c r="K81"/>
  <c r="J81"/>
  <c r="I81"/>
  <c r="H81"/>
  <c r="G81"/>
  <c r="F81"/>
  <c r="E81"/>
  <c r="D81"/>
  <c r="C81"/>
  <c r="B81"/>
  <c r="O80"/>
  <c r="N80"/>
  <c r="M80"/>
  <c r="L80"/>
  <c r="K80"/>
  <c r="J80"/>
  <c r="I80"/>
  <c r="H80"/>
  <c r="G80"/>
  <c r="F80"/>
  <c r="E80"/>
  <c r="D80"/>
  <c r="C80"/>
  <c r="B80"/>
  <c r="O79"/>
  <c r="N79"/>
  <c r="M79"/>
  <c r="L79"/>
  <c r="K79"/>
  <c r="J79"/>
  <c r="I79"/>
  <c r="H79"/>
  <c r="G79"/>
  <c r="F79"/>
  <c r="E79"/>
  <c r="D79"/>
  <c r="C79"/>
  <c r="B79"/>
  <c r="O78"/>
  <c r="N78"/>
  <c r="M78"/>
  <c r="L78"/>
  <c r="K78"/>
  <c r="J78"/>
  <c r="I78"/>
  <c r="H78"/>
  <c r="G78"/>
  <c r="F78"/>
  <c r="E78"/>
  <c r="D78"/>
  <c r="C78"/>
  <c r="B78"/>
  <c r="O77"/>
  <c r="N77"/>
  <c r="M77"/>
  <c r="L77"/>
  <c r="K77"/>
  <c r="J77"/>
  <c r="I77"/>
  <c r="H77"/>
  <c r="G77"/>
  <c r="F77"/>
  <c r="E77"/>
  <c r="D77"/>
  <c r="C77"/>
  <c r="B77"/>
  <c r="O76"/>
  <c r="N76"/>
  <c r="M76"/>
  <c r="L76"/>
  <c r="K76"/>
  <c r="J76"/>
  <c r="I76"/>
  <c r="H76"/>
  <c r="G76"/>
  <c r="F76"/>
  <c r="E76"/>
  <c r="D76"/>
  <c r="C76"/>
  <c r="B76"/>
  <c r="O75"/>
  <c r="N75"/>
  <c r="M75"/>
  <c r="L75"/>
  <c r="K75"/>
  <c r="J75"/>
  <c r="I75"/>
  <c r="H75"/>
  <c r="G75"/>
  <c r="F75"/>
  <c r="E75"/>
  <c r="D75"/>
  <c r="C75"/>
  <c r="B75"/>
  <c r="O74"/>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L67"/>
  <c r="K67"/>
  <c r="J67"/>
  <c r="I67"/>
  <c r="H67"/>
  <c r="G67"/>
  <c r="F67"/>
  <c r="E67"/>
  <c r="D67"/>
  <c r="C67"/>
  <c r="B67"/>
  <c r="O66"/>
  <c r="N66"/>
  <c r="M66"/>
  <c r="L66"/>
  <c r="K66"/>
  <c r="J66"/>
  <c r="I66"/>
  <c r="H66"/>
  <c r="G66"/>
  <c r="F66"/>
  <c r="E66"/>
  <c r="D66"/>
  <c r="C66"/>
  <c r="B66"/>
  <c r="O65"/>
  <c r="N65"/>
  <c r="M65"/>
  <c r="L65"/>
  <c r="K65"/>
  <c r="J65"/>
  <c r="I65"/>
  <c r="H65"/>
  <c r="G65"/>
  <c r="F65"/>
  <c r="E65"/>
  <c r="D65"/>
  <c r="C65"/>
  <c r="B65"/>
  <c r="O64"/>
  <c r="N64"/>
  <c r="M64"/>
  <c r="L64"/>
  <c r="K64"/>
  <c r="J64"/>
  <c r="I64"/>
  <c r="H64"/>
  <c r="G64"/>
  <c r="F64"/>
  <c r="E64"/>
  <c r="D64"/>
  <c r="C64"/>
  <c r="B64"/>
  <c r="O74" i="38"/>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O71"/>
  <c r="N71"/>
  <c r="M71"/>
  <c r="L71"/>
  <c r="K71"/>
  <c r="J71"/>
  <c r="I71"/>
  <c r="H71"/>
  <c r="G71"/>
  <c r="F71"/>
  <c r="E71"/>
  <c r="D71"/>
  <c r="O70"/>
  <c r="N70"/>
  <c r="M70"/>
  <c r="K70"/>
  <c r="J70"/>
  <c r="I70"/>
  <c r="H70"/>
  <c r="G70"/>
  <c r="F70"/>
  <c r="E70"/>
  <c r="D70"/>
  <c r="O69"/>
  <c r="N69"/>
  <c r="M69"/>
  <c r="J69"/>
  <c r="I69"/>
  <c r="H69"/>
  <c r="G69"/>
  <c r="F69"/>
  <c r="E69"/>
  <c r="D69"/>
  <c r="C69"/>
  <c r="B69"/>
  <c r="O68"/>
  <c r="N68"/>
  <c r="M68"/>
  <c r="J68"/>
  <c r="I68"/>
  <c r="H68"/>
  <c r="G68"/>
  <c r="F68"/>
  <c r="E68"/>
  <c r="D68"/>
  <c r="C68"/>
  <c r="O67"/>
  <c r="N67"/>
  <c r="M67"/>
  <c r="I67"/>
  <c r="H67"/>
  <c r="G67"/>
  <c r="F67"/>
  <c r="E67"/>
  <c r="D67"/>
  <c r="C67"/>
  <c r="B67"/>
  <c r="O66"/>
  <c r="M66"/>
  <c r="H66"/>
  <c r="G66"/>
  <c r="F66"/>
  <c r="E66"/>
  <c r="D66"/>
  <c r="C66"/>
  <c r="B66"/>
  <c r="O64"/>
  <c r="N64"/>
  <c r="M64"/>
  <c r="L64"/>
  <c r="K64"/>
  <c r="J64"/>
  <c r="I64"/>
  <c r="H64"/>
  <c r="G64"/>
  <c r="F64"/>
  <c r="E64"/>
  <c r="D64"/>
  <c r="C64"/>
  <c r="B64"/>
  <c r="O63"/>
  <c r="N63"/>
  <c r="M63"/>
  <c r="L63"/>
  <c r="K63"/>
  <c r="J63"/>
  <c r="I63"/>
  <c r="H63"/>
  <c r="G63"/>
  <c r="F63"/>
  <c r="E63"/>
  <c r="D63"/>
  <c r="C63"/>
  <c r="B63"/>
  <c r="O62"/>
  <c r="N62"/>
  <c r="M62"/>
  <c r="I62"/>
  <c r="H62"/>
  <c r="G62"/>
  <c r="F62"/>
  <c r="E62"/>
  <c r="D62"/>
  <c r="C62"/>
  <c r="B62"/>
  <c r="L35"/>
  <c r="K35"/>
  <c r="J35"/>
  <c r="I35"/>
  <c r="H35"/>
  <c r="G35"/>
  <c r="L34"/>
  <c r="K34"/>
  <c r="J34"/>
  <c r="I34"/>
  <c r="H34"/>
  <c r="G34"/>
  <c r="L33"/>
  <c r="K33"/>
  <c r="J33"/>
  <c r="I33"/>
  <c r="H33"/>
  <c r="G33"/>
  <c r="O32"/>
  <c r="L32"/>
  <c r="K32"/>
  <c r="J32"/>
  <c r="I32"/>
  <c r="H32"/>
  <c r="G32"/>
  <c r="K31"/>
  <c r="J31"/>
  <c r="I31"/>
  <c r="H31"/>
  <c r="G31"/>
  <c r="J30"/>
  <c r="I30"/>
  <c r="H30"/>
  <c r="G30"/>
  <c r="J29"/>
  <c r="I29"/>
  <c r="H29"/>
  <c r="G29"/>
  <c r="O28"/>
  <c r="I28"/>
  <c r="H28"/>
  <c r="G28"/>
  <c r="H27"/>
  <c r="G27"/>
  <c r="O25"/>
  <c r="N25"/>
  <c r="M25"/>
  <c r="L25"/>
  <c r="K25"/>
  <c r="J25"/>
  <c r="I25"/>
  <c r="H25"/>
  <c r="G25"/>
  <c r="F25"/>
  <c r="E25"/>
  <c r="D25"/>
  <c r="C25"/>
  <c r="B25"/>
  <c r="O24"/>
  <c r="N24"/>
  <c r="M24"/>
  <c r="L24"/>
  <c r="K24"/>
  <c r="J24"/>
  <c r="I24"/>
  <c r="H24"/>
  <c r="G24"/>
  <c r="F24"/>
  <c r="E24"/>
  <c r="D24"/>
  <c r="C24"/>
  <c r="B24"/>
  <c r="O23"/>
  <c r="N23"/>
  <c r="M23"/>
  <c r="I23"/>
  <c r="H23"/>
  <c r="G23"/>
  <c r="F23"/>
  <c r="E23"/>
  <c r="D23"/>
  <c r="C23"/>
  <c r="B23"/>
  <c r="B49" i="37"/>
  <c r="B58" s="1"/>
  <c r="C49"/>
  <c r="C57" s="1"/>
  <c r="D49"/>
  <c r="D59" s="1"/>
  <c r="E49"/>
  <c r="E59" s="1"/>
  <c r="F49"/>
  <c r="F59" s="1"/>
  <c r="G49"/>
  <c r="G59" s="1"/>
  <c r="H49"/>
  <c r="H57" s="1"/>
  <c r="I49"/>
  <c r="I57" s="1"/>
  <c r="J49"/>
  <c r="J58" s="1"/>
  <c r="K49"/>
  <c r="K58" s="1"/>
  <c r="L49"/>
  <c r="L59" s="1"/>
  <c r="M49"/>
  <c r="M59" s="1"/>
  <c r="N49"/>
  <c r="N59" s="1"/>
  <c r="O49"/>
  <c r="O59" s="1"/>
  <c r="B51"/>
  <c r="C52"/>
  <c r="D53"/>
  <c r="E55"/>
  <c r="F51"/>
  <c r="G55"/>
  <c r="H52"/>
  <c r="I54"/>
  <c r="J55"/>
  <c r="K55"/>
  <c r="M51"/>
  <c r="N52"/>
  <c r="O53"/>
  <c r="O27"/>
  <c r="N27"/>
  <c r="L27"/>
  <c r="G27"/>
  <c r="F27"/>
  <c r="D27"/>
  <c r="B27"/>
  <c r="M26"/>
  <c r="J26"/>
  <c r="I26"/>
  <c r="E26"/>
  <c r="B26"/>
  <c r="O25"/>
  <c r="M25"/>
  <c r="J25"/>
  <c r="H25"/>
  <c r="G25"/>
  <c r="E25"/>
  <c r="B25"/>
  <c r="O23"/>
  <c r="N23"/>
  <c r="M23"/>
  <c r="I23"/>
  <c r="H23"/>
  <c r="G23"/>
  <c r="F23"/>
  <c r="E23"/>
  <c r="D23"/>
  <c r="C23"/>
  <c r="B23"/>
  <c r="O22"/>
  <c r="N22"/>
  <c r="M22"/>
  <c r="I22"/>
  <c r="H22"/>
  <c r="G22"/>
  <c r="F22"/>
  <c r="E22"/>
  <c r="D22"/>
  <c r="C22"/>
  <c r="B22"/>
  <c r="O21"/>
  <c r="N21"/>
  <c r="M21"/>
  <c r="I21"/>
  <c r="H21"/>
  <c r="G21"/>
  <c r="F21"/>
  <c r="E21"/>
  <c r="D21"/>
  <c r="C21"/>
  <c r="B21"/>
  <c r="O20"/>
  <c r="N20"/>
  <c r="M20"/>
  <c r="I20"/>
  <c r="H20"/>
  <c r="G20"/>
  <c r="F20"/>
  <c r="E20"/>
  <c r="D20"/>
  <c r="C20"/>
  <c r="B20"/>
  <c r="O19"/>
  <c r="N19"/>
  <c r="M19"/>
  <c r="K19"/>
  <c r="I19"/>
  <c r="H19"/>
  <c r="G19"/>
  <c r="F19"/>
  <c r="E19"/>
  <c r="D19"/>
  <c r="C19"/>
  <c r="B19"/>
  <c r="C27"/>
  <c r="D25"/>
  <c r="E27"/>
  <c r="F26"/>
  <c r="G26"/>
  <c r="H27"/>
  <c r="I27"/>
  <c r="J27"/>
  <c r="K27"/>
  <c r="L25"/>
  <c r="M27"/>
  <c r="N26"/>
  <c r="O26"/>
  <c r="J23"/>
  <c r="K23"/>
  <c r="O51" i="3"/>
  <c r="N51"/>
  <c r="M51"/>
  <c r="L51"/>
  <c r="K51"/>
  <c r="J51"/>
  <c r="I51"/>
  <c r="H51"/>
  <c r="G51"/>
  <c r="F51"/>
  <c r="E51"/>
  <c r="D51"/>
  <c r="C51"/>
  <c r="B51"/>
  <c r="O50"/>
  <c r="M50"/>
  <c r="G50"/>
  <c r="E50"/>
  <c r="D50"/>
  <c r="O49"/>
  <c r="N49"/>
  <c r="M49"/>
  <c r="I49"/>
  <c r="H49"/>
  <c r="G49"/>
  <c r="F49"/>
  <c r="E49"/>
  <c r="D49"/>
  <c r="C49"/>
  <c r="B49"/>
  <c r="O48"/>
  <c r="N48"/>
  <c r="M48"/>
  <c r="J48"/>
  <c r="I48"/>
  <c r="H48"/>
  <c r="G48"/>
  <c r="F48"/>
  <c r="E48"/>
  <c r="D48"/>
  <c r="C48"/>
  <c r="B48"/>
  <c r="O47"/>
  <c r="N47"/>
  <c r="M47"/>
  <c r="L47"/>
  <c r="K47"/>
  <c r="J47"/>
  <c r="I47"/>
  <c r="H47"/>
  <c r="G47"/>
  <c r="F47"/>
  <c r="E47"/>
  <c r="D47"/>
  <c r="C47"/>
  <c r="B47"/>
  <c r="O46"/>
  <c r="N46"/>
  <c r="M46"/>
  <c r="L46"/>
  <c r="K46"/>
  <c r="J46"/>
  <c r="I46"/>
  <c r="H46"/>
  <c r="G46"/>
  <c r="F46"/>
  <c r="E46"/>
  <c r="D46"/>
  <c r="C46"/>
  <c r="B46"/>
  <c r="O21"/>
  <c r="N21"/>
  <c r="M21"/>
  <c r="L21"/>
  <c r="K21"/>
  <c r="J21"/>
  <c r="I21"/>
  <c r="H21"/>
  <c r="G21"/>
  <c r="F21"/>
  <c r="E21"/>
  <c r="D21"/>
  <c r="C21"/>
  <c r="B21"/>
  <c r="O20"/>
  <c r="M20"/>
  <c r="G20"/>
  <c r="E20"/>
  <c r="D20"/>
  <c r="O19"/>
  <c r="N19"/>
  <c r="M19"/>
  <c r="I19"/>
  <c r="H19"/>
  <c r="G19"/>
  <c r="F19"/>
  <c r="E19"/>
  <c r="D19"/>
  <c r="C19"/>
  <c r="B19"/>
  <c r="O18"/>
  <c r="N18"/>
  <c r="M18"/>
  <c r="J18"/>
  <c r="I18"/>
  <c r="H18"/>
  <c r="G18"/>
  <c r="F18"/>
  <c r="E18"/>
  <c r="D18"/>
  <c r="C18"/>
  <c r="B18"/>
  <c r="O17"/>
  <c r="N17"/>
  <c r="M17"/>
  <c r="L17"/>
  <c r="K17"/>
  <c r="J17"/>
  <c r="I17"/>
  <c r="H17"/>
  <c r="G17"/>
  <c r="F17"/>
  <c r="E17"/>
  <c r="D17"/>
  <c r="C17"/>
  <c r="B17"/>
  <c r="O16"/>
  <c r="N16"/>
  <c r="M16"/>
  <c r="L16"/>
  <c r="K16"/>
  <c r="J16"/>
  <c r="I16"/>
  <c r="H16"/>
  <c r="G16"/>
  <c r="F16"/>
  <c r="E16"/>
  <c r="D16"/>
  <c r="C16"/>
  <c r="B16"/>
  <c r="I58" i="37" l="1"/>
  <c r="F58"/>
  <c r="E58"/>
  <c r="N57"/>
  <c r="K59"/>
  <c r="L57"/>
  <c r="H59"/>
  <c r="F57"/>
  <c r="C59"/>
  <c r="E57"/>
  <c r="N58"/>
  <c r="D57"/>
  <c r="M58"/>
  <c r="C55"/>
  <c r="N51"/>
  <c r="E51"/>
  <c r="N54"/>
  <c r="G51"/>
  <c r="G54"/>
  <c r="G52"/>
  <c r="D54"/>
  <c r="D51"/>
  <c r="F53"/>
  <c r="E53"/>
  <c r="C53"/>
  <c r="M52"/>
  <c r="D34" i="38"/>
  <c r="M30"/>
  <c r="M27"/>
  <c r="M35"/>
  <c r="M31"/>
  <c r="M33"/>
  <c r="M29"/>
  <c r="M32"/>
  <c r="M28"/>
  <c r="B34"/>
  <c r="B30"/>
  <c r="O29"/>
  <c r="O33"/>
  <c r="N33"/>
  <c r="O30"/>
  <c r="B27"/>
  <c r="B35"/>
  <c r="B28"/>
  <c r="O27"/>
  <c r="O31"/>
  <c r="M34"/>
  <c r="G57" i="37"/>
  <c r="O57"/>
  <c r="H58"/>
  <c r="B59"/>
  <c r="J59"/>
  <c r="M57"/>
  <c r="G58"/>
  <c r="O58"/>
  <c r="I59"/>
  <c r="K57"/>
  <c r="B57"/>
  <c r="J57"/>
  <c r="D58"/>
  <c r="L58"/>
  <c r="C58"/>
  <c r="F55"/>
  <c r="F52"/>
  <c r="C54"/>
  <c r="B52"/>
  <c r="N53"/>
  <c r="O55"/>
  <c r="C51"/>
  <c r="O51"/>
  <c r="G53"/>
  <c r="C25"/>
  <c r="K25"/>
  <c r="D26"/>
  <c r="L26"/>
  <c r="I25"/>
  <c r="C26"/>
  <c r="K26"/>
  <c r="F25"/>
  <c r="N25"/>
  <c r="H26"/>
  <c r="I51"/>
  <c r="H54"/>
  <c r="D55"/>
  <c r="H51"/>
  <c r="E52"/>
  <c r="B53"/>
  <c r="M53"/>
  <c r="N55"/>
  <c r="D52"/>
  <c r="O52"/>
  <c r="I53"/>
  <c r="F54"/>
  <c r="B55"/>
  <c r="M55"/>
  <c r="H53"/>
  <c r="E54"/>
  <c r="O54"/>
  <c r="I55"/>
  <c r="H55"/>
  <c r="M54"/>
  <c r="I52"/>
  <c r="B54"/>
  <c r="J54"/>
  <c r="K51"/>
  <c r="J51"/>
  <c r="J53"/>
  <c r="J22"/>
  <c r="J19"/>
  <c r="J21"/>
  <c r="E34" i="38" l="1"/>
  <c r="D33"/>
  <c r="E30"/>
  <c r="E29"/>
  <c r="E28"/>
  <c r="E31"/>
  <c r="E35"/>
  <c r="E27"/>
  <c r="N32"/>
  <c r="N30"/>
  <c r="N29"/>
  <c r="N35"/>
  <c r="N31"/>
  <c r="N28"/>
  <c r="E33"/>
  <c r="D32"/>
  <c r="D27"/>
  <c r="D29"/>
  <c r="D35"/>
  <c r="D31"/>
  <c r="D28"/>
  <c r="D30"/>
  <c r="E32"/>
  <c r="N34"/>
  <c r="C34" l="1"/>
  <c r="C29" l="1"/>
  <c r="C35"/>
  <c r="C30"/>
  <c r="C28"/>
  <c r="C27"/>
  <c r="C33"/>
  <c r="F30" l="1"/>
  <c r="F28"/>
  <c r="F35"/>
  <c r="F27"/>
  <c r="F29"/>
  <c r="F31"/>
  <c r="F32"/>
  <c r="F33"/>
  <c r="F34"/>
</calcChain>
</file>

<file path=xl/sharedStrings.xml><?xml version="1.0" encoding="utf-8"?>
<sst xmlns="http://schemas.openxmlformats.org/spreadsheetml/2006/main" count="11966" uniqueCount="1010">
  <si>
    <t>recettes réelles de fonctionnement</t>
  </si>
  <si>
    <t xml:space="preserve">Epargne brute : excédent des recettes réelles de fonctionnement sur les dépenses réelles de fonctionnement. </t>
  </si>
  <si>
    <t>T 5.1</t>
  </si>
  <si>
    <t>T 5.2</t>
  </si>
  <si>
    <t>T 5.3</t>
  </si>
  <si>
    <t>T 5.4</t>
  </si>
  <si>
    <t>En nombre d'années</t>
  </si>
  <si>
    <t>T 5.5</t>
  </si>
  <si>
    <r>
      <t>Dépenses réelles totales</t>
    </r>
    <r>
      <rPr>
        <sz val="10"/>
        <color indexed="12"/>
        <rFont val="Arial"/>
        <family val="2"/>
      </rPr>
      <t xml:space="preserve"> hors gestion active de la dette :</t>
    </r>
    <r>
      <rPr>
        <sz val="10"/>
        <rFont val="Arial"/>
        <family val="2"/>
      </rPr>
      <t xml:space="preserve"> </t>
    </r>
    <r>
      <rPr>
        <sz val="10"/>
        <rFont val="Arial"/>
        <family val="2"/>
      </rPr>
      <t>somme des dépenses réelles de fonctionnement et des dépenses réelles d'investissement.</t>
    </r>
  </si>
  <si>
    <r>
      <t xml:space="preserve">Recettes réelles totales </t>
    </r>
    <r>
      <rPr>
        <sz val="10"/>
        <color indexed="12"/>
        <rFont val="Arial"/>
        <family val="2"/>
      </rPr>
      <t>hors gestion active de la dette :</t>
    </r>
    <r>
      <rPr>
        <sz val="10"/>
        <rFont val="Arial"/>
        <family val="2"/>
      </rPr>
      <t xml:space="preserve"> sommes des recettes de fonctionnement et des recettes réelles d'investissement.</t>
    </r>
  </si>
  <si>
    <t>Sources et définitions des grandeurs comptables utilisées</t>
  </si>
  <si>
    <t>6 – Emprunts réalisés hors gestion active de la dette / population</t>
  </si>
  <si>
    <t>Niveau des dépenses d'investissement réalisées, en euros par habitant.</t>
  </si>
  <si>
    <t>Epargne brute : excédent des recettes réelles de fonctionnement sur les dépenses réelles de fonctionnement.</t>
  </si>
  <si>
    <t>Emprunts réalisés : recettes du compte 16 calculées hors gestion active de la dette.</t>
  </si>
  <si>
    <t>Produit des emprunts réalisés, en euros par habitant.</t>
  </si>
  <si>
    <t>Evaluation de l'effort d'équipement, en euros par habitant.</t>
  </si>
  <si>
    <t>Parmi les communes touristiques, on distingue les catégories suivantes :</t>
  </si>
  <si>
    <r>
      <t xml:space="preserve">Communes touristiques du littoral maritime : </t>
    </r>
    <r>
      <rPr>
        <sz val="8"/>
        <rFont val="Arial"/>
        <family val="2"/>
      </rPr>
      <t>ce sont les communes touristiques appartenant également à la liste des communes du littoral maritime. Cette liste comprend les communes de bord de mer et les communes d'estuaires, en aval de la limite transversale de la mer (source : Institut Français de l'Environnement).</t>
    </r>
  </si>
  <si>
    <r>
      <t xml:space="preserve">Communes touristiques de montagne : </t>
    </r>
    <r>
      <rPr>
        <sz val="8"/>
        <rFont val="Arial"/>
        <family val="2"/>
      </rPr>
      <t>Les communes de montagne sont repérées à l'aide du classement en zone défavorisée réalisé par le Ministère de l'Agriculture. Les communes retenues sont celles qui sont entièrement classées "montagne" ou "haute montagne" et en métropole (source : Ministère de l'Agriculture, de la pêche, de la ruralité et de l'aménagement du territoire).</t>
    </r>
  </si>
  <si>
    <r>
      <t xml:space="preserve">Communes touristiques "supports de station de sports d'hiver" : </t>
    </r>
    <r>
      <rPr>
        <sz val="8"/>
        <rFont val="Arial"/>
        <family val="2"/>
      </rPr>
      <t>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 Service d'Etudes d'Aménagement Touristique de la Montagne).</t>
    </r>
  </si>
  <si>
    <t>Population</t>
  </si>
  <si>
    <t>T 2.1</t>
  </si>
  <si>
    <t>T 2.2</t>
  </si>
  <si>
    <t>T 2.3</t>
  </si>
  <si>
    <t xml:space="preserve">           - supports de stations de sports d'hiver</t>
  </si>
  <si>
    <t>en %</t>
  </si>
  <si>
    <t>T 3</t>
  </si>
  <si>
    <t>T 4.1</t>
  </si>
  <si>
    <t>T 4.2</t>
  </si>
  <si>
    <t>T 4.3</t>
  </si>
  <si>
    <t>T 4.4</t>
  </si>
  <si>
    <t>T 4.5</t>
  </si>
  <si>
    <t>T 4.6</t>
  </si>
  <si>
    <t>T 4.7</t>
  </si>
  <si>
    <t>T 4.8</t>
  </si>
  <si>
    <t>Part des dépenses réelles de fonctionnement affectée aux frais de personnel.</t>
  </si>
  <si>
    <t>Les dépenses d'investissement sont calculées hors gestion active de la dette.</t>
  </si>
  <si>
    <t>Moins</t>
  </si>
  <si>
    <t>De 500</t>
  </si>
  <si>
    <t>De 2 000</t>
  </si>
  <si>
    <t>De 3 500</t>
  </si>
  <si>
    <t>De 5 000</t>
  </si>
  <si>
    <t>à moins de</t>
  </si>
  <si>
    <t>communes</t>
  </si>
  <si>
    <t>10 000 hab.</t>
  </si>
  <si>
    <t>habitants</t>
  </si>
  <si>
    <t>2 000 hab.</t>
  </si>
  <si>
    <t>3 500 hab.</t>
  </si>
  <si>
    <t>5 000 hab.</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</si>
  <si>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</si>
  <si>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</si>
  <si>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</si>
  <si>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</si>
  <si>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</si>
  <si>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</si>
  <si>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</si>
  <si>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</si>
  <si>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</si>
  <si>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</si>
  <si>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</si>
  <si>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</si>
  <si>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</si>
  <si>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</si>
  <si>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</si>
  <si>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</si>
  <si>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</si>
  <si>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</si>
  <si>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</si>
  <si>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Rhône-Alpes</t>
  </si>
  <si>
    <t xml:space="preserve">France entière </t>
  </si>
  <si>
    <t>Strates</t>
  </si>
  <si>
    <t>Nombre</t>
  </si>
  <si>
    <t xml:space="preserve">de </t>
  </si>
  <si>
    <t>d'habitants</t>
  </si>
  <si>
    <t>De 500 à moins de 2 000 habitants</t>
  </si>
  <si>
    <t>De 2 000 à moins de 3 500 habitants</t>
  </si>
  <si>
    <t>De 3 500 à moins de 5 000 habitants</t>
  </si>
  <si>
    <t>De 5 000 à moins de 10 000 habitants</t>
  </si>
  <si>
    <t>Communes de moins de 10 000 habitants</t>
  </si>
  <si>
    <t>Ensemble</t>
  </si>
  <si>
    <r>
      <t>FA</t>
    </r>
    <r>
      <rPr>
        <sz val="8"/>
        <rFont val="Arial"/>
        <family val="2"/>
      </rPr>
      <t xml:space="preserve">: Fiscalité Additionnelle ; </t>
    </r>
    <r>
      <rPr>
        <b/>
        <sz val="8"/>
        <rFont val="Arial"/>
        <family val="2"/>
      </rPr>
      <t>FPU</t>
    </r>
    <r>
      <rPr>
        <sz val="8"/>
        <rFont val="Arial"/>
        <family val="2"/>
      </rPr>
      <t>: Fiscalité Professionnelle Unique ;</t>
    </r>
  </si>
  <si>
    <t>Impôts et taxes</t>
  </si>
  <si>
    <t>En millions d'euros</t>
  </si>
  <si>
    <t>Hors gestion active de la dette</t>
  </si>
  <si>
    <t>Evolutions en %</t>
  </si>
  <si>
    <t>communes de</t>
  </si>
  <si>
    <t>T 1.1</t>
  </si>
  <si>
    <t>T 1.2</t>
  </si>
  <si>
    <t>T 1.3</t>
  </si>
  <si>
    <t>T 1.4</t>
  </si>
  <si>
    <t xml:space="preserve">Communes de moins </t>
  </si>
  <si>
    <t>de 10 000 habitants</t>
  </si>
  <si>
    <t>France entière</t>
  </si>
  <si>
    <t>Métropole</t>
  </si>
  <si>
    <t>Ile-de-France</t>
  </si>
  <si>
    <t>Provence-Alpes-Côte d'Azur</t>
  </si>
  <si>
    <t>Outre-Mer</t>
  </si>
  <si>
    <t>- à une CU à FA</t>
  </si>
  <si>
    <t>- à une CC à FA</t>
  </si>
  <si>
    <t>- à une CC à FPU</t>
  </si>
  <si>
    <t>En €/hab.</t>
  </si>
  <si>
    <t>En %</t>
  </si>
  <si>
    <t>Part relative des ventes de produits, prestations de services, marchandises dans le total des recettes de fonctionnement.</t>
  </si>
  <si>
    <t>Evaluation de l'endettement total en fin d'exercice, en euros par habitant.</t>
  </si>
  <si>
    <t>-</t>
  </si>
  <si>
    <t xml:space="preserve">Département des Etudes et Statistiques Locales - DGCL </t>
  </si>
  <si>
    <t>http://www.dgcl.interieur.gouv.fr/</t>
  </si>
  <si>
    <t>►</t>
  </si>
  <si>
    <t>:</t>
  </si>
  <si>
    <t>Abréviations :</t>
  </si>
  <si>
    <t>- M€ : millions d'€</t>
  </si>
  <si>
    <t>- n.s. : non-significatif</t>
  </si>
  <si>
    <t>- n.d. : non-disponible</t>
  </si>
  <si>
    <t>de 10 000 à moins de  20 000 habitants</t>
  </si>
  <si>
    <t>de 20 000 à moins de  50 000 habitants</t>
  </si>
  <si>
    <t>de 50 000 à moins de 100 000 habitants</t>
  </si>
  <si>
    <t>100 000 habitants et plus</t>
  </si>
  <si>
    <t>De 200 à moins de 500 habitants</t>
  </si>
  <si>
    <t>De 100 à moins de 200 habitants</t>
  </si>
  <si>
    <t xml:space="preserve">Moins de 100 habitants </t>
  </si>
  <si>
    <t>Ensemble des communes (y compris Paris)</t>
  </si>
  <si>
    <t>moyenne des</t>
  </si>
  <si>
    <t>budgets</t>
  </si>
  <si>
    <t>communaux</t>
  </si>
  <si>
    <t>des communes</t>
  </si>
  <si>
    <t>Population des</t>
  </si>
  <si>
    <t>de 100</t>
  </si>
  <si>
    <t>De 100</t>
  </si>
  <si>
    <t>200 hab.</t>
  </si>
  <si>
    <t>De 200</t>
  </si>
  <si>
    <t>500 hab.</t>
  </si>
  <si>
    <t>De 10 000</t>
  </si>
  <si>
    <t>De 20 000</t>
  </si>
  <si>
    <t>De 50 000</t>
  </si>
  <si>
    <t>20 000 hab.</t>
  </si>
  <si>
    <t>50 000 hab.</t>
  </si>
  <si>
    <t>100 000 hab.</t>
  </si>
  <si>
    <t>et plus</t>
  </si>
  <si>
    <t>Auvergne - Rhône-Alpes</t>
  </si>
  <si>
    <t>Bourgogne - Franche-Comté</t>
  </si>
  <si>
    <t>Centre - Val de Loire</t>
  </si>
  <si>
    <t>Grand Est</t>
  </si>
  <si>
    <t>Hauts de France</t>
  </si>
  <si>
    <t>Normandie</t>
  </si>
  <si>
    <t>Nouvelle Aquitaine</t>
  </si>
  <si>
    <t>Occitanie</t>
  </si>
  <si>
    <t>Île-de-France</t>
  </si>
  <si>
    <t>10 000 hab. et plus</t>
  </si>
  <si>
    <t>des</t>
  </si>
  <si>
    <t>de 10 000 hab.</t>
  </si>
  <si>
    <t>totale des</t>
  </si>
  <si>
    <t>REGIONS</t>
  </si>
  <si>
    <t>moins de 10 000 hab.</t>
  </si>
  <si>
    <t xml:space="preserve"> communes de</t>
  </si>
  <si>
    <t xml:space="preserve">communes de moins </t>
  </si>
  <si>
    <t>Nombre d'habitants par commune</t>
  </si>
  <si>
    <t>Taille moyenne des</t>
  </si>
  <si>
    <t>Taille</t>
  </si>
  <si>
    <t>Strate des communes</t>
  </si>
  <si>
    <t xml:space="preserve">    - Autres communes touristiques de montagne </t>
  </si>
  <si>
    <t xml:space="preserve">    - Autres communes touristiques </t>
  </si>
  <si>
    <t xml:space="preserve">    - Communes de montagne</t>
  </si>
  <si>
    <t xml:space="preserve">    - Communes hors montagne</t>
  </si>
  <si>
    <r>
      <rPr>
        <b/>
        <sz val="8"/>
        <rFont val="Arial"/>
        <family val="2"/>
      </rPr>
      <t>Les communes classées en zone de montagne :</t>
    </r>
    <r>
      <rPr>
        <sz val="8"/>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</si>
  <si>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t>Budgets des communes appartenant à :</t>
  </si>
  <si>
    <t xml:space="preserve"> Communes rurales</t>
  </si>
  <si>
    <t xml:space="preserve">      - de 2 000 à 4 999 habitants </t>
  </si>
  <si>
    <t xml:space="preserve">      - de 5 000 à 9 999 habitants </t>
  </si>
  <si>
    <t xml:space="preserve">      - de 10 000 à 19 999 habitants </t>
  </si>
  <si>
    <t xml:space="preserve">      - de 20 000 à 49 999 habitants </t>
  </si>
  <si>
    <t xml:space="preserve">      - de 50 000 à 99 999 habitants </t>
  </si>
  <si>
    <t xml:space="preserve">      - de 100 000 à 199 999 habitants </t>
  </si>
  <si>
    <t xml:space="preserve">      - de 200 000 à 1 999 999 habitants </t>
  </si>
  <si>
    <t xml:space="preserve">      - de Paris</t>
  </si>
  <si>
    <t xml:space="preserve"> Communes en unité urbaine :</t>
  </si>
  <si>
    <t xml:space="preserve">  CC à FPU</t>
  </si>
  <si>
    <t xml:space="preserve">  CC à FA</t>
  </si>
  <si>
    <t xml:space="preserve"> Communes urbaines</t>
  </si>
  <si>
    <t>Nombre d'habitants des communes appartenant à :</t>
  </si>
  <si>
    <t>Pourcentage d'habitants des communes appartenant à :</t>
  </si>
  <si>
    <t>T 1.5</t>
  </si>
  <si>
    <t>DÉPENSES DE FONCTIONNEMENT (1)</t>
  </si>
  <si>
    <t>Achats et charges externes</t>
  </si>
  <si>
    <t>Frais de personnel</t>
  </si>
  <si>
    <t>Charges financières</t>
  </si>
  <si>
    <t>Dépenses d'intervention</t>
  </si>
  <si>
    <t>Autres dépenses de fonctionnement</t>
  </si>
  <si>
    <t>RECETTES DE FONCTIONNEMENT (2)</t>
  </si>
  <si>
    <t>- Impôts locaux</t>
  </si>
  <si>
    <t>- Autres impôts et taxes</t>
  </si>
  <si>
    <t>Concours de l'État</t>
  </si>
  <si>
    <t>- DGF</t>
  </si>
  <si>
    <t>- Autres dotations</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</si>
  <si>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</si>
  <si>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</si>
  <si>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</si>
  <si>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</si>
  <si>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</si>
  <si>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</si>
  <si>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</si>
  <si>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</si>
  <si>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</si>
  <si>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</si>
  <si>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</si>
  <si>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</si>
  <si>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</si>
  <si>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</si>
  <si>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</si>
  <si>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</si>
  <si>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</si>
  <si>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</si>
  <si>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</si>
  <si>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</si>
  <si>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</si>
  <si>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</si>
  <si>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</si>
  <si>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</si>
  <si>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</si>
  <si>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</si>
  <si>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Opérations réelles</t>
  </si>
  <si>
    <t>(dont : fiscalité reversée)</t>
  </si>
  <si>
    <t>Structure de fonctionnement</t>
  </si>
  <si>
    <t>Structure d'investissement</t>
  </si>
  <si>
    <t>Source : DGFiP-Comptes de gestion ; budgets principaux - opérations réelles. Calculs DGCL. Montants calculés hors gestion active de la dette.</t>
  </si>
  <si>
    <t xml:space="preserve"> En €/habitant</t>
  </si>
  <si>
    <t>Habitants décomptés selon la population totale de l'Insee</t>
  </si>
  <si>
    <t>En milliers d'habitants</t>
  </si>
  <si>
    <t>Liste des 11 ratios</t>
  </si>
  <si>
    <t>Pour les communes de 3 500 habitants et plus, les données synthétiques sur la situation financière de la collectivité, prévues par l’article L. 2313-1 du code général des collectivités territoriales (CGCT), comprennent 11 ratios définis à l’article R. 2313-1. Ces ratios sont aussi calculés pour les groupements à fiscalité propre, les départements (articles L. 3313-1 et R. 3313-1) et les régions (articles L. 4313-2 et R. 4313-1). Toutefois, le ratio 8, qui correspond au coefficient de mobilisation du potentiel fiscal, n’est plus calculé.</t>
  </si>
  <si>
    <t>Les ratios 1 à 6 sont exprimés en euros par habitant : la population utilisée est la population totale légale en vigueur de l'année.</t>
  </si>
  <si>
    <t>Les ratios 7 à 11 sont exprimés en pourcentage.</t>
  </si>
  <si>
    <r>
      <t>À noter</t>
    </r>
    <r>
      <rPr>
        <sz val="8"/>
        <color rgb="FF000000"/>
        <rFont val="Arial"/>
        <family val="2"/>
      </rPr>
      <t xml:space="preserve"> : pour la détermination des montants de dépenses ou recettes réelles de fonctionnement à retenir pour le calcul des ratios, les reversements de fiscalité liés au FNGIR et aux différents fonds de péréquation horizontale sont comptabilisés en moindres recettes.</t>
    </r>
  </si>
  <si>
    <r>
      <t xml:space="preserve">• </t>
    </r>
    <r>
      <rPr>
        <u/>
        <sz val="8"/>
        <color rgb="FF003399"/>
        <rFont val="Arial"/>
        <family val="2"/>
      </rPr>
      <t>Ratio 1</t>
    </r>
    <r>
      <rPr>
        <sz val="8"/>
        <color rgb="FF003399"/>
        <rFont val="Arial"/>
        <family val="2"/>
      </rPr>
      <t xml:space="preserve"> = dépenses réelles de fonctionnement (DRF) / population :</t>
    </r>
    <r>
      <rPr>
        <sz val="8"/>
        <color rgb="FF0091FF"/>
        <rFont val="Arial"/>
        <family val="2"/>
      </rPr>
      <t xml:space="preserve"> </t>
    </r>
    <r>
      <rPr>
        <sz val="8"/>
        <color rgb="FF000000"/>
        <rFont val="Arial"/>
        <family val="2"/>
      </rPr>
      <t>montant total des dépenses de fonctionnement en mouvement réels. Les dépenses liées à des travaux en régie sont exclues des DRF.</t>
    </r>
    <r>
      <rPr>
        <sz val="8"/>
        <color rgb="FF003399"/>
        <rFont val="Arial"/>
        <family val="2"/>
      </rPr>
      <t xml:space="preserve"> </t>
    </r>
  </si>
  <si>
    <r>
      <t>• </t>
    </r>
    <r>
      <rPr>
        <u/>
        <sz val="8"/>
        <color rgb="FF003399"/>
        <rFont val="Arial"/>
        <family val="2"/>
      </rPr>
      <t>Ratio 2</t>
    </r>
    <r>
      <rPr>
        <sz val="8"/>
        <color rgb="FF003399"/>
        <rFont val="Arial"/>
        <family val="2"/>
      </rPr>
      <t xml:space="preserve"> = produit des impositions directes / population :</t>
    </r>
    <r>
      <rPr>
        <sz val="8"/>
        <rFont val="Arial"/>
        <family val="2"/>
      </rPr>
      <t xml:space="preserve"> (recettes hors fiscalité reversée).</t>
    </r>
  </si>
  <si>
    <r>
      <t xml:space="preserve">• </t>
    </r>
    <r>
      <rPr>
        <u/>
        <sz val="8"/>
        <color rgb="FF003399"/>
        <rFont val="Arial"/>
        <family val="2"/>
      </rPr>
      <t>Ratio 2 bis</t>
    </r>
    <r>
      <rPr>
        <sz val="8"/>
        <color rgb="FF003399"/>
        <rFont val="Arial"/>
        <family val="2"/>
      </rPr>
      <t xml:space="preserve"> = produit net des impositions directes / population :</t>
    </r>
    <r>
      <rPr>
        <sz val="8"/>
        <rFont val="Arial"/>
        <family val="2"/>
      </rPr>
      <t xml:space="preserve"> en plus des impositions directes, ce ratio intègre les prélèvements pour reversements de fiscalité et la fiscalité reversée aux communes par les groupements à fiscalité propre.</t>
    </r>
  </si>
  <si>
    <r>
      <t xml:space="preserve">• </t>
    </r>
    <r>
      <rPr>
        <u/>
        <sz val="8"/>
        <color rgb="FF003399"/>
        <rFont val="Arial"/>
        <family val="2"/>
      </rPr>
      <t>Ratio 3</t>
    </r>
    <r>
      <rPr>
        <sz val="8"/>
        <color rgb="FF003399"/>
        <rFont val="Arial"/>
        <family val="2"/>
      </rPr>
      <t xml:space="preserve"> = recettes réelles de fonctionnement (RRF) / population</t>
    </r>
    <r>
      <rPr>
        <sz val="8"/>
        <color rgb="FF0091FF"/>
        <rFont val="Arial"/>
        <family val="2"/>
      </rPr>
      <t> :</t>
    </r>
    <r>
      <rPr>
        <sz val="8"/>
        <rFont val="Arial"/>
        <family val="2"/>
      </rPr>
      <t xml:space="preserve"> montant total des recettes de fonctionnement en mouvements réels. Ressources dont dispose la collectivité, à comparer aux dépenses de fonctionnement dans leur rythme de croissance.</t>
    </r>
  </si>
  <si>
    <r>
      <t xml:space="preserve">• </t>
    </r>
    <r>
      <rPr>
        <u/>
        <sz val="8"/>
        <color rgb="FF003399"/>
        <rFont val="Arial"/>
        <family val="2"/>
      </rPr>
      <t>Ratio 5</t>
    </r>
    <r>
      <rPr>
        <sz val="8"/>
        <color rgb="FF003399"/>
        <rFont val="Arial"/>
        <family val="2"/>
      </rPr>
      <t xml:space="preserve"> = dette / population :</t>
    </r>
    <r>
      <rPr>
        <sz val="8"/>
        <rFont val="Arial"/>
        <family val="2"/>
      </rPr>
      <t xml:space="preserve"> capital restant dû au 31 décembre de l’exercice. Endettement d’une collectivité à compléter avec un ratio de capacité de désendettement (dette / épargne brute) et le taux d’endettement (ratio 11).</t>
    </r>
  </si>
  <si>
    <r>
      <t xml:space="preserve">• </t>
    </r>
    <r>
      <rPr>
        <u/>
        <sz val="8"/>
        <color rgb="FF003399"/>
        <rFont val="Arial"/>
        <family val="2"/>
      </rPr>
      <t>Ratio 6</t>
    </r>
    <r>
      <rPr>
        <sz val="8"/>
        <color rgb="FF003399"/>
        <rFont val="Arial"/>
        <family val="2"/>
      </rPr>
      <t xml:space="preserve"> = DGF / population</t>
    </r>
    <r>
      <rPr>
        <sz val="8"/>
        <color rgb="FF0091FF"/>
        <rFont val="Arial"/>
        <family val="2"/>
      </rPr>
      <t> :</t>
    </r>
    <r>
      <rPr>
        <sz val="8"/>
        <color rgb="FF000000"/>
        <rFont val="Arial"/>
        <family val="2"/>
      </rPr>
      <t xml:space="preserve"> recettes du compte 741 en mouvements réels. Part de la contribution de l’État au fonctionnement de la collectivité. </t>
    </r>
  </si>
  <si>
    <r>
      <t xml:space="preserve">• </t>
    </r>
    <r>
      <rPr>
        <u/>
        <sz val="8"/>
        <color rgb="FF003399"/>
        <rFont val="Arial"/>
        <family val="2"/>
      </rPr>
      <t>Ratio 7</t>
    </r>
    <r>
      <rPr>
        <sz val="8"/>
        <color rgb="FF003399"/>
        <rFont val="Arial"/>
        <family val="2"/>
      </rPr>
      <t xml:space="preserve"> = dépenses de personnel / DRF :</t>
    </r>
    <r>
      <rPr>
        <sz val="8"/>
        <color rgb="FF000000"/>
        <rFont val="Arial"/>
        <family val="2"/>
      </rPr>
      <t xml:space="preserve"> mesure la charge de personnel de la collectivité ; c’est un coefficient de rigidité car c’est une dépense incompressible à court terme, quelle que soit la population de la collectivité.</t>
    </r>
  </si>
  <si>
    <r>
      <t xml:space="preserve">• </t>
    </r>
    <r>
      <rPr>
        <u/>
        <sz val="8"/>
        <color rgb="FF003399"/>
        <rFont val="Arial"/>
        <family val="2"/>
      </rPr>
      <t>Ratio 9</t>
    </r>
    <r>
      <rPr>
        <sz val="8"/>
        <color rgb="FF003399"/>
        <rFont val="Arial"/>
        <family val="2"/>
      </rPr>
      <t xml:space="preserve"> = marge d’autofinancement courant (MAC) = (DRF + remboursement de dette) / RRF</t>
    </r>
    <r>
      <rPr>
        <sz val="8"/>
        <rFont val="Arial"/>
        <family val="2"/>
      </rPr>
      <t> :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</si>
  <si>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t xml:space="preserve">• </t>
    </r>
    <r>
      <rPr>
        <u/>
        <sz val="8"/>
        <color rgb="FF003399"/>
        <rFont val="Arial"/>
        <family val="2"/>
      </rPr>
      <t>Ratio 11</t>
    </r>
    <r>
      <rPr>
        <sz val="8"/>
        <color rgb="FF003399"/>
        <rFont val="Arial"/>
        <family val="2"/>
      </rPr>
      <t xml:space="preserve"> = dette / RRF = taux d’endettement :</t>
    </r>
    <r>
      <rPr>
        <sz val="8"/>
        <rFont val="Arial"/>
        <family val="2"/>
      </rPr>
      <t xml:space="preserve"> mesure la charge de la dette d’une collectivité relativement à ses ressources.</t>
    </r>
  </si>
  <si>
    <t xml:space="preserve">           - autres communes de montagne</t>
  </si>
  <si>
    <t xml:space="preserve">           - autres communes touristiques</t>
  </si>
  <si>
    <t xml:space="preserve">           - communes rurales</t>
  </si>
  <si>
    <t>en € / habitant «DGF»</t>
  </si>
  <si>
    <t>Données financières en opérations réelles</t>
  </si>
  <si>
    <t xml:space="preserve">      dont :</t>
  </si>
  <si>
    <t xml:space="preserve">           - communes urbaines</t>
  </si>
  <si>
    <t xml:space="preserve">Total des communes en unité urbaine </t>
  </si>
  <si>
    <t>Total des communes rurales et urbaines</t>
  </si>
  <si>
    <t xml:space="preserve">          - communes de montagne touristiques</t>
  </si>
  <si>
    <t xml:space="preserve">          - communes de montagne non touristiques</t>
  </si>
  <si>
    <t>Ensemble des</t>
  </si>
  <si>
    <r>
      <rPr>
        <b/>
        <sz val="10"/>
        <rFont val="Arial"/>
        <family val="2"/>
      </rPr>
      <t>R9</t>
    </r>
    <r>
      <rPr>
        <sz val="10"/>
        <rFont val="Arial"/>
        <family val="2"/>
      </rPr>
      <t xml:space="preserve"> : Marge d'autofinancement courant (MAC)=(DRF+Remboursement de dette) / RRF</t>
    </r>
  </si>
  <si>
    <r>
      <rPr>
        <b/>
        <sz val="10"/>
        <rFont val="Arial"/>
        <family val="2"/>
      </rPr>
      <t xml:space="preserve">R7 </t>
    </r>
    <r>
      <rPr>
        <sz val="10"/>
        <rFont val="Arial"/>
        <family val="2"/>
      </rPr>
      <t>: Dépenses de personnel / dépenses réelles de fonctionnement (DRF)</t>
    </r>
  </si>
  <si>
    <t>Budget de fonctionnement</t>
  </si>
  <si>
    <t>Budget d'investissement</t>
  </si>
  <si>
    <t>calculs sur les montants en € courant</t>
  </si>
  <si>
    <t xml:space="preserve">Ratios </t>
  </si>
  <si>
    <r>
      <t xml:space="preserve">Les communes touristiques : </t>
    </r>
    <r>
      <rPr>
        <sz val="8"/>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 Ministère de l'Intérieur, DGCL). La dotation touristique se fondait sur la capacité d'accueil et d'hébergement de la commune. Les communes touristiques concernent uniquement la métropole.</t>
    </r>
  </si>
  <si>
    <t>Budgets des</t>
  </si>
  <si>
    <t xml:space="preserve">Communes </t>
  </si>
  <si>
    <t>Communes de</t>
  </si>
  <si>
    <t xml:space="preserve">de moins </t>
  </si>
  <si>
    <t>Communes</t>
  </si>
  <si>
    <t xml:space="preserve">       -  : néant</t>
  </si>
  <si>
    <t>Symbole :</t>
  </si>
  <si>
    <t>(dépenses réelles de fonctionnement+remboursement de dette) / recettes réelles de fonctionnement</t>
  </si>
  <si>
    <t xml:space="preserve"> et dépenses pour compte de tiers / recettes réelles de fonctionnement</t>
  </si>
  <si>
    <t>T 5.6</t>
  </si>
  <si>
    <t>Niveau des recettes d'investissement réalisées, en euros par habitant.</t>
  </si>
  <si>
    <t>Strates de communes</t>
  </si>
  <si>
    <t>France métropolitaine</t>
  </si>
  <si>
    <t>et dépenses pour compte de tiers / population</t>
  </si>
  <si>
    <t xml:space="preserve"> Les dépenses d'investissement sont calculées hors gestion active de la dette.</t>
  </si>
  <si>
    <t>Travaux en régie : crédit du compte 72</t>
  </si>
  <si>
    <t>Les recettes d'investissement sont calculées hors gestion active de la dette.</t>
  </si>
  <si>
    <t>L'annuité de la dette est calculées hors gestion active de la dette.</t>
  </si>
  <si>
    <t>Dépenses de fonctionnement :</t>
  </si>
  <si>
    <t>Dépenses d'investissement :</t>
  </si>
  <si>
    <t>Dépenses de fonctionnement : débit net du compte 6 hormis les comptes 675, 676 et 68</t>
  </si>
  <si>
    <t>Achats et charges externes : débit net des comptes 60, 61, 62, excepté les comptes 621, 6031</t>
  </si>
  <si>
    <t>Ratio (R1) de l'article L.2313-1 du CGCT</t>
  </si>
  <si>
    <t>Ratio (R7) de l'article L.2313-1 du CGCT</t>
  </si>
  <si>
    <t>Charges financières : débit net du compte 66</t>
  </si>
  <si>
    <t>Autres dépenses de fonctionnement : par déduction des dépenses de fonctionnement précédentes</t>
  </si>
  <si>
    <t>Emprunts réalisés :  crédit du compte 16 excepté les comptes 169, 1645 et 1688</t>
  </si>
  <si>
    <t>FCTVA : recette du compte 10222</t>
  </si>
  <si>
    <t>Emprunts réalisés : cfrédits du compte 16 calculées hors gestion active de la dette.</t>
  </si>
  <si>
    <t>Ratio R9 de l'article L.2313-1 du CGCT</t>
  </si>
  <si>
    <t>Ratio R11 de l'article L.2313-1 du CGCT</t>
  </si>
  <si>
    <t>Part des dépenses réelles de fonctionnement affectée aux autres dépenses de fonctionnement.</t>
  </si>
  <si>
    <t>Part relative des impôts locaux dans le total des recettes réelles de fonctionnement.</t>
  </si>
  <si>
    <t>Part relative de la dotation globale de fonctionnement dans le total des recettes réelles de fonctionnement.</t>
  </si>
  <si>
    <t>Niveau des recettes d'investissement réalisées hors emprunts, en euros par habitant.</t>
  </si>
  <si>
    <t>Ratio (R3) de l'article L.2313-1 du CGCT</t>
  </si>
  <si>
    <t>Ratio (R4) de l'article L.2313-1 du CGCT</t>
  </si>
  <si>
    <t>Ratio (R10) de l'article L.2313-1 du CGCT</t>
  </si>
  <si>
    <t>Ratio (R5) de l'article L.2313-1 du CGCT</t>
  </si>
  <si>
    <t>(b) Il s'agit des 5 départements d'outre-mer (y compris Mayotte).</t>
  </si>
  <si>
    <t>moyenne</t>
  </si>
  <si>
    <t>d'une</t>
  </si>
  <si>
    <t>commune</t>
  </si>
  <si>
    <t>en milliers</t>
  </si>
  <si>
    <t>Nombre total</t>
  </si>
  <si>
    <t>(a) Il s'agit des communes des 5 départements d'outre-mer (y compris Mayotte).</t>
  </si>
  <si>
    <t xml:space="preserve">REGIONS </t>
  </si>
  <si>
    <t>Habitants comptés selon la population totale de l'Insee</t>
  </si>
  <si>
    <t xml:space="preserve">  non membre d'un groupement fiscalisé</t>
  </si>
  <si>
    <t xml:space="preserve"> Total</t>
  </si>
  <si>
    <t xml:space="preserve"> Total </t>
  </si>
  <si>
    <r>
      <t xml:space="preserve">En nombre de communes </t>
    </r>
    <r>
      <rPr>
        <i/>
        <vertAlign val="superscript"/>
        <sz val="10"/>
        <rFont val="Arial"/>
        <family val="2"/>
      </rPr>
      <t>(a)</t>
    </r>
  </si>
  <si>
    <t>(a) Il s'agit, plus précisément, du nombre de budgets principaux de communes.</t>
  </si>
  <si>
    <t>Part des communes non touristiques appartenant à :</t>
  </si>
  <si>
    <t>Proportion d'habitants «DGF» des communes non touristiques appartenant à:</t>
  </si>
  <si>
    <t>Nombre de communes appartenant à :</t>
  </si>
  <si>
    <t>Proportion des communes appartenant à :</t>
  </si>
  <si>
    <t>En nombre d'habitants</t>
  </si>
  <si>
    <t xml:space="preserve">Dette au 31 décembre (12) </t>
  </si>
  <si>
    <t>communes en</t>
  </si>
  <si>
    <t>(a) Les communes touristiques concernent uniquement la France métropolitaine.</t>
  </si>
  <si>
    <t xml:space="preserve">DÉPENSES DE FONCTIONNEMENT </t>
  </si>
  <si>
    <t xml:space="preserve">RECETTES DE FONCTIONNEMENT </t>
  </si>
  <si>
    <t xml:space="preserve">DÉPENSES D'INVESTISSEMENT hors remboursements </t>
  </si>
  <si>
    <t xml:space="preserve">RECETTES D'INVESTISSEMENT hors emprunts </t>
  </si>
  <si>
    <t>RECETTES DE FONCTIONNEMENT</t>
  </si>
  <si>
    <t>DÉPENSES DE FONCTIONNEMENT</t>
  </si>
  <si>
    <t>DÉPENSES D'INVESTISSEMENT hors remboursements</t>
  </si>
  <si>
    <t>RECETTES D'INVESTISSEMENT hors emprunts</t>
  </si>
  <si>
    <t>communes en France</t>
  </si>
  <si>
    <t>(y compris DOM)</t>
  </si>
  <si>
    <t>(a) Habitants comptés selon la population totale de l'Insee</t>
  </si>
  <si>
    <t>(a) Les communes de montagne concernent aussi les départements d'Outre-Mer (DOM), mais ici, on se restreint à la France métropolitaine pour avoir une comparaison cohérente avec les communes touristiques.</t>
  </si>
  <si>
    <t>T 5.2.a – Dépenses réelles de fonctionnement / population</t>
  </si>
  <si>
    <t>T 5.2.b – Achats et charges externes / dépenses réelles de fonctionnement</t>
  </si>
  <si>
    <t>T 5.2.c – (R7) : Frais de personnel / dépenses réelles de fonctionnement</t>
  </si>
  <si>
    <t>T 5.2.d - Dépenses d'intervention / dépenses réelles de fonctionnement</t>
  </si>
  <si>
    <t>T 5.2.e - Charges financières / dépenses réelles de fonctionnement</t>
  </si>
  <si>
    <t>Part des dépenses réelles de fonctionnement affectée aux charges financières.</t>
  </si>
  <si>
    <t>T 5.2.f - Autres dépenses de fonctionnement / dépenses réelles de fonctionnement</t>
  </si>
  <si>
    <t>T 5.3.a - (R3) : Recettes réelles de fonctionnement / population</t>
  </si>
  <si>
    <t>T 5.3.b - Impôts et taxes / population</t>
  </si>
  <si>
    <t>Niveau hors remboursements de dette, en euros par habitant.</t>
  </si>
  <si>
    <t>T 5.4.a bis – Dépenses réelles d'investissement hors remboursements / population</t>
  </si>
  <si>
    <t>T 5.4.b – Dépenses d'équipement / population</t>
  </si>
  <si>
    <t xml:space="preserve">T 5.4.b bis – (R4) : Dépenses d'équipement y compris travaux en régie </t>
  </si>
  <si>
    <t>T 5.5.a bis – Recettes réelles d'investissement hors emprunts / population</t>
  </si>
  <si>
    <t>T 5.6.b – Annuité de la dette / population</t>
  </si>
  <si>
    <t>L'annuité de la dette comprend les remboursements de dettes, soit le débit du compte 16 excepté les comptes 169, 1645 et 1688</t>
  </si>
  <si>
    <t>Intérêt des emprunts et dettes : débit net du compte 6611</t>
  </si>
  <si>
    <t>et les charges d'intérêts des emprunts et dettes (débit net du compte 6611)</t>
  </si>
  <si>
    <t>Champ : France entière (France métropolitaine et DOM).</t>
  </si>
  <si>
    <r>
      <t xml:space="preserve">Ensemble des communes </t>
    </r>
    <r>
      <rPr>
        <i/>
        <vertAlign val="superscript"/>
        <sz val="10"/>
        <rFont val="Arial"/>
        <family val="2"/>
      </rPr>
      <t>(c)</t>
    </r>
  </si>
  <si>
    <r>
      <t xml:space="preserve">communes touristiques </t>
    </r>
    <r>
      <rPr>
        <b/>
        <vertAlign val="superscript"/>
        <sz val="10"/>
        <rFont val="Arial"/>
        <family val="2"/>
      </rPr>
      <t>(d)</t>
    </r>
  </si>
  <si>
    <r>
      <t xml:space="preserve">           - communes du littoral maritime </t>
    </r>
    <r>
      <rPr>
        <vertAlign val="superscript"/>
        <sz val="10"/>
        <rFont val="Arial"/>
        <family val="2"/>
      </rPr>
      <t>(e)</t>
    </r>
  </si>
  <si>
    <r>
      <t xml:space="preserve">communes rurales/urbaines </t>
    </r>
    <r>
      <rPr>
        <b/>
        <vertAlign val="superscript"/>
        <sz val="10"/>
        <rFont val="Arial"/>
        <family val="2"/>
      </rPr>
      <t>(c)</t>
    </r>
  </si>
  <si>
    <t>(d) Les communes touristiques concernent uniquement la France métropolitaine.</t>
  </si>
  <si>
    <t>(e) Le montant élevé pour les communes touristiques du littoral maritime de moins de 100 habitants est dû à la présence de la commune atypique du Mont-Saint-Michel.</t>
  </si>
  <si>
    <t>(dont: fiscalité reversée)</t>
  </si>
  <si>
    <t xml:space="preserve">Les communes classées en zone de montagne: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</si>
  <si>
    <t>Source: DGFiP-Comptes de gestion ; budgets principaux - opérations réelles. Calculs DGCL. Montants calculés hors gestion active de la dette.</t>
  </si>
  <si>
    <t>Parmi les communes touristiques, on distingue les catégories suivantes:</t>
  </si>
  <si>
    <t>Communes touristiques du littoral maritime: ce sont les communes touristiques appartenant également à la liste des communes du littoral maritime. Cette liste comprend les communes de bord de mer et les communes d'estuaires, en aval de la limite transversale de la mer (source: Institut Français de l'Environnement).</t>
  </si>
  <si>
    <t>Communes touristiques de montagne: Les communes de montagne sont repérées à l'aide du classement en zone défavorisée réalisé par le Ministère de l'Agriculture. Les communes retenues sont celles qui sont entièrement classées "montagne" ou "haute montagne" et en métropole (source: Ministère de l'Agriculture, de la pêche, de la ruralité et de l'aménagement du territoire).</t>
  </si>
  <si>
    <t>Communes touristiques "supports de station de sports d'hiver": 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Service d'Etudes d'Aménagement Touristique de la Montagne).</t>
  </si>
  <si>
    <t>T 5.6.e - (R9) : Marge d'autofinancement courant (MAC) :</t>
  </si>
  <si>
    <t>T 5.3.c - Impôts et taxes / Recettes réelles de fonctionnement</t>
  </si>
  <si>
    <t>T 5.3.d - Impôts locaux / recettes réelles de fonctionnement</t>
  </si>
  <si>
    <t>T 5.3.e - Concours et dotations de l'Etat / recettes réelles de fonctionnement</t>
  </si>
  <si>
    <t>T 5.3.f - Dotation globale de fonctionnement / recettes réelles de fonctionnement</t>
  </si>
  <si>
    <t>T 5.3.g - Ventes de produits, prestations de services, marchandises /</t>
  </si>
  <si>
    <t>T 5.3.h – Taux d'épargne brute : épargne brute / recettes réelles de fonctionnement</t>
  </si>
  <si>
    <t>L'analyse traite séparément les communes de France métropolitaine et les communes des cinq départements d'outre-mer en raison de leurs spécificités. Les communes touristiques de France métropolitaine, dont celles du littoral maritime et celles "supports de stations de sports d'hiver", les communes "rurales "et "urbaines", ainsi que les communes de montagne non touristiques sont aussi analysées séparément pour leur particularité.</t>
  </si>
  <si>
    <t>Frais de personnel : débit net des comptes 621, 631, 633, 64</t>
  </si>
  <si>
    <t>T 5.4.c – (R10) Taux d'équipement : dépenses d'équipement y compris travaux en régie</t>
  </si>
  <si>
    <r>
      <rPr>
        <b/>
        <sz val="10"/>
        <color rgb="FF0000FF"/>
        <rFont val="Arial"/>
        <family val="2"/>
      </rPr>
      <t xml:space="preserve">Communes touristiques du littoral maritime : </t>
    </r>
    <r>
      <rPr>
        <sz val="10"/>
        <rFont val="Arial"/>
        <family val="2"/>
      </rPr>
      <t>ce sont les communes touristiques appartenant également à la liste des communes du littoral maritime. Cette liste comprend les communes de bord de mer et les communes d'estuaires, en aval de la limite transversale de la mer (source : Institut Français de l'Environnement).</t>
    </r>
  </si>
  <si>
    <r>
      <rPr>
        <b/>
        <sz val="10"/>
        <color rgb="FF0000FF"/>
        <rFont val="Arial"/>
        <family val="2"/>
      </rPr>
      <t>Communes touristiques de montagne :</t>
    </r>
    <r>
      <rPr>
        <b/>
        <sz val="10"/>
        <rFont val="Arial"/>
        <family val="2"/>
      </rPr>
      <t xml:space="preserve"> </t>
    </r>
    <r>
      <rPr>
        <sz val="10"/>
        <rFont val="Arial"/>
        <family val="2"/>
      </rPr>
      <t>Les communes de montagne sont repérées à l'aide du classement en zone défavorisée réalisé par le Ministère de l'Agriculture. Les communes retenues sont celles qui sont entièrement classées "montagne" ou "haute montagne" et en métropole (source : Ministère de l'Agriculture, de la pêche, de la ruralité et de l'aménagement du territoire).</t>
    </r>
  </si>
  <si>
    <r>
      <rPr>
        <b/>
        <sz val="10"/>
        <color rgb="FF0000FF"/>
        <rFont val="Arial"/>
        <family val="2"/>
      </rPr>
      <t>Communes touristiques "supports de station de sports d'hiver" :</t>
    </r>
    <r>
      <rPr>
        <b/>
        <sz val="10"/>
        <rFont val="Arial"/>
        <family val="2"/>
      </rPr>
      <t xml:space="preserve"> </t>
    </r>
    <r>
      <rPr>
        <sz val="10"/>
        <rFont val="Arial"/>
        <family val="2"/>
      </rPr>
      <t>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 Service d'Etudes d'Aménagement Touristique de la Montagne).</t>
    </r>
  </si>
  <si>
    <r>
      <rPr>
        <b/>
        <sz val="10"/>
        <color rgb="FF0000FF"/>
        <rFont val="Arial"/>
        <family val="2"/>
      </rPr>
      <t>Les communes classées en zone de montagne :</t>
    </r>
    <r>
      <rPr>
        <sz val="10"/>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</si>
  <si>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t>Sources et définitions des grandeurs comptables et de population utilisées</t>
  </si>
  <si>
    <r>
      <rPr>
        <b/>
        <sz val="10"/>
        <color rgb="FF0000FF"/>
        <rFont val="Arial"/>
        <family val="2"/>
      </rPr>
      <t>France entière :</t>
    </r>
    <r>
      <rPr>
        <sz val="10"/>
        <rFont val="Arial"/>
        <family val="2"/>
      </rPr>
      <t xml:space="preserve"> ensemble constitué de la France métropolitaine et des départements d'Outre-mer y compris Mayotte.</t>
    </r>
  </si>
  <si>
    <r>
      <rPr>
        <u/>
        <sz val="10"/>
        <color rgb="FF0000FF"/>
        <rFont val="Arial"/>
        <family val="2"/>
      </rPr>
      <t>À noter</t>
    </r>
    <r>
      <rPr>
        <sz val="10"/>
        <color rgb="FF0000FF"/>
        <rFont val="Arial"/>
        <family val="2"/>
      </rPr>
      <t xml:space="preserve"> :</t>
    </r>
    <r>
      <rPr>
        <sz val="10"/>
        <color rgb="FF000000"/>
        <rFont val="Arial"/>
        <family val="2"/>
      </rPr>
      <t xml:space="preserve"> pour la détermination des montants de dépenses ou recettes réelles de fonctionnement à retenir pour le calcul des ratios, les reversements de fiscalité liés au FNGIR et aux différents fonds de péréquation horizontale sont comptabilisés en moindres recettes.</t>
    </r>
  </si>
  <si>
    <r>
      <rPr>
        <sz val="10"/>
        <color rgb="FF0000FF"/>
        <rFont val="Arial"/>
        <family val="2"/>
      </rPr>
      <t xml:space="preserve">• </t>
    </r>
    <r>
      <rPr>
        <u/>
        <sz val="10"/>
        <color rgb="FF0000FF"/>
        <rFont val="Arial"/>
        <family val="2"/>
      </rPr>
      <t>Ratio 2 bis</t>
    </r>
    <r>
      <rPr>
        <sz val="10"/>
        <color rgb="FF0000FF"/>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</si>
  <si>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rPr>
        <sz val="10"/>
        <color rgb="FF0000FF"/>
        <rFont val="Arial"/>
        <family val="2"/>
      </rPr>
      <t xml:space="preserve">• </t>
    </r>
    <r>
      <rPr>
        <u/>
        <sz val="10"/>
        <color rgb="FF0000FF"/>
        <rFont val="Arial"/>
        <family val="2"/>
      </rPr>
      <t>Ratio 3</t>
    </r>
    <r>
      <rPr>
        <sz val="10"/>
        <color rgb="FF0000FF"/>
        <rFont val="Arial"/>
        <family val="2"/>
      </rPr>
      <t xml:space="preserve"> = recettes réelles de fonctionnement (RRF) / population :</t>
    </r>
    <r>
      <rPr>
        <sz val="10"/>
        <rFont val="Arial"/>
        <family val="2"/>
      </rPr>
      <t xml:space="preserve"> montant total des recettes de fonctionnement en mouvements réels. Ressources dont dispose la collectivité, à comparer aux dépenses de fonctionnement dans leur rythme de croissance.</t>
    </r>
  </si>
  <si>
    <r>
      <rPr>
        <sz val="10"/>
        <color rgb="FF0000FF"/>
        <rFont val="Arial"/>
        <family val="2"/>
      </rPr>
      <t xml:space="preserve">• </t>
    </r>
    <r>
      <rPr>
        <u/>
        <sz val="10"/>
        <color rgb="FF0000FF"/>
        <rFont val="Arial"/>
        <family val="2"/>
      </rPr>
      <t>Ratio 5</t>
    </r>
    <r>
      <rPr>
        <sz val="10"/>
        <color rgb="FF0000FF"/>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</si>
  <si>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rPr>
        <sz val="10"/>
        <color rgb="FF0000FF"/>
        <rFont val="Arial"/>
        <family val="2"/>
      </rPr>
      <t xml:space="preserve">• </t>
    </r>
    <r>
      <rPr>
        <u/>
        <sz val="10"/>
        <color rgb="FF0000FF"/>
        <rFont val="Arial"/>
        <family val="2"/>
      </rPr>
      <t>Ratio 7</t>
    </r>
    <r>
      <rPr>
        <sz val="10"/>
        <color rgb="FF0000FF"/>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</si>
  <si>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rPr>
        <sz val="10"/>
        <color rgb="FF0000FF"/>
        <rFont val="Arial"/>
        <family val="2"/>
      </rPr>
      <t xml:space="preserve">• </t>
    </r>
    <r>
      <rPr>
        <u/>
        <sz val="10"/>
        <color rgb="FF0000FF"/>
        <rFont val="Arial"/>
        <family val="2"/>
      </rPr>
      <t>Ratio 11</t>
    </r>
    <r>
      <rPr>
        <sz val="10"/>
        <color rgb="FF0000FF"/>
        <rFont val="Arial"/>
        <family val="2"/>
      </rPr>
      <t xml:space="preserve"> = dette / RRF = taux d’endettement :</t>
    </r>
    <r>
      <rPr>
        <sz val="10"/>
        <rFont val="Arial"/>
        <family val="2"/>
      </rPr>
      <t xml:space="preserve"> mesure la charge de la dette d’une collectivité relativement à ses ressources.</t>
    </r>
  </si>
  <si>
    <t>Annexe 1</t>
  </si>
  <si>
    <t>Annexe 2</t>
  </si>
  <si>
    <t>Annexe 3</t>
  </si>
  <si>
    <t>Définitions des ratios financiers obligatoires</t>
  </si>
  <si>
    <t>Zonages et classifications utilisés</t>
  </si>
  <si>
    <r>
      <rPr>
        <b/>
        <sz val="10"/>
        <color rgb="FF0000FF"/>
        <rFont val="Arial"/>
        <family val="2"/>
      </rPr>
      <t xml:space="preserve">Les communes touristiques : </t>
    </r>
    <r>
      <rPr>
        <sz val="10"/>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 Ministère de l'Intérieur, DGCL). La dotation touristique se fondait sur la capacité d'accueil et d'hébergement de la commune. Les communes touristiques concernent uniquement la France métropolitaine.</t>
    </r>
  </si>
  <si>
    <r>
      <t>Nombre total des communes touristiques</t>
    </r>
    <r>
      <rPr>
        <b/>
        <vertAlign val="superscript"/>
        <sz val="10"/>
        <rFont val="Arial"/>
        <family val="2"/>
      </rPr>
      <t>(b)</t>
    </r>
  </si>
  <si>
    <r>
      <t>Part des communes touristiques</t>
    </r>
    <r>
      <rPr>
        <b/>
        <i/>
        <vertAlign val="superscript"/>
        <sz val="10"/>
        <rFont val="Arial"/>
        <family val="2"/>
      </rPr>
      <t>(b)</t>
    </r>
    <r>
      <rPr>
        <b/>
        <i/>
        <sz val="10"/>
        <rFont val="Arial"/>
        <family val="2"/>
      </rPr>
      <t xml:space="preserve"> appartenant à :</t>
    </r>
  </si>
  <si>
    <t>(b) Les communes touristiques concernent uniquement la France métropolitaine.</t>
  </si>
  <si>
    <r>
      <t>Nombre total d'habitants «DGF» des communes touristiques</t>
    </r>
    <r>
      <rPr>
        <b/>
        <vertAlign val="superscript"/>
        <sz val="10"/>
        <rFont val="Arial"/>
        <family val="2"/>
      </rPr>
      <t>(b)</t>
    </r>
  </si>
  <si>
    <r>
      <t>Proportion d'habitants «DGF» des communes touristiques</t>
    </r>
    <r>
      <rPr>
        <b/>
        <i/>
        <vertAlign val="superscript"/>
        <sz val="10"/>
        <rFont val="Arial"/>
        <family val="2"/>
      </rPr>
      <t>(b)</t>
    </r>
    <r>
      <rPr>
        <b/>
        <i/>
        <sz val="10"/>
        <rFont val="Arial"/>
        <family val="2"/>
      </rPr>
      <t xml:space="preserve"> appartenant à :</t>
    </r>
  </si>
  <si>
    <t>(a) Il s'agit, plus précisément, du nombre de budgets principaux de communes présents dans le fichier des comptes de gestion.</t>
  </si>
  <si>
    <t>(e) Les communes touristiques concernent uniquement la France métropolitaine.</t>
  </si>
  <si>
    <t>(f) Le montant élevé pour les communes touristiques du littoral maritime de moins de 100 habitants est dû à la présence de la commune atypique du Mont-Saint-Michel.</t>
  </si>
  <si>
    <r>
      <t xml:space="preserve">Ensemble des communes </t>
    </r>
    <r>
      <rPr>
        <i/>
        <vertAlign val="superscript"/>
        <sz val="10"/>
        <rFont val="Arial"/>
        <family val="2"/>
      </rPr>
      <t>(d)</t>
    </r>
  </si>
  <si>
    <r>
      <t xml:space="preserve">communes touristiques </t>
    </r>
    <r>
      <rPr>
        <b/>
        <vertAlign val="superscript"/>
        <sz val="10"/>
        <rFont val="Arial"/>
        <family val="2"/>
      </rPr>
      <t>(e)</t>
    </r>
  </si>
  <si>
    <r>
      <t xml:space="preserve">           - communes du littoral maritime </t>
    </r>
    <r>
      <rPr>
        <vertAlign val="superscript"/>
        <sz val="10"/>
        <rFont val="Arial"/>
        <family val="2"/>
      </rPr>
      <t>(f)</t>
    </r>
  </si>
  <si>
    <r>
      <t xml:space="preserve">communes rurales/urbaines </t>
    </r>
    <r>
      <rPr>
        <b/>
        <vertAlign val="superscript"/>
        <sz val="10"/>
        <rFont val="Arial"/>
        <family val="2"/>
      </rPr>
      <t>(d)</t>
    </r>
  </si>
  <si>
    <r>
      <t xml:space="preserve">communes non touristiques </t>
    </r>
    <r>
      <rPr>
        <b/>
        <vertAlign val="superscript"/>
        <sz val="10"/>
        <rFont val="Arial"/>
        <family val="2"/>
      </rPr>
      <t>(f)</t>
    </r>
  </si>
  <si>
    <r>
      <rPr>
        <sz val="10"/>
        <color rgb="FF0000FF"/>
        <rFont val="Arial"/>
        <family val="2"/>
      </rPr>
      <t xml:space="preserve">• </t>
    </r>
    <r>
      <rPr>
        <u/>
        <sz val="10"/>
        <color rgb="FF0000FF"/>
        <rFont val="Arial"/>
        <family val="2"/>
      </rPr>
      <t>Ratio 6</t>
    </r>
    <r>
      <rPr>
        <sz val="10"/>
        <color rgb="FF0000FF"/>
        <rFont val="Arial"/>
        <family val="2"/>
      </rPr>
      <t xml:space="preserve"> = dotation globale de fonctionnement (DGF) / population :</t>
    </r>
    <r>
      <rPr>
        <sz val="10"/>
        <color rgb="FF000000"/>
        <rFont val="Arial"/>
        <family val="2"/>
      </rPr>
      <t xml:space="preserve"> recettes du compte 741 en mouvements réels. Part de la contribution de l’État au fonctionnement de la collectivité.</t>
    </r>
  </si>
  <si>
    <t>T 4.9</t>
  </si>
  <si>
    <t>T 4.10</t>
  </si>
  <si>
    <r>
      <t xml:space="preserve">(b) On se restreint ici à la France métropolitaine pour les communes non touristiques afin de pouvoir effectuer une comparaison cohérente avec les communes touristiques (les communes des DOM n'étant pas classées </t>
    </r>
    <r>
      <rPr>
        <sz val="10"/>
        <color theme="1"/>
        <rFont val="Calibri"/>
        <family val="2"/>
      </rPr>
      <t>«</t>
    </r>
    <r>
      <rPr>
        <i/>
        <sz val="10"/>
        <color theme="1"/>
        <rFont val="Arial"/>
        <family val="2"/>
      </rPr>
      <t>touristiques</t>
    </r>
    <r>
      <rPr>
        <sz val="10"/>
        <color theme="1"/>
        <rFont val="Calibri"/>
        <family val="2"/>
      </rPr>
      <t>»</t>
    </r>
    <r>
      <rPr>
        <i/>
        <sz val="10"/>
        <color theme="1"/>
        <rFont val="Arial"/>
        <family val="2"/>
      </rPr>
      <t>).</t>
    </r>
  </si>
  <si>
    <t>(a) On se restreint ici à la France métropolitaine pour les communes non touristiques afin de pouvoir effectuer une comparaison cohérente avec les communes touristiques (les communes des DOM n'étant pas classées «touristiques»).</t>
  </si>
  <si>
    <t>Les communes touristiques: 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uniquement la France métropolitaine.</t>
  </si>
  <si>
    <r>
      <rPr>
        <b/>
        <sz val="8"/>
        <rFont val="Arial"/>
        <family val="2"/>
      </rPr>
      <t xml:space="preserve">Les communes touristiques : </t>
    </r>
    <r>
      <rPr>
        <sz val="8"/>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uniuement la France métropolitaine.</t>
    </r>
  </si>
  <si>
    <t>Lecture : il y a seulement une commune touristique du littoral maritime de moins de 100 habitants (la commune du Mont-Saint-Michel). Elle correspond à 0,6 % de l'ensemble des communes touristiques de moins de 100 habitants.</t>
  </si>
  <si>
    <t>Évaluation des dépenses de fonctionnement, en euros par habitant.</t>
  </si>
  <si>
    <t>Part des dépenses réelles de fonctionnement affectée aux achats et charges externes.</t>
  </si>
  <si>
    <t>Subventions d'équipement versées : débit du compte 204</t>
  </si>
  <si>
    <t>Rapport entre les subventions d'équipement versées et les dépenses d'investissement.</t>
  </si>
  <si>
    <t>Dotations et subventions d'équipement : crédit des comptes 13, 102 excepté les comptes 139, 1027, 10222, 10229</t>
  </si>
  <si>
    <r>
      <t>Epargne brute :</t>
    </r>
    <r>
      <rPr>
        <sz val="10"/>
        <rFont val="Arial"/>
        <family val="2"/>
      </rPr>
      <t xml:space="preserve"> excédent des recettes réelles de fonctionnement sur les dépenses réelles de fonctionnement. </t>
    </r>
  </si>
  <si>
    <t>Nombre de</t>
  </si>
  <si>
    <t xml:space="preserve"> communes</t>
  </si>
  <si>
    <r>
      <t xml:space="preserve">  CU ou métropoles</t>
    </r>
    <r>
      <rPr>
        <vertAlign val="superscript"/>
        <sz val="10"/>
        <rFont val="Arial"/>
        <family val="2"/>
      </rPr>
      <t>(c)</t>
    </r>
  </si>
  <si>
    <r>
      <t xml:space="preserve">  CU ou métropoles</t>
    </r>
    <r>
      <rPr>
        <vertAlign val="superscript"/>
        <sz val="10"/>
        <rFont val="Arial"/>
        <family val="2"/>
      </rPr>
      <t>(a)</t>
    </r>
  </si>
  <si>
    <t xml:space="preserve"> de 10 000 hab. </t>
  </si>
  <si>
    <r>
      <t xml:space="preserve">montagne et tourisme </t>
    </r>
    <r>
      <rPr>
        <b/>
        <vertAlign val="superscript"/>
        <sz val="10"/>
        <rFont val="Arial"/>
        <family val="2"/>
      </rPr>
      <t>(f)</t>
    </r>
  </si>
  <si>
    <t xml:space="preserve">          - communes non touristiques et hors montagne</t>
  </si>
  <si>
    <r>
      <t xml:space="preserve">montagne et tourisme </t>
    </r>
    <r>
      <rPr>
        <b/>
        <vertAlign val="superscript"/>
        <sz val="10"/>
        <rFont val="Arial"/>
        <family val="2"/>
      </rPr>
      <t>(g)</t>
    </r>
  </si>
  <si>
    <r>
      <t xml:space="preserve">          - communes touristiques et hors montagne </t>
    </r>
    <r>
      <rPr>
        <vertAlign val="superscript"/>
        <sz val="10"/>
        <rFont val="Arial"/>
        <family val="2"/>
      </rPr>
      <t>(e)</t>
    </r>
  </si>
  <si>
    <t>T 5.1.a – Dépenses réelles totales / population</t>
  </si>
  <si>
    <t>T 5.1.b – Dépenses réelles totales hors remboursements de dettes / population</t>
  </si>
  <si>
    <t>Part des dépenses réelles de fonctionnement affectée aux dépenses d'intervention.</t>
  </si>
  <si>
    <t xml:space="preserve">    - Communes touristiques du littoral maritime</t>
  </si>
  <si>
    <t xml:space="preserve">    - Communes touristiques "supports de station de sport d'hiver" </t>
  </si>
  <si>
    <r>
      <t xml:space="preserve">Outre-Mer </t>
    </r>
    <r>
      <rPr>
        <b/>
        <i/>
        <vertAlign val="superscript"/>
        <sz val="10"/>
        <rFont val="Arial"/>
        <family val="2"/>
      </rPr>
      <t>(b)</t>
    </r>
  </si>
  <si>
    <r>
      <t xml:space="preserve">France entière </t>
    </r>
    <r>
      <rPr>
        <b/>
        <vertAlign val="superscript"/>
        <sz val="10"/>
        <rFont val="Arial"/>
        <family val="2"/>
      </rPr>
      <t>(c)</t>
    </r>
  </si>
  <si>
    <r>
      <t xml:space="preserve">Outre-Mer </t>
    </r>
    <r>
      <rPr>
        <b/>
        <i/>
        <vertAlign val="superscript"/>
        <sz val="10"/>
        <rFont val="Arial"/>
        <family val="2"/>
      </rPr>
      <t>(a)</t>
    </r>
  </si>
  <si>
    <r>
      <rPr>
        <b/>
        <sz val="11"/>
        <rFont val="Arial"/>
        <family val="2"/>
      </rPr>
      <t xml:space="preserve">R2 </t>
    </r>
    <r>
      <rPr>
        <sz val="11"/>
        <rFont val="Arial"/>
        <family val="2"/>
      </rPr>
      <t>: Produit des impositions directes hors fiscalité reversée / habitant</t>
    </r>
  </si>
  <si>
    <r>
      <rPr>
        <b/>
        <sz val="11"/>
        <rFont val="Arial"/>
        <family val="2"/>
      </rPr>
      <t>R2 bis</t>
    </r>
    <r>
      <rPr>
        <sz val="11"/>
        <rFont val="Arial"/>
        <family val="2"/>
      </rPr>
      <t xml:space="preserve"> : Produit des impositions directes y compris fiscalité reversée / habitant</t>
    </r>
  </si>
  <si>
    <r>
      <rPr>
        <b/>
        <sz val="11"/>
        <rFont val="Arial"/>
        <family val="2"/>
      </rPr>
      <t>R3</t>
    </r>
    <r>
      <rPr>
        <sz val="11"/>
        <rFont val="Arial"/>
        <family val="2"/>
      </rPr>
      <t xml:space="preserve"> : Recettes réelles de fonctionnement (RRF) / habitant</t>
    </r>
  </si>
  <si>
    <r>
      <rPr>
        <b/>
        <sz val="11"/>
        <rFont val="Arial"/>
        <family val="2"/>
      </rPr>
      <t>R5</t>
    </r>
    <r>
      <rPr>
        <sz val="11"/>
        <rFont val="Arial"/>
        <family val="2"/>
      </rPr>
      <t xml:space="preserve"> : Dette / habitant</t>
    </r>
  </si>
  <si>
    <r>
      <rPr>
        <b/>
        <sz val="11"/>
        <rFont val="Arial"/>
        <family val="2"/>
      </rPr>
      <t xml:space="preserve">R6 </t>
    </r>
    <r>
      <rPr>
        <sz val="11"/>
        <rFont val="Arial"/>
        <family val="2"/>
      </rPr>
      <t>: DGF / habitant</t>
    </r>
  </si>
  <si>
    <r>
      <rPr>
        <b/>
        <sz val="11"/>
        <rFont val="Arial"/>
        <family val="2"/>
      </rPr>
      <t>R2</t>
    </r>
    <r>
      <rPr>
        <sz val="11"/>
        <rFont val="Arial"/>
        <family val="2"/>
      </rPr>
      <t xml:space="preserve"> : Produit des impositions directes hors fiscalité reversée / habitant</t>
    </r>
  </si>
  <si>
    <r>
      <rPr>
        <b/>
        <sz val="11"/>
        <rFont val="Arial"/>
        <family val="2"/>
      </rPr>
      <t>R6</t>
    </r>
    <r>
      <rPr>
        <sz val="11"/>
        <rFont val="Arial"/>
        <family val="2"/>
      </rPr>
      <t xml:space="preserve"> : DGF / habitant</t>
    </r>
  </si>
  <si>
    <r>
      <t xml:space="preserve">T 3.e - Taux d'épargne brute </t>
    </r>
    <r>
      <rPr>
        <b/>
        <vertAlign val="superscript"/>
        <sz val="10"/>
        <color indexed="12"/>
        <rFont val="Arial"/>
        <family val="2"/>
      </rPr>
      <t>(b)</t>
    </r>
    <r>
      <rPr>
        <b/>
        <sz val="10"/>
        <color indexed="12"/>
        <rFont val="Arial"/>
        <family val="2"/>
      </rPr>
      <t xml:space="preserve"> selon les caractéristiques des communes</t>
    </r>
  </si>
  <si>
    <r>
      <rPr>
        <b/>
        <sz val="11"/>
        <color theme="1"/>
        <rFont val="Arial"/>
        <family val="2"/>
      </rPr>
      <t>R2 :</t>
    </r>
    <r>
      <rPr>
        <sz val="11"/>
        <color theme="1"/>
        <rFont val="Arial"/>
        <family val="2"/>
      </rPr>
      <t xml:space="preserve"> Produit des impositions directes hors fiscalité reversée / habitant «DGF»</t>
    </r>
    <r>
      <rPr>
        <vertAlign val="superscript"/>
        <sz val="11"/>
        <color theme="1"/>
        <rFont val="Arial"/>
        <family val="2"/>
      </rPr>
      <t xml:space="preserve"> </t>
    </r>
  </si>
  <si>
    <r>
      <rPr>
        <b/>
        <sz val="11"/>
        <color theme="1"/>
        <rFont val="Arial"/>
        <family val="2"/>
      </rPr>
      <t>R2 bis :</t>
    </r>
    <r>
      <rPr>
        <sz val="11"/>
        <color theme="1"/>
        <rFont val="Arial"/>
        <family val="2"/>
      </rPr>
      <t xml:space="preserve"> Produit des impositions directes y compris fiscalité reversée / habitant «DGF» </t>
    </r>
  </si>
  <si>
    <r>
      <rPr>
        <b/>
        <sz val="11"/>
        <color theme="1"/>
        <rFont val="Arial"/>
        <family val="2"/>
      </rPr>
      <t xml:space="preserve">R3 : </t>
    </r>
    <r>
      <rPr>
        <sz val="11"/>
        <color theme="1"/>
        <rFont val="Arial"/>
        <family val="2"/>
      </rPr>
      <t xml:space="preserve">Recettes réelles de fonctionnement (RRF) / habitant «DGF» </t>
    </r>
  </si>
  <si>
    <r>
      <rPr>
        <b/>
        <sz val="11"/>
        <color theme="1"/>
        <rFont val="Arial"/>
        <family val="2"/>
      </rPr>
      <t xml:space="preserve">R5 : </t>
    </r>
    <r>
      <rPr>
        <sz val="11"/>
        <color theme="1"/>
        <rFont val="Arial"/>
        <family val="2"/>
      </rPr>
      <t>Dette / habitant «DGF»</t>
    </r>
  </si>
  <si>
    <r>
      <rPr>
        <b/>
        <sz val="11"/>
        <color theme="1"/>
        <rFont val="Arial"/>
        <family val="2"/>
      </rPr>
      <t xml:space="preserve">R6 : </t>
    </r>
    <r>
      <rPr>
        <sz val="11"/>
        <color theme="1"/>
        <rFont val="Arial"/>
        <family val="2"/>
      </rPr>
      <t xml:space="preserve">DGF / habitant «DGF» </t>
    </r>
  </si>
  <si>
    <r>
      <rPr>
        <b/>
        <sz val="11"/>
        <color theme="1"/>
        <rFont val="Arial"/>
        <family val="2"/>
      </rPr>
      <t>R7 :</t>
    </r>
    <r>
      <rPr>
        <sz val="11"/>
        <color theme="1"/>
        <rFont val="Arial"/>
        <family val="2"/>
      </rPr>
      <t xml:space="preserve"> Dépenses de personnel / DRF</t>
    </r>
  </si>
  <si>
    <r>
      <rPr>
        <b/>
        <sz val="11"/>
        <color theme="1"/>
        <rFont val="Arial"/>
        <family val="2"/>
      </rPr>
      <t>R9 :</t>
    </r>
    <r>
      <rPr>
        <sz val="11"/>
        <color theme="1"/>
        <rFont val="Arial"/>
        <family val="2"/>
      </rPr>
      <t xml:space="preserve"> Marge d'autofinancement courant (MAC)=(DRF+Remboursement de dette) / RRF</t>
    </r>
  </si>
  <si>
    <r>
      <rPr>
        <b/>
        <sz val="11"/>
        <color theme="1"/>
        <rFont val="Arial"/>
        <family val="2"/>
      </rPr>
      <t xml:space="preserve">R11 : </t>
    </r>
    <r>
      <rPr>
        <sz val="11"/>
        <color theme="1"/>
        <rFont val="Arial"/>
        <family val="2"/>
      </rPr>
      <t>Dette / RRF (taux d'endettement)</t>
    </r>
  </si>
  <si>
    <r>
      <rPr>
        <b/>
        <sz val="11"/>
        <rFont val="Arial"/>
        <family val="2"/>
      </rPr>
      <t>R2 :</t>
    </r>
    <r>
      <rPr>
        <sz val="11"/>
        <rFont val="Arial"/>
        <family val="2"/>
      </rPr>
      <t xml:space="preserve"> Produit des impositions directes hors fiscalité reversée / habitant «DGF»</t>
    </r>
  </si>
  <si>
    <r>
      <rPr>
        <b/>
        <sz val="11"/>
        <rFont val="Arial"/>
        <family val="2"/>
      </rPr>
      <t>R2 bis :</t>
    </r>
    <r>
      <rPr>
        <sz val="11"/>
        <rFont val="Arial"/>
        <family val="2"/>
      </rPr>
      <t xml:space="preserve"> Produit des impositions directes y compris fiscalité reversée / habitant «DGF»</t>
    </r>
  </si>
  <si>
    <r>
      <rPr>
        <b/>
        <sz val="11"/>
        <rFont val="Arial"/>
        <family val="2"/>
      </rPr>
      <t>R3 :</t>
    </r>
    <r>
      <rPr>
        <sz val="11"/>
        <rFont val="Arial"/>
        <family val="2"/>
      </rPr>
      <t xml:space="preserve"> Recettes réelles de fonctionnement (RRF) / habitant «DGF»</t>
    </r>
  </si>
  <si>
    <r>
      <rPr>
        <b/>
        <sz val="11"/>
        <rFont val="Arial"/>
        <family val="2"/>
      </rPr>
      <t>R5 :</t>
    </r>
    <r>
      <rPr>
        <sz val="11"/>
        <rFont val="Arial"/>
        <family val="2"/>
      </rPr>
      <t xml:space="preserve"> Dette / habitant «DGF»</t>
    </r>
  </si>
  <si>
    <r>
      <rPr>
        <b/>
        <sz val="11"/>
        <rFont val="Arial"/>
        <family val="2"/>
      </rPr>
      <t>R6 :</t>
    </r>
    <r>
      <rPr>
        <sz val="11"/>
        <rFont val="Arial"/>
        <family val="2"/>
      </rPr>
      <t xml:space="preserve"> DGF / habitant «DGF»</t>
    </r>
  </si>
  <si>
    <r>
      <rPr>
        <b/>
        <sz val="11"/>
        <color theme="1"/>
        <rFont val="Arial"/>
        <family val="2"/>
      </rPr>
      <t xml:space="preserve">R9 </t>
    </r>
    <r>
      <rPr>
        <sz val="11"/>
        <color theme="1"/>
        <rFont val="Arial"/>
        <family val="2"/>
      </rPr>
      <t>: Marge d'autofinancement courant (MAC)=(DRF+Remboursement de dette) / RRF</t>
    </r>
  </si>
  <si>
    <r>
      <rPr>
        <b/>
        <sz val="11"/>
        <color theme="1"/>
        <rFont val="Arial"/>
        <family val="2"/>
      </rPr>
      <t xml:space="preserve">R5 : </t>
    </r>
    <r>
      <rPr>
        <sz val="11"/>
        <color theme="1"/>
        <rFont val="Arial"/>
        <family val="2"/>
      </rPr>
      <t xml:space="preserve">Dette / habitant «DGF» </t>
    </r>
  </si>
  <si>
    <r>
      <rPr>
        <b/>
        <sz val="11"/>
        <color theme="1"/>
        <rFont val="Arial"/>
        <family val="2"/>
      </rPr>
      <t xml:space="preserve">R7 : </t>
    </r>
    <r>
      <rPr>
        <sz val="11"/>
        <color theme="1"/>
        <rFont val="Arial"/>
        <family val="2"/>
      </rPr>
      <t xml:space="preserve">Dépenses de personnel / DRF </t>
    </r>
    <r>
      <rPr>
        <vertAlign val="superscript"/>
        <sz val="11"/>
        <color theme="1"/>
        <rFont val="Arial"/>
        <family val="2"/>
      </rPr>
      <t>(c)</t>
    </r>
  </si>
  <si>
    <r>
      <rPr>
        <b/>
        <sz val="11"/>
        <color theme="1"/>
        <rFont val="Arial"/>
        <family val="2"/>
      </rPr>
      <t>R9 :</t>
    </r>
    <r>
      <rPr>
        <sz val="11"/>
        <color theme="1"/>
        <rFont val="Arial"/>
        <family val="2"/>
      </rPr>
      <t xml:space="preserve"> Marge d'autofinancement courant (MAC)=(DRF+Remboursement de dette) / RRF </t>
    </r>
    <r>
      <rPr>
        <vertAlign val="superscript"/>
        <sz val="11"/>
        <color theme="1"/>
        <rFont val="Arial"/>
        <family val="2"/>
      </rPr>
      <t>(c)</t>
    </r>
  </si>
  <si>
    <r>
      <rPr>
        <b/>
        <sz val="11"/>
        <color theme="1"/>
        <rFont val="Arial"/>
        <family val="2"/>
      </rPr>
      <t xml:space="preserve">R11 : </t>
    </r>
    <r>
      <rPr>
        <sz val="11"/>
        <color theme="1"/>
        <rFont val="Arial"/>
        <family val="2"/>
      </rPr>
      <t xml:space="preserve">Dette / RRF (taux d'endettement) </t>
    </r>
    <r>
      <rPr>
        <vertAlign val="superscript"/>
        <sz val="11"/>
        <color theme="1"/>
        <rFont val="Arial"/>
        <family val="2"/>
      </rPr>
      <t>(c)</t>
    </r>
  </si>
  <si>
    <r>
      <rPr>
        <b/>
        <sz val="11"/>
        <color theme="1"/>
        <rFont val="Arial"/>
        <family val="2"/>
      </rPr>
      <t xml:space="preserve">R9 : </t>
    </r>
    <r>
      <rPr>
        <sz val="11"/>
        <color theme="1"/>
        <rFont val="Arial"/>
        <family val="2"/>
      </rPr>
      <t>Marge d'autofinancement courant (MAC)=(DRF+Remboursement de dette) / RRF</t>
    </r>
  </si>
  <si>
    <t>Epargne brute / RRF (Taux d'épargne brute)</t>
  </si>
  <si>
    <r>
      <t xml:space="preserve">Epargne brute / RRF (Taux d'épargne brute) </t>
    </r>
    <r>
      <rPr>
        <vertAlign val="superscript"/>
        <sz val="11"/>
        <color theme="1"/>
        <rFont val="Arial"/>
        <family val="2"/>
      </rPr>
      <t>(c)</t>
    </r>
  </si>
  <si>
    <t>Annexe 2 : Zonages et classifications utilisés</t>
  </si>
  <si>
    <t>Annexe 3 : Les ratios financiers obligatoires</t>
  </si>
  <si>
    <t>Part des dépenses réelles de fonctionnement affectée aux charges financières</t>
  </si>
  <si>
    <t>Dette au 31 décembre (12)</t>
  </si>
  <si>
    <t>Pourcentage de communes appartenant à :</t>
  </si>
  <si>
    <t>Pourcentage d'habitants appartenant à :</t>
  </si>
  <si>
    <t>(c) Y compris la métropole de Lyon.</t>
  </si>
  <si>
    <t xml:space="preserve">  CA</t>
  </si>
  <si>
    <r>
      <t>CC</t>
    </r>
    <r>
      <rPr>
        <sz val="8"/>
        <rFont val="Arial"/>
        <family val="2"/>
      </rPr>
      <t>: Communauté de Communes</t>
    </r>
    <r>
      <rPr>
        <sz val="8"/>
        <rFont val="Arial"/>
        <family val="2"/>
      </rPr>
      <t>.</t>
    </r>
  </si>
  <si>
    <t>(a) Y compris la métropole de Lyon.</t>
  </si>
  <si>
    <r>
      <t>CU</t>
    </r>
    <r>
      <rPr>
        <sz val="8"/>
        <rFont val="Arial"/>
        <family val="2"/>
      </rPr>
      <t xml:space="preserve">: Communauté Urbaine ; </t>
    </r>
    <r>
      <rPr>
        <b/>
        <sz val="8"/>
        <rFont val="Arial"/>
        <family val="2"/>
      </rPr>
      <t>CA</t>
    </r>
    <r>
      <rPr>
        <sz val="8"/>
        <rFont val="Arial"/>
        <family val="2"/>
      </rPr>
      <t>: Communauté d'Agglomération ;</t>
    </r>
  </si>
  <si>
    <r>
      <t>Communes touristiques</t>
    </r>
    <r>
      <rPr>
        <b/>
        <i/>
        <vertAlign val="superscript"/>
        <sz val="10"/>
        <rFont val="Arial"/>
        <family val="2"/>
      </rPr>
      <t>(b)</t>
    </r>
    <r>
      <rPr>
        <b/>
        <i/>
        <sz val="10"/>
        <rFont val="Arial"/>
        <family val="2"/>
      </rPr>
      <t xml:space="preserve"> :</t>
    </r>
  </si>
  <si>
    <t>Communes non touristiques :</t>
  </si>
  <si>
    <t>Nombre total des communes non touristiques</t>
  </si>
  <si>
    <r>
      <t>Ensemble des communes touristiques</t>
    </r>
    <r>
      <rPr>
        <b/>
        <vertAlign val="superscript"/>
        <sz val="10"/>
        <rFont val="Arial"/>
        <family val="2"/>
      </rPr>
      <t>(b)</t>
    </r>
  </si>
  <si>
    <t>Ensemble des communes non touristiques</t>
  </si>
  <si>
    <r>
      <t>Nombre d'habitants «DGF» des communes touristiques</t>
    </r>
    <r>
      <rPr>
        <b/>
        <i/>
        <vertAlign val="superscript"/>
        <sz val="10"/>
        <rFont val="Arial"/>
        <family val="2"/>
      </rPr>
      <t>(b)</t>
    </r>
    <r>
      <rPr>
        <b/>
        <i/>
        <sz val="10"/>
        <rFont val="Arial"/>
        <family val="2"/>
      </rPr>
      <t xml:space="preserve"> :</t>
    </r>
  </si>
  <si>
    <t>Nombre d'habitants «DGF» des communes non touristiques :</t>
  </si>
  <si>
    <t>Ensemble des communes rurales et urbaines</t>
  </si>
  <si>
    <t xml:space="preserve">Ensemble des communes en unité urbaine </t>
  </si>
  <si>
    <t>Ensemble des communes en unité urbaine</t>
  </si>
  <si>
    <r>
      <t>Ratios</t>
    </r>
    <r>
      <rPr>
        <i/>
        <sz val="11"/>
        <rFont val="Arial"/>
        <family val="2"/>
      </rPr>
      <t xml:space="preserve"> (voir définitions en annexe 3)</t>
    </r>
  </si>
  <si>
    <r>
      <rPr>
        <b/>
        <sz val="11"/>
        <rFont val="Arial"/>
        <family val="2"/>
      </rPr>
      <t>R9</t>
    </r>
    <r>
      <rPr>
        <sz val="11"/>
        <rFont val="Arial"/>
        <family val="2"/>
      </rPr>
      <t xml:space="preserve"> : Marge d'autofinancement courant (MAC)=(DRF+Remboursement de dette) / RRF </t>
    </r>
    <r>
      <rPr>
        <vertAlign val="superscript"/>
        <sz val="11"/>
        <rFont val="Arial"/>
        <family val="2"/>
      </rPr>
      <t>(b)</t>
    </r>
  </si>
  <si>
    <t>(c) Écarts en nombre d'années.</t>
  </si>
  <si>
    <r>
      <t xml:space="preserve">T 2.3.b - Évolution à champ constant </t>
    </r>
    <r>
      <rPr>
        <b/>
        <vertAlign val="superscript"/>
        <sz val="14"/>
        <color indexed="12"/>
        <rFont val="Arial"/>
        <family val="2"/>
      </rPr>
      <t>(a)</t>
    </r>
    <r>
      <rPr>
        <b/>
        <sz val="14"/>
        <color indexed="12"/>
        <rFont val="Arial"/>
        <family val="2"/>
      </rPr>
      <t xml:space="preserve"> par strate de population des communes </t>
    </r>
  </si>
  <si>
    <t xml:space="preserve">T 2.3.a - Évolution par strate de population des communes </t>
  </si>
  <si>
    <r>
      <rPr>
        <b/>
        <sz val="11"/>
        <rFont val="Arial"/>
        <family val="2"/>
      </rPr>
      <t>R4</t>
    </r>
    <r>
      <rPr>
        <sz val="11"/>
        <rFont val="Arial"/>
        <family val="2"/>
      </rPr>
      <t xml:space="preserve"> : Dépenses d'équipement brutes</t>
    </r>
    <r>
      <rPr>
        <vertAlign val="superscript"/>
        <sz val="11"/>
        <rFont val="Arial"/>
        <family val="2"/>
      </rPr>
      <t xml:space="preserve"> (e)</t>
    </r>
    <r>
      <rPr>
        <sz val="11"/>
        <rFont val="Arial"/>
        <family val="2"/>
      </rPr>
      <t xml:space="preserve"> / habitant</t>
    </r>
  </si>
  <si>
    <t>(c) En France entière (France métropolitaine et DOM).</t>
  </si>
  <si>
    <t>(f) En France métropolitaine.</t>
  </si>
  <si>
    <t>(d) En France entière (France métropolitaine et DOM).</t>
  </si>
  <si>
    <t>(g) En France métropolitaine.</t>
  </si>
  <si>
    <r>
      <t xml:space="preserve">T 3.c - Dépenses d'investissement hors remboursements de dette par «habitant DGF» </t>
    </r>
    <r>
      <rPr>
        <b/>
        <vertAlign val="superscript"/>
        <sz val="10"/>
        <color indexed="12"/>
        <rFont val="Arial"/>
        <family val="2"/>
      </rPr>
      <t>(b)</t>
    </r>
    <r>
      <rPr>
        <b/>
        <sz val="10"/>
        <color indexed="12"/>
        <rFont val="Arial"/>
        <family val="2"/>
      </rPr>
      <t xml:space="preserve"> selon les caractéristiques des communes</t>
    </r>
  </si>
  <si>
    <r>
      <t xml:space="preserve">T 3.b - Recettes de fonctionnement par «habitant DGF» </t>
    </r>
    <r>
      <rPr>
        <b/>
        <vertAlign val="superscript"/>
        <sz val="10"/>
        <color indexed="12"/>
        <rFont val="Arial"/>
        <family val="2"/>
      </rPr>
      <t>(b)</t>
    </r>
    <r>
      <rPr>
        <b/>
        <sz val="10"/>
        <color indexed="12"/>
        <rFont val="Arial"/>
        <family val="2"/>
      </rPr>
      <t xml:space="preserve"> selon les caractéristiques des communes</t>
    </r>
  </si>
  <si>
    <r>
      <t xml:space="preserve">T 3.a - Dépenses de fonctionnement par «habitant DGF» </t>
    </r>
    <r>
      <rPr>
        <b/>
        <vertAlign val="superscript"/>
        <sz val="10"/>
        <color indexed="12"/>
        <rFont val="Arial"/>
        <family val="2"/>
      </rPr>
      <t>(b)</t>
    </r>
    <r>
      <rPr>
        <b/>
        <sz val="10"/>
        <color indexed="12"/>
        <rFont val="Arial"/>
        <family val="2"/>
      </rPr>
      <t xml:space="preserve"> selon les caractéristiques des communes</t>
    </r>
  </si>
  <si>
    <t>(e) Le montant faible pour les communes touristiques du littoral maritime de moins de 100 habitants est dû à la présence de la commune atypique du Mont-Saint-Michel.</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</si>
  <si>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(c)</t>
    </r>
    <r>
      <rPr>
        <sz val="11"/>
        <color theme="1"/>
        <rFont val="Arial"/>
        <family val="2"/>
      </rPr>
      <t xml:space="preserve"> / RRF (Taux d'équipement)</t>
    </r>
  </si>
  <si>
    <r>
      <rPr>
        <b/>
        <sz val="10"/>
        <rFont val="Arial"/>
        <family val="2"/>
      </rPr>
      <t>R10</t>
    </r>
    <r>
      <rPr>
        <sz val="10"/>
        <rFont val="Arial"/>
        <family val="2"/>
      </rPr>
      <t xml:space="preserve"> : Dépenses d'équipement brutes</t>
    </r>
    <r>
      <rPr>
        <vertAlign val="superscript"/>
        <sz val="10"/>
        <rFont val="Arial"/>
        <family val="2"/>
      </rPr>
      <t xml:space="preserve"> (a) </t>
    </r>
    <r>
      <rPr>
        <sz val="10"/>
        <rFont val="Arial"/>
        <family val="2"/>
      </rPr>
      <t>/ RRF (Taux d'équipement)</t>
    </r>
  </si>
  <si>
    <t>(b) Diminuées des travaux en régie.</t>
  </si>
  <si>
    <r>
      <rPr>
        <b/>
        <sz val="11"/>
        <rFont val="Arial"/>
        <family val="2"/>
      </rPr>
      <t>R4</t>
    </r>
    <r>
      <rPr>
        <sz val="11"/>
        <rFont val="Arial"/>
        <family val="2"/>
      </rPr>
      <t xml:space="preserve"> : Dépenses d'équipement brutes</t>
    </r>
    <r>
      <rPr>
        <vertAlign val="superscript"/>
        <sz val="12"/>
        <rFont val="Arial"/>
        <family val="2"/>
      </rPr>
      <t xml:space="preserve"> (c)</t>
    </r>
    <r>
      <rPr>
        <sz val="11"/>
        <rFont val="Arial"/>
        <family val="2"/>
      </rPr>
      <t xml:space="preserve"> / habitant</t>
    </r>
  </si>
  <si>
    <r>
      <rPr>
        <b/>
        <sz val="11"/>
        <rFont val="Arial"/>
        <family val="2"/>
      </rPr>
      <t>R1</t>
    </r>
    <r>
      <rPr>
        <sz val="11"/>
        <rFont val="Arial"/>
        <family val="2"/>
      </rPr>
      <t xml:space="preserve"> : Dépenses réelles de fonctionnement (DRF)</t>
    </r>
    <r>
      <rPr>
        <vertAlign val="superscript"/>
        <sz val="11"/>
        <rFont val="Arial"/>
        <family val="2"/>
      </rPr>
      <t xml:space="preserve"> (b)</t>
    </r>
    <r>
      <rPr>
        <sz val="11"/>
        <rFont val="Arial"/>
        <family val="2"/>
      </rPr>
      <t xml:space="preserve"> / habitant</t>
    </r>
  </si>
  <si>
    <t>(d) Diminuées des travaux en régie.</t>
  </si>
  <si>
    <r>
      <rPr>
        <b/>
        <sz val="11"/>
        <rFont val="Arial"/>
        <family val="2"/>
      </rPr>
      <t>R1 :</t>
    </r>
    <r>
      <rPr>
        <sz val="11"/>
        <rFont val="Arial"/>
        <family val="2"/>
      </rPr>
      <t xml:space="preserve"> Dépenses réelles de fonctionnement (DRF)</t>
    </r>
    <r>
      <rPr>
        <vertAlign val="superscript"/>
        <sz val="11"/>
        <rFont val="Arial"/>
        <family val="2"/>
      </rPr>
      <t xml:space="preserve"> (d)</t>
    </r>
    <r>
      <rPr>
        <sz val="11"/>
        <rFont val="Arial"/>
        <family val="2"/>
      </rPr>
      <t xml:space="preserve"> / habitant «DGF»</t>
    </r>
  </si>
  <si>
    <r>
      <rPr>
        <b/>
        <sz val="11"/>
        <rFont val="Arial"/>
        <family val="2"/>
      </rPr>
      <t>R4 :</t>
    </r>
    <r>
      <rPr>
        <sz val="11"/>
        <rFont val="Arial"/>
        <family val="2"/>
      </rPr>
      <t xml:space="preserve"> Dépenses d'équipement brutes </t>
    </r>
    <r>
      <rPr>
        <vertAlign val="superscript"/>
        <sz val="11"/>
        <rFont val="Arial"/>
        <family val="2"/>
      </rPr>
      <t>(e)</t>
    </r>
    <r>
      <rPr>
        <sz val="11"/>
        <rFont val="Arial"/>
        <family val="2"/>
      </rPr>
      <t xml:space="preserve"> / habitant «DGF»</t>
    </r>
  </si>
  <si>
    <r>
      <rPr>
        <b/>
        <sz val="11"/>
        <color theme="1"/>
        <rFont val="Arial"/>
        <family val="2"/>
      </rPr>
      <t xml:space="preserve">R1 : </t>
    </r>
    <r>
      <rPr>
        <sz val="11"/>
        <color theme="1"/>
        <rFont val="Arial"/>
        <family val="2"/>
      </rPr>
      <t xml:space="preserve">Dépenses réelles de fonctionnement (DRF) diminuées des travaux en régie / habitant «DGF» </t>
    </r>
  </si>
  <si>
    <r>
      <rPr>
        <b/>
        <sz val="11"/>
        <rFont val="Arial"/>
        <family val="2"/>
      </rPr>
      <t>R1 :</t>
    </r>
    <r>
      <rPr>
        <sz val="11"/>
        <rFont val="Arial"/>
        <family val="2"/>
      </rPr>
      <t xml:space="preserve"> Dépenses réelles de fonctionnement (DRF)</t>
    </r>
    <r>
      <rPr>
        <vertAlign val="superscript"/>
        <sz val="11"/>
        <rFont val="Arial"/>
        <family val="2"/>
      </rPr>
      <t xml:space="preserve"> (c)</t>
    </r>
    <r>
      <rPr>
        <sz val="11"/>
        <rFont val="Arial"/>
        <family val="2"/>
      </rPr>
      <t xml:space="preserve"> / habitant «DGF»</t>
    </r>
  </si>
  <si>
    <r>
      <rPr>
        <b/>
        <sz val="11"/>
        <rFont val="Arial"/>
        <family val="2"/>
      </rPr>
      <t>R4 :</t>
    </r>
    <r>
      <rPr>
        <sz val="11"/>
        <rFont val="Arial"/>
        <family val="2"/>
      </rPr>
      <t xml:space="preserve"> Dépenses d'équipement brutes</t>
    </r>
    <r>
      <rPr>
        <vertAlign val="superscript"/>
        <sz val="11"/>
        <rFont val="Arial"/>
        <family val="2"/>
      </rPr>
      <t xml:space="preserve"> (d)</t>
    </r>
    <r>
      <rPr>
        <sz val="11"/>
        <rFont val="Arial"/>
        <family val="2"/>
      </rPr>
      <t xml:space="preserve"> / habitant «DGF»</t>
    </r>
  </si>
  <si>
    <t>(c) Diminuées des travaux en régie.</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</si>
  <si>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(b) </t>
    </r>
    <r>
      <rPr>
        <sz val="11"/>
        <color theme="1"/>
        <rFont val="Arial"/>
        <family val="2"/>
      </rPr>
      <t>/ RRF (Taux d'équipement)</t>
    </r>
  </si>
  <si>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(d) </t>
    </r>
    <r>
      <rPr>
        <sz val="11"/>
        <color theme="1"/>
        <rFont val="Arial"/>
        <family val="2"/>
      </rPr>
      <t xml:space="preserve">/ RRF (Taux d'équipement) </t>
    </r>
    <r>
      <rPr>
        <vertAlign val="superscript"/>
        <sz val="11"/>
        <color theme="1"/>
        <rFont val="Arial"/>
        <family val="2"/>
      </rPr>
      <t>(c)</t>
    </r>
  </si>
  <si>
    <r>
      <rPr>
        <b/>
        <sz val="11"/>
        <rFont val="Arial"/>
        <family val="2"/>
      </rPr>
      <t>R4 :</t>
    </r>
    <r>
      <rPr>
        <sz val="11"/>
        <rFont val="Arial"/>
        <family val="2"/>
      </rPr>
      <t xml:space="preserve"> Dépenses d'équipement brutes</t>
    </r>
    <r>
      <rPr>
        <vertAlign val="superscript"/>
        <sz val="11"/>
        <rFont val="Arial"/>
        <family val="2"/>
      </rPr>
      <t xml:space="preserve"> (e)</t>
    </r>
    <r>
      <rPr>
        <sz val="11"/>
        <rFont val="Arial"/>
        <family val="2"/>
      </rPr>
      <t xml:space="preserve"> / habitant «DGF»</t>
    </r>
  </si>
  <si>
    <t xml:space="preserve">Autres recettes d'investissement </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</si>
  <si>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(c) </t>
    </r>
    <r>
      <rPr>
        <sz val="11"/>
        <color theme="1"/>
        <rFont val="Arial"/>
        <family val="2"/>
      </rPr>
      <t>/ RRF (Taux d'équipement)</t>
    </r>
  </si>
  <si>
    <t>Dette / Epargne brute (Capacité de désendettement, en années)</t>
  </si>
  <si>
    <t>(b) Les communes de montagne concernent aussi les départements d'Outre-Mer (DOM), mais ici, on se restreint à la France métropolitaine pour avoir une comparaison cohérente avec les communes touristiques.</t>
  </si>
  <si>
    <t>(b) Les communes urbaines concernent la France entière (y compris les DOM).</t>
  </si>
  <si>
    <t>(a) Les communes urbaines concernent la France entière (y compris les DOM).</t>
  </si>
  <si>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(d) </t>
    </r>
    <r>
      <rPr>
        <sz val="11"/>
        <color theme="1"/>
        <rFont val="Arial"/>
        <family val="2"/>
      </rPr>
      <t xml:space="preserve">/ habitant «DGF» </t>
    </r>
  </si>
  <si>
    <t>- à une CA</t>
  </si>
  <si>
    <t>CU : communauté urbaine, CA : communauté d'agglomération, CC à FPU : communauté de communes à fiscalité professionnelle unique, CC à FA : communauté de communes à fiscalité additionnellle.</t>
  </si>
  <si>
    <t>T 5.2.a bis – (R1) : Dépenses réelles de fonctionnement diminuées des travaux en régie / population</t>
  </si>
  <si>
    <t>Aux dépenses réelles de fonctionnement, on retire les travaux en régie (crédit du compte 72, en opérations budgétaires).</t>
  </si>
  <si>
    <t>Part des recettes provenant des impôts et taxes</t>
  </si>
  <si>
    <t>Part relative des concours et dotations de l'État dans le total des recettes réelles de fonctionnement.</t>
  </si>
  <si>
    <t>T 5.4.d – Subventions d'équipement versées  / dépenses réelles d'investissement (y compris remboursements de dettes)</t>
  </si>
  <si>
    <t>T 5.4.e – Emprunts réalisés / dépenses réelles d'investissement (y compris remboursements de dettes)</t>
  </si>
  <si>
    <t>Les emprunts réalisés et les remboursements de dettes sont calculés hors gestion active de la dette.</t>
  </si>
  <si>
    <t>T 5.5.a – Recettes réelles d'investissement (y compris emprunts) / population</t>
  </si>
  <si>
    <t>T 5.5.b – Dotations et subventions d'équipement / recettes réelles d'investissement (y compris emprunts)</t>
  </si>
  <si>
    <t>T 5.5.c – Fonds de compensation pour la TVA (FCTVA) / recettes réelles d'investissement (y compris emprunts)</t>
  </si>
  <si>
    <t>T 5.5.d – Autres recettes d'investissement / recettes réelles d'investissement (y compris emprunts)</t>
  </si>
  <si>
    <t>Répartition des communes et de leur population par région et strate de population</t>
  </si>
  <si>
    <t>Répartition des communes appartenant à un groupement à fiscalité propre selon le type de groupement</t>
  </si>
  <si>
    <t>Répartition des communes selon leur caractère touristique et de montagne par strate de population</t>
  </si>
  <si>
    <t>Répartition des communes selon leur caractère urbain ou rural par strate de population</t>
  </si>
  <si>
    <t>Les dépenses et recettes par habitant des communes par strate de population</t>
  </si>
  <si>
    <t>Données financières des communes touristiques par strate de population (France métropolitaine)</t>
  </si>
  <si>
    <t>Données financières des communes touristiques du littoral maritime par strate de population (France métropolitaine)</t>
  </si>
  <si>
    <t>Données financières des communes touristiques «supports de stations de sports d'hiver» par strate de population (France métropolitaine)</t>
  </si>
  <si>
    <t>Données financières des autres communes touristiques de montagne par strate de population (France métropolitaine)</t>
  </si>
  <si>
    <t>Données financières des autres communes touristiques par strate de population (France métropolitaine)</t>
  </si>
  <si>
    <t>Données financières des communes «rurales» par strate de population</t>
  </si>
  <si>
    <t>Données financières des communes «urbaines» par strate de population</t>
  </si>
  <si>
    <t>Données financières des communes de montagne non touristiques (France métropolitaine)</t>
  </si>
  <si>
    <t>Données financières des communes n'étant pas de montagne (France métropolitaine)</t>
  </si>
  <si>
    <t>Données financières des communes non touristiques (France métropolitaine)</t>
  </si>
  <si>
    <t>(b) Il s'agit des communes des 5 départements d'outre-mer (y compris Mayotte).</t>
  </si>
  <si>
    <r>
      <t>Communes selon l'appartenance à une région</t>
    </r>
    <r>
      <rPr>
        <b/>
        <i/>
        <sz val="11"/>
        <rFont val="Arial"/>
        <family val="2"/>
      </rPr>
      <t xml:space="preserve"> :</t>
    </r>
  </si>
  <si>
    <r>
      <t xml:space="preserve">- à une CU ou métropole </t>
    </r>
    <r>
      <rPr>
        <vertAlign val="superscript"/>
        <sz val="11"/>
        <rFont val="Arial"/>
        <family val="2"/>
      </rPr>
      <t>(b)</t>
    </r>
  </si>
  <si>
    <t>(b) Y compris la métropole de Lyon.</t>
  </si>
  <si>
    <t>(b) En vue de pouvoir comparer ce tableau avec ceux relatifs aux communes touristiques, on se restreint ici aussi à la France métropolitaine.</t>
  </si>
  <si>
    <t>(a) En vue de pouvoir comparer ce tableau avec ceux relatifs aux communes touristiques, on se restreint ici aussi à la France métropolitaine.</t>
  </si>
  <si>
    <t>Rapport entre les charges courantes augmentées des remboursements de la dette et les recettes courantes.</t>
  </si>
  <si>
    <r>
      <rPr>
        <b/>
        <sz val="10"/>
        <color rgb="FF0000FF"/>
        <rFont val="Arial"/>
        <family val="2"/>
      </rPr>
      <t>Population totale et population « DGF »</t>
    </r>
    <r>
      <rPr>
        <sz val="10"/>
        <rFont val="Arial"/>
        <family val="2"/>
      </rPr>
      <t xml:space="preserve"> : Dans le recensement de la population, la «population totale» est égale à la  «population municipale» augmentée de la «population comptée à part»,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</si>
  <si>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t>Les Finances des</t>
  </si>
  <si>
    <t>Collection</t>
  </si>
  <si>
    <t>Statistiques et finances locales (tableaux)</t>
  </si>
  <si>
    <t>Direction générale des collectivités locales</t>
  </si>
  <si>
    <t>par Guillaume LEFORESTIER</t>
  </si>
  <si>
    <t>ont été élaborés au Département des études et des statistiques locales (DESL)</t>
  </si>
  <si>
    <t>de la Direction générale des collectivités locales (DGCL)</t>
  </si>
  <si>
    <t xml:space="preserve">       </t>
  </si>
  <si>
    <r>
      <t>Nombre de communes</t>
    </r>
    <r>
      <rPr>
        <i/>
        <vertAlign val="superscript"/>
        <sz val="10"/>
        <rFont val="Arial"/>
        <family val="2"/>
      </rPr>
      <t>(a)</t>
    </r>
  </si>
  <si>
    <t>Nombre d'habitants appartenant à :</t>
  </si>
  <si>
    <t xml:space="preserve">Impôts et taxes </t>
  </si>
  <si>
    <t xml:space="preserve">- Impôts locaux </t>
  </si>
  <si>
    <t xml:space="preserve">Concours de l'État </t>
  </si>
  <si>
    <t xml:space="preserve">- DGF </t>
  </si>
  <si>
    <t>(b) Écarts en nombre d'années.</t>
  </si>
  <si>
    <r>
      <t>Taux d'épargne brute</t>
    </r>
    <r>
      <rPr>
        <vertAlign val="superscript"/>
        <sz val="11"/>
        <rFont val="Arial"/>
        <family val="2"/>
      </rPr>
      <t xml:space="preserve"> (a)</t>
    </r>
    <r>
      <rPr>
        <sz val="11"/>
        <rFont val="Arial"/>
        <family val="2"/>
      </rPr>
      <t xml:space="preserve"> = (3) / (2)  </t>
    </r>
  </si>
  <si>
    <r>
      <t>Taux d'épargne nette</t>
    </r>
    <r>
      <rPr>
        <vertAlign val="superscript"/>
        <sz val="11"/>
        <rFont val="Arial"/>
        <family val="2"/>
      </rPr>
      <t xml:space="preserve"> (a)</t>
    </r>
    <r>
      <rPr>
        <sz val="11"/>
        <rFont val="Arial"/>
        <family val="2"/>
      </rPr>
      <t xml:space="preserve"> = [(3)-(8)] / (2)  </t>
    </r>
  </si>
  <si>
    <r>
      <t>Taux d'endettement</t>
    </r>
    <r>
      <rPr>
        <vertAlign val="superscript"/>
        <sz val="11"/>
        <rFont val="Arial"/>
        <family val="2"/>
      </rPr>
      <t xml:space="preserve"> (a)</t>
    </r>
    <r>
      <rPr>
        <sz val="11"/>
        <rFont val="Arial"/>
        <family val="2"/>
      </rPr>
      <t xml:space="preserve"> = (12) / (2) </t>
    </r>
  </si>
  <si>
    <r>
      <rPr>
        <b/>
        <sz val="11"/>
        <rFont val="Arial"/>
        <family val="2"/>
      </rPr>
      <t>R4</t>
    </r>
    <r>
      <rPr>
        <sz val="11"/>
        <rFont val="Arial"/>
        <family val="2"/>
      </rPr>
      <t xml:space="preserve"> : Dépenses d'équipement brutes</t>
    </r>
    <r>
      <rPr>
        <vertAlign val="superscript"/>
        <sz val="11"/>
        <rFont val="Arial"/>
        <family val="2"/>
      </rPr>
      <t xml:space="preserve"> (d)</t>
    </r>
    <r>
      <rPr>
        <sz val="11"/>
        <rFont val="Arial"/>
        <family val="2"/>
      </rPr>
      <t xml:space="preserve"> / habitant</t>
    </r>
  </si>
  <si>
    <r>
      <rPr>
        <b/>
        <sz val="11"/>
        <rFont val="Arial"/>
        <family val="2"/>
      </rPr>
      <t>R7</t>
    </r>
    <r>
      <rPr>
        <sz val="11"/>
        <rFont val="Arial"/>
        <family val="2"/>
      </rPr>
      <t xml:space="preserve"> : Dépenses de personnel / dépenses réelles de fonctionnement</t>
    </r>
    <r>
      <rPr>
        <vertAlign val="superscript"/>
        <sz val="11"/>
        <rFont val="Arial"/>
        <family val="2"/>
      </rPr>
      <t xml:space="preserve"> (a)</t>
    </r>
  </si>
  <si>
    <r>
      <rPr>
        <b/>
        <sz val="11"/>
        <rFont val="Arial"/>
        <family val="2"/>
      </rPr>
      <t>R9</t>
    </r>
    <r>
      <rPr>
        <sz val="11"/>
        <rFont val="Arial"/>
        <family val="2"/>
      </rPr>
      <t xml:space="preserve"> : Marge d'autofinancement courant (MAC)=(DRF+Remboursement de dette) / RRF </t>
    </r>
    <r>
      <rPr>
        <vertAlign val="superscript"/>
        <sz val="11"/>
        <rFont val="Arial"/>
        <family val="2"/>
      </rPr>
      <t>(a)</t>
    </r>
  </si>
  <si>
    <r>
      <rPr>
        <b/>
        <sz val="11"/>
        <rFont val="Arial"/>
        <family val="2"/>
      </rPr>
      <t>R10</t>
    </r>
    <r>
      <rPr>
        <sz val="11"/>
        <rFont val="Arial"/>
        <family val="2"/>
      </rPr>
      <t xml:space="preserve"> : Dépenses d'équipement brutes</t>
    </r>
    <r>
      <rPr>
        <vertAlign val="superscript"/>
        <sz val="11"/>
        <rFont val="Arial"/>
        <family val="2"/>
      </rPr>
      <t xml:space="preserve"> (d) </t>
    </r>
    <r>
      <rPr>
        <sz val="11"/>
        <rFont val="Arial"/>
        <family val="2"/>
      </rPr>
      <t xml:space="preserve">/ RRF (Taux d'équipement) </t>
    </r>
    <r>
      <rPr>
        <vertAlign val="superscript"/>
        <sz val="11"/>
        <rFont val="Arial"/>
        <family val="2"/>
      </rPr>
      <t>(a)</t>
    </r>
  </si>
  <si>
    <t xml:space="preserve">(dont : fiscalité reversée) </t>
  </si>
  <si>
    <r>
      <t>- DGF</t>
    </r>
    <r>
      <rPr>
        <vertAlign val="superscript"/>
        <sz val="11"/>
        <rFont val="Arial"/>
        <family val="2"/>
      </rPr>
      <t xml:space="preserve"> </t>
    </r>
  </si>
  <si>
    <r>
      <t xml:space="preserve">Taux d'épargne brute </t>
    </r>
    <r>
      <rPr>
        <vertAlign val="superscript"/>
        <sz val="11"/>
        <rFont val="Arial"/>
        <family val="2"/>
      </rPr>
      <t>(b)</t>
    </r>
    <r>
      <rPr>
        <sz val="11"/>
        <rFont val="Arial"/>
        <family val="2"/>
      </rPr>
      <t xml:space="preserve"> = (3) / (2) </t>
    </r>
    <r>
      <rPr>
        <vertAlign val="superscript"/>
        <sz val="11"/>
        <rFont val="Arial"/>
        <family val="2"/>
      </rPr>
      <t xml:space="preserve"> </t>
    </r>
  </si>
  <si>
    <r>
      <t xml:space="preserve">Taux d'épargne nette </t>
    </r>
    <r>
      <rPr>
        <vertAlign val="superscript"/>
        <sz val="11"/>
        <rFont val="Arial"/>
        <family val="2"/>
      </rPr>
      <t>(b)</t>
    </r>
    <r>
      <rPr>
        <sz val="11"/>
        <rFont val="Arial"/>
        <family val="2"/>
      </rPr>
      <t xml:space="preserve"> = [(3)-(8)] / (2)  </t>
    </r>
  </si>
  <si>
    <r>
      <t xml:space="preserve">Taux d'endettement </t>
    </r>
    <r>
      <rPr>
        <vertAlign val="superscript"/>
        <sz val="11"/>
        <rFont val="Arial"/>
        <family val="2"/>
      </rPr>
      <t>(b)</t>
    </r>
    <r>
      <rPr>
        <sz val="11"/>
        <rFont val="Arial"/>
        <family val="2"/>
      </rPr>
      <t xml:space="preserve"> = (12) / (2) </t>
    </r>
  </si>
  <si>
    <r>
      <rPr>
        <b/>
        <sz val="11"/>
        <rFont val="Arial"/>
        <family val="2"/>
      </rPr>
      <t>R1</t>
    </r>
    <r>
      <rPr>
        <sz val="11"/>
        <rFont val="Arial"/>
        <family val="2"/>
      </rPr>
      <t xml:space="preserve"> : Dépenses réelles de fonctionnement (DRF)</t>
    </r>
    <r>
      <rPr>
        <vertAlign val="superscript"/>
        <sz val="11"/>
        <rFont val="Arial"/>
        <family val="2"/>
      </rPr>
      <t xml:space="preserve"> (d)</t>
    </r>
    <r>
      <rPr>
        <sz val="11"/>
        <rFont val="Arial"/>
        <family val="2"/>
      </rPr>
      <t xml:space="preserve"> / habitant</t>
    </r>
  </si>
  <si>
    <r>
      <rPr>
        <b/>
        <sz val="11"/>
        <rFont val="Arial"/>
        <family val="2"/>
      </rPr>
      <t xml:space="preserve">R7 </t>
    </r>
    <r>
      <rPr>
        <sz val="11"/>
        <rFont val="Arial"/>
        <family val="2"/>
      </rPr>
      <t xml:space="preserve">: Dépenses de personnel / dépenses réelles de fonctionnement </t>
    </r>
    <r>
      <rPr>
        <vertAlign val="superscript"/>
        <sz val="11"/>
        <rFont val="Arial"/>
        <family val="2"/>
      </rPr>
      <t>(b)</t>
    </r>
  </si>
  <si>
    <r>
      <rPr>
        <b/>
        <sz val="11"/>
        <rFont val="Arial"/>
        <family val="2"/>
      </rPr>
      <t>R10</t>
    </r>
    <r>
      <rPr>
        <sz val="11"/>
        <rFont val="Arial"/>
        <family val="2"/>
      </rPr>
      <t xml:space="preserve"> : Dépenses d'équipement brutes</t>
    </r>
    <r>
      <rPr>
        <vertAlign val="superscript"/>
        <sz val="11"/>
        <rFont val="Arial"/>
        <family val="2"/>
      </rPr>
      <t xml:space="preserve"> (e)</t>
    </r>
    <r>
      <rPr>
        <sz val="11"/>
        <rFont val="Arial"/>
        <family val="2"/>
      </rPr>
      <t xml:space="preserve"> / RRF (Taux d'équipement) </t>
    </r>
    <r>
      <rPr>
        <vertAlign val="superscript"/>
        <sz val="11"/>
        <rFont val="Arial"/>
        <family val="2"/>
      </rPr>
      <t>(b)</t>
    </r>
  </si>
  <si>
    <r>
      <rPr>
        <b/>
        <sz val="8"/>
        <rFont val="Arial"/>
        <family val="2"/>
      </rPr>
      <t>Population totale et population « DGF »</t>
    </r>
    <r>
      <rPr>
        <sz val="8"/>
        <rFont val="Arial"/>
        <family val="2"/>
      </rPr>
      <t xml:space="preserve"> : 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Dans cette étude, à des fins de comparaisons, les autres agrégats financiers sont aussi rapportés au nombre « d'habitants DGF ».
</t>
    </r>
  </si>
  <si>
    <t>,</t>
  </si>
  <si>
    <t xml:space="preserve">Population totale et population « DGF » :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</si>
  <si>
    <r>
      <rPr>
        <b/>
        <sz val="8"/>
        <rFont val="Arial"/>
        <family val="2"/>
      </rPr>
      <t xml:space="preserve">Population totale et population « DGF » : </t>
    </r>
    <r>
      <rPr>
        <sz val="8"/>
        <rFont val="Arial"/>
        <family val="2"/>
      </rPr>
      <t xml:space="preserve">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</si>
  <si>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8"/>
        <rFont val="Arial"/>
        <family val="2"/>
      </rPr>
      <t xml:space="preserve">Population totale et population « DGF » : </t>
    </r>
    <r>
      <rPr>
        <sz val="8"/>
        <rFont val="Arial"/>
        <family val="2"/>
      </rPr>
      <t xml:space="preserve">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</si>
  <si>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8"/>
        <rFont val="Arial"/>
        <family val="2"/>
      </rPr>
      <t>Les communes classées en zone de montagne:</t>
    </r>
    <r>
      <rPr>
        <sz val="8"/>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</si>
  <si>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r>
      <rPr>
        <b/>
        <sz val="8"/>
        <rFont val="Arial"/>
        <family val="2"/>
      </rPr>
      <t>Population totale et population « DGF »</t>
    </r>
    <r>
      <rPr>
        <sz val="8"/>
        <rFont val="Arial"/>
        <family val="2"/>
      </rPr>
      <t xml:space="preserve"> :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</si>
  <si>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8"/>
        <rFont val="Arial"/>
        <family val="2"/>
      </rPr>
      <t>Les communes touristiques:</t>
    </r>
    <r>
      <rPr>
        <sz val="8"/>
        <rFont val="Arial"/>
        <family val="2"/>
      </rPr>
      <t xml:space="preserve"> 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uniquement la France métropolitaine.</t>
    </r>
  </si>
  <si>
    <r>
      <rPr>
        <b/>
        <sz val="8"/>
        <rFont val="Arial"/>
        <family val="2"/>
      </rPr>
      <t xml:space="preserve">Les communes classées en zone de montagne: </t>
    </r>
    <r>
      <rPr>
        <sz val="8"/>
        <rFont val="Arial"/>
        <family val="2"/>
      </rPr>
      <t xml:space="preserve">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</si>
  <si>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r>
      <rPr>
        <b/>
        <sz val="8"/>
        <rFont val="Arial"/>
        <family val="2"/>
      </rPr>
      <t>Population totale et population « DGF » :</t>
    </r>
    <r>
      <rPr>
        <sz val="8"/>
        <rFont val="Arial"/>
        <family val="2"/>
      </rPr>
      <t xml:space="preserve">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</si>
  <si>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8"/>
        <rFont val="Arial"/>
        <family val="2"/>
      </rPr>
      <t xml:space="preserve">Les communes touristiques: </t>
    </r>
    <r>
      <rPr>
        <sz val="8"/>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uniquement la France métropolitaine.</t>
    </r>
  </si>
  <si>
    <r>
      <rPr>
        <b/>
        <sz val="8"/>
        <rFont val="Arial"/>
        <family val="2"/>
      </rPr>
      <t>Population totale et population « DGF » :</t>
    </r>
    <r>
      <rPr>
        <sz val="8"/>
        <rFont val="Arial"/>
        <family val="2"/>
      </rPr>
      <t xml:space="preserve">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</si>
  <si>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rPr>
        <b/>
        <sz val="8"/>
        <rFont val="Arial"/>
        <family val="2"/>
      </rPr>
      <t>Population totale et population « DGF » :</t>
    </r>
    <r>
      <rPr>
        <sz val="8"/>
        <rFont val="Arial"/>
        <family val="2"/>
      </rPr>
      <t xml:space="preserve">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t>
    </r>
  </si>
  <si>
    <r>
      <rPr>
        <b/>
        <sz val="8"/>
        <rFont val="Arial"/>
        <family val="2"/>
      </rPr>
      <t xml:space="preserve">Population totale et population « DGF » : </t>
    </r>
    <r>
      <rPr>
        <sz val="8"/>
        <rFont val="Arial"/>
        <family val="2"/>
      </rPr>
      <t xml:space="preserve">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</si>
  <si>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t>T 6.1.a – Montants des dépenses de fonctionnement</t>
  </si>
  <si>
    <t>en millions d'euros</t>
  </si>
  <si>
    <t>Dépenses de fonctionnement</t>
  </si>
  <si>
    <t>3 500 hab. à moins</t>
  </si>
  <si>
    <t>Services généraux des administrations publiques locales</t>
  </si>
  <si>
    <t>Administration générale</t>
  </si>
  <si>
    <t>Conseil, assemblée locale</t>
  </si>
  <si>
    <t>Coopération décentralisée et actions interrégionales, actions européennes et internationales</t>
  </si>
  <si>
    <t>Sécurité et salubrité publiques</t>
  </si>
  <si>
    <t>Gendarmerie, police, sécurité, justice</t>
  </si>
  <si>
    <t>Pompiers, incendies et secours</t>
  </si>
  <si>
    <t>Hygiène et salubrité publique</t>
  </si>
  <si>
    <t>Autres services de protection civile</t>
  </si>
  <si>
    <t>Enseignement, formation et apprentissage</t>
  </si>
  <si>
    <t>Services communs</t>
  </si>
  <si>
    <t>Enseignement du premier degré</t>
  </si>
  <si>
    <t>Enseignement du second degré</t>
  </si>
  <si>
    <t>Enseignement supérieur, professionnel et continue</t>
  </si>
  <si>
    <t>Hébergement et restauration scolaire</t>
  </si>
  <si>
    <t>Autres services annexes de l'enseignement</t>
  </si>
  <si>
    <t>Culture</t>
  </si>
  <si>
    <t>Expression et action culturelles</t>
  </si>
  <si>
    <t>Conservation et diffusion des patrimoines</t>
  </si>
  <si>
    <t>Sport et jeunesse</t>
  </si>
  <si>
    <t>Sports</t>
  </si>
  <si>
    <t>Jeunesse et loisirs</t>
  </si>
  <si>
    <t>Santé, action sociale et familiale</t>
  </si>
  <si>
    <t>Santé</t>
  </si>
  <si>
    <t>Personnes handicapées</t>
  </si>
  <si>
    <t>Personnes âgées</t>
  </si>
  <si>
    <t>Autre actions sociales et familiales</t>
  </si>
  <si>
    <t>Logement, habitat</t>
  </si>
  <si>
    <t>Environnement, aménagement et services urbains</t>
  </si>
  <si>
    <t>Eau et assainissement</t>
  </si>
  <si>
    <t>Déchets et propreté urbaine</t>
  </si>
  <si>
    <t>Eclairage public</t>
  </si>
  <si>
    <t>Espaces verts urbains</t>
  </si>
  <si>
    <t>Autres aménagements et services urbains divers</t>
  </si>
  <si>
    <t>Transports</t>
  </si>
  <si>
    <t>Transports scolaires</t>
  </si>
  <si>
    <t>Transports (hors scolaire)</t>
  </si>
  <si>
    <t>Voirie et routes</t>
  </si>
  <si>
    <t>Equipement de voirie</t>
  </si>
  <si>
    <t>Action économique transversale</t>
  </si>
  <si>
    <t>Interventions économiques</t>
  </si>
  <si>
    <t>Foires et marchés</t>
  </si>
  <si>
    <t>Aides au tourisme</t>
  </si>
  <si>
    <t>Autres aides sectorielles</t>
  </si>
  <si>
    <t>Autres opérations non ventilées</t>
  </si>
  <si>
    <t>TOTAL</t>
  </si>
  <si>
    <t>T 6.1.c – Dépenses de fonctionnement par habitant</t>
  </si>
  <si>
    <t>en € / habitant</t>
  </si>
  <si>
    <r>
      <rPr>
        <b/>
        <sz val="8"/>
        <rFont val="Arial"/>
        <family val="2"/>
      </rPr>
      <t>Article L2312-3 du Code général des collectivités territoriales :</t>
    </r>
    <r>
      <rPr>
        <sz val="8"/>
        <rFont val="Arial"/>
        <family val="2"/>
      </rPr>
      <t xml:space="preserve"> Entrée en vigueur 2006-01-01; Le budget des communes de 10 000 habitants et plus est voté soit par nature, soit par fonction. S'il est voté par nature, il comporte une présentation fonctionnelle ; s'il est voté par fonction, il comporte une présentation par nature. Le budget des communes de moins de 10 000 habitants est voté par nature. Il comporte pour les communes de 3 500 habitants et plus une présentation fonctionnelle. La nomenclature par nature et la nomenclature par fonction ainsi que la présentation des documents budgétaires sont fixées par voie réglementaire. Un décret en Conseil d'Etat précise les modalités d'application des premier et deuxième alinéas du présent article. Nota: Ordonnance 2005-1027 du 26 août 2005 art. 27 : Les dispositions de la présente ordonnance entrent en vigueur à compter de l'exercice 2006.</t>
    </r>
  </si>
  <si>
    <t>Dépenses d'investissement hors remboursement</t>
  </si>
  <si>
    <t xml:space="preserve">Services communs </t>
  </si>
  <si>
    <t xml:space="preserve">Services communs  </t>
  </si>
  <si>
    <t xml:space="preserve">Services communs   </t>
  </si>
  <si>
    <t xml:space="preserve">Services communs     </t>
  </si>
  <si>
    <t xml:space="preserve">Logement, habitat </t>
  </si>
  <si>
    <t xml:space="preserve">Services communs      </t>
  </si>
  <si>
    <t>Dépenses totales hors remboursement</t>
  </si>
  <si>
    <t xml:space="preserve">Dépenses réelles totales hors remboursement : Somme des dépenses réelles de fonctionnement et des dépenses réelles d'investissement hors remboursement </t>
  </si>
  <si>
    <t>T 6.1</t>
  </si>
  <si>
    <t>T 6.2</t>
  </si>
  <si>
    <t>T 6.3</t>
  </si>
  <si>
    <t>n.s.</t>
  </si>
  <si>
    <r>
      <rPr>
        <sz val="10"/>
        <color rgb="FF0000FF"/>
        <rFont val="Arial"/>
        <family val="2"/>
      </rPr>
      <t xml:space="preserve">• </t>
    </r>
    <r>
      <rPr>
        <u/>
        <sz val="10"/>
        <color rgb="FF0000FF"/>
        <rFont val="Arial"/>
        <family val="2"/>
      </rPr>
      <t>Ratio 10</t>
    </r>
    <r>
      <rPr>
        <sz val="10"/>
        <color rgb="FF0000FF"/>
        <rFont val="Arial"/>
        <family val="2"/>
      </rPr>
      <t xml:space="preserve"> = dépenses d’équipement "brutes" / RRF = taux d’équipement : </t>
    </r>
    <r>
      <rPr>
        <sz val="10"/>
        <rFont val="Arial"/>
        <family val="2"/>
      </rPr>
      <t>effort d’équipement de la collectivité au regard de ses ressources. À relativiser sur une année donnée car les programmes d’équipement se jouent souvent sur plusieurs années. Voir le ratio 4 pour la définition des dépenses d'équipement "brutes".</t>
    </r>
  </si>
  <si>
    <t>Communes de 10 000 habitants et plus (y. c. Paris)</t>
  </si>
  <si>
    <t xml:space="preserve">  - dont Guadeloupe</t>
  </si>
  <si>
    <t xml:space="preserve">  - dont Martinique</t>
  </si>
  <si>
    <t xml:space="preserve">  - dont Guyane</t>
  </si>
  <si>
    <t xml:space="preserve">  - dont Réunion</t>
  </si>
  <si>
    <t xml:space="preserve">  - dont Mayotte</t>
  </si>
  <si>
    <t>Lecture : la taille moyenne d'une commune de moins de 100 habitants en région Auvergne-Rhône-Alpes est de 60 habitants.</t>
  </si>
  <si>
    <r>
      <rPr>
        <b/>
        <sz val="8"/>
        <rFont val="Arial"/>
        <family val="2"/>
      </rPr>
      <t>Population totale et population « DGF »</t>
    </r>
    <r>
      <rPr>
        <sz val="8"/>
        <rFont val="Arial"/>
        <family val="2"/>
      </rPr>
      <t xml:space="preserve"> : 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</si>
  <si>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t xml:space="preserve">• </t>
    </r>
    <r>
      <rPr>
        <u/>
        <sz val="8"/>
        <color rgb="FF003399"/>
        <rFont val="Arial"/>
        <family val="2"/>
      </rPr>
      <t>Ratio 4</t>
    </r>
    <r>
      <rPr>
        <sz val="8"/>
        <color rgb="FF003399"/>
        <rFont val="Arial"/>
        <family val="2"/>
      </rPr>
      <t xml:space="preserve"> = dépenses d’équipement </t>
    </r>
    <r>
      <rPr>
        <sz val="8"/>
        <color rgb="FF003399"/>
        <rFont val="Calibri"/>
        <family val="2"/>
      </rPr>
      <t>«brutes»</t>
    </r>
    <r>
      <rPr>
        <sz val="8"/>
        <color rgb="FF003399"/>
        <rFont val="Arial"/>
        <family val="2"/>
      </rPr>
      <t>/ population :</t>
    </r>
    <r>
      <rPr>
        <sz val="8"/>
        <rFont val="Arial"/>
        <family val="2"/>
      </rPr>
      <t xml:space="preserve"> dépenses des comptes 20 (immobilisations incorporelles) sauf 204 (subventions d’équipement versées), 21 (immobilisations corporelles), 23 (immobilisations en cours, diminué des crédits des comptes 236, 237 et 238),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correspondant aux opérations d’investissement sur établissements publics locaux d’enseignement (compte 455 ou 456 selon les nomenclatures).</t>
    </r>
  </si>
  <si>
    <t>Lecture : Les dépenses de fonctionnement des communes de moins de 100 habitants se montent à 184 M€.</t>
  </si>
  <si>
    <r>
      <t xml:space="preserve">• </t>
    </r>
    <r>
      <rPr>
        <u/>
        <sz val="8"/>
        <color rgb="FF003399"/>
        <rFont val="Arial"/>
        <family val="2"/>
      </rPr>
      <t>Ratio 10</t>
    </r>
    <r>
      <rPr>
        <sz val="8"/>
        <color rgb="FF003399"/>
        <rFont val="Arial"/>
        <family val="2"/>
      </rPr>
      <t xml:space="preserve"> = dépenses d’équipement </t>
    </r>
    <r>
      <rPr>
        <sz val="8"/>
        <color rgb="FF003399"/>
        <rFont val="Calibri"/>
        <family val="2"/>
      </rPr>
      <t>«</t>
    </r>
    <r>
      <rPr>
        <sz val="8"/>
        <color rgb="FF003399"/>
        <rFont val="Arial"/>
        <family val="2"/>
      </rPr>
      <t>brutes</t>
    </r>
    <r>
      <rPr>
        <sz val="8"/>
        <color rgb="FF003399"/>
        <rFont val="Calibri"/>
        <family val="2"/>
      </rPr>
      <t>»</t>
    </r>
    <r>
      <rPr>
        <sz val="8"/>
        <color rgb="FF003399"/>
        <rFont val="Arial"/>
        <family val="2"/>
      </rPr>
      <t xml:space="preserve"> / RRF = taux d’équipement : </t>
    </r>
    <r>
      <rPr>
        <sz val="8"/>
        <rFont val="Arial"/>
        <family val="2"/>
      </rPr>
      <t>effort d’équipement de la collectivité au regard de ses ressources. À relativiser sur une année donnée car les programmes d’équipement se jouent souvent sur plusieurs années.Voir le ratio 4 pour la définition des dépenses.</t>
    </r>
  </si>
  <si>
    <r>
      <rPr>
        <b/>
        <sz val="11"/>
        <rFont val="Arial"/>
        <family val="2"/>
      </rPr>
      <t>R1</t>
    </r>
    <r>
      <rPr>
        <sz val="11"/>
        <rFont val="Arial"/>
        <family val="2"/>
      </rPr>
      <t xml:space="preserve"> : Dépenses réelles de fonctionnement (DRF)</t>
    </r>
    <r>
      <rPr>
        <vertAlign val="superscript"/>
        <sz val="11"/>
        <rFont val="Arial"/>
        <family val="2"/>
      </rPr>
      <t xml:space="preserve"> (c)</t>
    </r>
    <r>
      <rPr>
        <sz val="11"/>
        <rFont val="Arial"/>
        <family val="2"/>
      </rPr>
      <t xml:space="preserve"> / habitant</t>
    </r>
  </si>
  <si>
    <t>(b) Y compris les travaux en régie, les travaux effectués d'office pour le compte de tiers, les opérations di'nvestissement sur établissements d'enseignement et les opérations sous mandat.</t>
  </si>
  <si>
    <r>
      <t xml:space="preserve">T 3.d - Dépenses d'équipement </t>
    </r>
    <r>
      <rPr>
        <b/>
        <sz val="10"/>
        <color indexed="12"/>
        <rFont val="Calibri"/>
        <family val="2"/>
      </rPr>
      <t>«</t>
    </r>
    <r>
      <rPr>
        <b/>
        <sz val="10"/>
        <color indexed="12"/>
        <rFont val="Arial"/>
        <family val="2"/>
      </rPr>
      <t>brutes</t>
    </r>
    <r>
      <rPr>
        <b/>
        <sz val="10"/>
        <color indexed="12"/>
        <rFont val="Calibri"/>
        <family val="2"/>
      </rPr>
      <t>»</t>
    </r>
    <r>
      <rPr>
        <b/>
        <sz val="10"/>
        <color indexed="12"/>
        <rFont val="Arial"/>
        <family val="2"/>
      </rPr>
      <t xml:space="preserve"> </t>
    </r>
    <r>
      <rPr>
        <b/>
        <vertAlign val="superscript"/>
        <sz val="10"/>
        <color indexed="12"/>
        <rFont val="Arial"/>
        <family val="2"/>
      </rPr>
      <t>(b)</t>
    </r>
    <r>
      <rPr>
        <b/>
        <sz val="10"/>
        <color indexed="12"/>
        <rFont val="Arial"/>
        <family val="2"/>
      </rPr>
      <t xml:space="preserve"> par «habitant DGF» </t>
    </r>
    <r>
      <rPr>
        <b/>
        <vertAlign val="superscript"/>
        <sz val="10"/>
        <color indexed="12"/>
        <rFont val="Arial"/>
        <family val="2"/>
      </rPr>
      <t>(c)</t>
    </r>
    <r>
      <rPr>
        <b/>
        <sz val="10"/>
        <color indexed="12"/>
        <rFont val="Arial"/>
        <family val="2"/>
      </rPr>
      <t xml:space="preserve"> selon les caractéristiques des communes  </t>
    </r>
  </si>
  <si>
    <r>
      <t xml:space="preserve">communes non touristiques </t>
    </r>
    <r>
      <rPr>
        <b/>
        <vertAlign val="superscript"/>
        <sz val="10"/>
        <rFont val="Arial"/>
        <family val="2"/>
      </rPr>
      <t>(g)</t>
    </r>
  </si>
  <si>
    <r>
      <t xml:space="preserve">          - communes touristiques et hors montagne </t>
    </r>
    <r>
      <rPr>
        <vertAlign val="superscript"/>
        <sz val="10"/>
        <rFont val="Arial"/>
        <family val="2"/>
      </rPr>
      <t>(f)</t>
    </r>
  </si>
  <si>
    <t xml:space="preserve">          - communes touristique et hors montagne </t>
  </si>
  <si>
    <t>(c) C'est-à-dire y compris les travaux en régie, les travaux effectués d'office pour le compte de tiers, les opérations di'nvestissement sur établissements d'enseignement et les opérations sous mandat.</t>
  </si>
  <si>
    <t>(b) C'est-à-dire y compris  les travaux en régie, les travaux effectués d'office pour le compte de tiers, les opérations di'nvestissement sur établissements d'enseignement et les opérations sous mandat.</t>
  </si>
  <si>
    <t xml:space="preserve">Dépenses d'équipement </t>
  </si>
  <si>
    <r>
      <t>FCTVA</t>
    </r>
    <r>
      <rPr>
        <vertAlign val="superscript"/>
        <sz val="11"/>
        <color theme="1"/>
        <rFont val="Arial"/>
        <family val="2"/>
      </rPr>
      <t xml:space="preserve"> </t>
    </r>
  </si>
  <si>
    <t xml:space="preserve">Dotations et Subventions d'équipement </t>
  </si>
  <si>
    <t>(d) C'est-à-dire y compris les travaux en régie, les travaux effectués d'office pour le compte de tiers, les opérations di'nvestissement sur établissements d'enseignement et les opérations sous mandat.</t>
  </si>
  <si>
    <t>(d)  C'est-à-dire y compris  les travaux en régie, les travaux effectués d'office pour le compte de tiers, les opérations di'nvestissement sur établissements d'enseignement et les opérations sous mandat.</t>
  </si>
  <si>
    <t>- dont Guadeloupe</t>
  </si>
  <si>
    <t>- dont Martinique</t>
  </si>
  <si>
    <t>- dont Réunion</t>
  </si>
  <si>
    <t>- dont Mayotte</t>
  </si>
  <si>
    <t>- dont Guyane</t>
  </si>
  <si>
    <r>
      <t xml:space="preserve">Outre-Mer </t>
    </r>
    <r>
      <rPr>
        <vertAlign val="superscript"/>
        <sz val="11"/>
        <rFont val="Arial"/>
        <family val="2"/>
      </rPr>
      <t>(a)</t>
    </r>
    <r>
      <rPr>
        <sz val="11"/>
        <rFont val="Arial"/>
        <family val="2"/>
      </rPr>
      <t xml:space="preserve"> :</t>
    </r>
  </si>
  <si>
    <t>moins crédit des comptes 236, 237, 238 et augmenté des remboursements de dettes, soit le débit du compte 16 excepté les comptes 169, 1645 et 1688</t>
  </si>
  <si>
    <t>débit des comptes 13, 20, 21, 23, 26, 27, 102, 454, 456 (455 en M57), 458, 481 excepté les comptes 139, 269, 279, 1027, 2768, 10229</t>
  </si>
  <si>
    <t>En M14 et M57</t>
  </si>
  <si>
    <t>moins crédit des comptes 236, 237, 238</t>
  </si>
  <si>
    <t>Dépenses d'intervention : en M14, débit net des comptes 655 et 657, sauf 65541 pour les communes de la MGP.</t>
  </si>
  <si>
    <t>Charges financières : en M14 et M57, débit net du compte 66</t>
  </si>
  <si>
    <t>Impôts et taxes : en M14, crédit net des comptes 731, 732, 733, 734, 735, 736, 737, 738, 7391, 7392, 7394, 7396, 7398 et 65541 pour les communes de la MGP (moindres recettes)</t>
  </si>
  <si>
    <t>En M57, débit net des comptes 651, 652, 655, 656, 657.</t>
  </si>
  <si>
    <t>Concours et dotations de l'Etat : en M14, crédit net des comptes 741, 742, 744, 745, 746, 7483</t>
  </si>
  <si>
    <t>En M57, crédit net des comptes 741,742, 743, 744, 745, 746, 7483</t>
  </si>
  <si>
    <t>Dotation globale de fonctionnement : en M14 et M57, crédit net du compte 741</t>
  </si>
  <si>
    <t>Ventes de produits, prestations de services, marchandises : en M14 et M57, crédit net du compte 70.</t>
  </si>
  <si>
    <t>Moyenne métropole en 2015 : 24,2 %</t>
  </si>
  <si>
    <t>Dépenses réelles d'investissement : débit des comptes 13, 20, 21, 23, 26, 27, 102, 454, 456 (455 en M57), 458, 481 excepté les comptes 139, 269, 279, 1027, 2768, 10229</t>
  </si>
  <si>
    <t>En M14 et M57 :</t>
  </si>
  <si>
    <t xml:space="preserve">diminué des crédits des comptes 236, 237, 238 </t>
  </si>
  <si>
    <t>Dépenses d'équipement : débit des comptes  20, 21, 23 excepté 204 moins le crédit des comptes 236, 237, 238</t>
  </si>
  <si>
    <t>Dépenses pour compte de tiers : débit des comptes 454, 456 (455 en M57) et 458</t>
  </si>
  <si>
    <t>Recettes réelles d'investissement : crédit des comptes 13, 20, 21, 26, 27, 102, 231, 232, 454, 456 (455 en M57), 458 excepté les comptes 139, 269, 279, 1027, 2768, 10229</t>
  </si>
  <si>
    <t>Recettes réelles d'investissement : crédit des comptes 13, 20, 21, 26, 27, 102, 231, 232, 454, 456 (455 en M57), 458 excepté les comptes,139, 269, 279, 1027, 2768, 10229</t>
  </si>
  <si>
    <t xml:space="preserve">Autres recettes : ce sont les recettes réelles d'investissement hors emprunts moins les dotations et subventions d'équipement et moins le fonds de compensation pour la TVA. </t>
  </si>
  <si>
    <t>Encours de la dette : solde créditeur du compte 16 excepté les comptes 1688 et 169</t>
  </si>
  <si>
    <t>Un ratio supérieur à 100 exprime que les charges courantes et de remboursement ne sont pas totalement financées par les recettes courantes.</t>
  </si>
  <si>
    <t>Les remboursements de dettes sont calculés hors gestion active de la dette.</t>
  </si>
  <si>
    <t>Gestion des fonds européens</t>
  </si>
  <si>
    <t>Vie sociale et citoyenne</t>
  </si>
  <si>
    <t>Petite enfance</t>
  </si>
  <si>
    <t>APA</t>
  </si>
  <si>
    <t>RSA-Régularisations du RMI</t>
  </si>
  <si>
    <t>Infrastructures et services liés aux transports</t>
  </si>
  <si>
    <t xml:space="preserve">Services communs    </t>
  </si>
  <si>
    <t xml:space="preserve">Services communs       </t>
  </si>
  <si>
    <t xml:space="preserve">Services communs        </t>
  </si>
  <si>
    <t xml:space="preserve">Dépenses réelles d'investissement hors remboursement : en M14 et M57, débit des comptes 13, 20, 21, 23, 26, 27, 102, 454, 456 (455 en M57), 458, 481 excepté les comptes 139, 269, 279, 1027, 2768, 10229. Diminué des crédits des comptes 236, 237, 238 </t>
  </si>
  <si>
    <t>T 6.2.a – Montants des dépenses d'investissement</t>
  </si>
  <si>
    <t>T 6.2.b – Répartition des dépenses d'investissement par fonction</t>
  </si>
  <si>
    <t>T 6.2.c – Dépenses d'investissement par habitant</t>
  </si>
  <si>
    <t>T 6.3.a – Montants des dépenses totales</t>
  </si>
  <si>
    <t>T 6.3.b – Répartitions des dépenses totales par fonction</t>
  </si>
  <si>
    <t>T 6.3.c – Dépenses totales par habitant</t>
  </si>
  <si>
    <r>
      <t xml:space="preserve">Achats et charges externes : </t>
    </r>
    <r>
      <rPr>
        <sz val="10"/>
        <rFont val="Arial"/>
        <family val="2"/>
      </rPr>
      <t>en M14 et M57</t>
    </r>
    <r>
      <rPr>
        <b/>
        <sz val="10"/>
        <color indexed="12"/>
        <rFont val="Arial"/>
        <family val="2"/>
      </rPr>
      <t xml:space="preserve">, </t>
    </r>
    <r>
      <rPr>
        <sz val="10"/>
        <rFont val="Arial"/>
        <family val="2"/>
      </rPr>
      <t>débit net des comptes 60, 61, 62, excepté les comptes 621, 6031.</t>
    </r>
  </si>
  <si>
    <r>
      <t xml:space="preserve">Frais de personnel : </t>
    </r>
    <r>
      <rPr>
        <sz val="10"/>
        <rFont val="Arial"/>
        <family val="2"/>
      </rPr>
      <t>en M14 et M57</t>
    </r>
    <r>
      <rPr>
        <b/>
        <sz val="10"/>
        <color indexed="12"/>
        <rFont val="Arial"/>
        <family val="2"/>
      </rPr>
      <t xml:space="preserve">, </t>
    </r>
    <r>
      <rPr>
        <sz val="10"/>
        <rFont val="Arial"/>
        <family val="2"/>
      </rPr>
      <t>débit net des comptes 621, 631, 633, 64.</t>
    </r>
  </si>
  <si>
    <r>
      <rPr>
        <b/>
        <sz val="10"/>
        <color rgb="FF0000FF"/>
        <rFont val="Arial"/>
        <family val="2"/>
      </rPr>
      <t>Dépenses d'intervention :</t>
    </r>
    <r>
      <rPr>
        <sz val="10"/>
        <rFont val="Arial"/>
        <family val="2"/>
      </rPr>
      <t xml:space="preserve"> en M14, débit net des comptes 655 et 657, sauf 65541 pour les communes de la MGP.</t>
    </r>
  </si>
  <si>
    <r>
      <t xml:space="preserve">Charges financières : </t>
    </r>
    <r>
      <rPr>
        <sz val="10"/>
        <rFont val="Arial"/>
        <family val="2"/>
      </rPr>
      <t>en M14 et M57</t>
    </r>
    <r>
      <rPr>
        <b/>
        <sz val="10"/>
        <color indexed="12"/>
        <rFont val="Arial"/>
        <family val="2"/>
      </rPr>
      <t xml:space="preserve">, </t>
    </r>
    <r>
      <rPr>
        <sz val="10"/>
        <rFont val="Arial"/>
        <family val="2"/>
      </rPr>
      <t>débit net du compte 66.</t>
    </r>
  </si>
  <si>
    <t>Définitions des grandeurs comptables à partir des nomenclatures M14 et M57 :</t>
  </si>
  <si>
    <r>
      <t>Ventes de produits, prestations de services, marchandises :</t>
    </r>
    <r>
      <rPr>
        <sz val="10"/>
        <rFont val="Arial"/>
        <family val="2"/>
      </rPr>
      <t xml:space="preserve"> en M14 et M57, crédit net du compte 70.</t>
    </r>
  </si>
  <si>
    <r>
      <t xml:space="preserve">Concours et dotations de l'Etat : </t>
    </r>
    <r>
      <rPr>
        <sz val="10"/>
        <rFont val="Arial"/>
        <family val="2"/>
      </rPr>
      <t>en M14,</t>
    </r>
    <r>
      <rPr>
        <b/>
        <sz val="10"/>
        <color indexed="12"/>
        <rFont val="Arial"/>
        <family val="2"/>
      </rPr>
      <t xml:space="preserve"> </t>
    </r>
    <r>
      <rPr>
        <sz val="10"/>
        <rFont val="Arial"/>
        <family val="2"/>
      </rPr>
      <t>crédit net des comptes 741, 742, 744, 745, 746, 7483. En M57, crédit net des comptes 741, 742, 743, 744, 745, 746, 7483.</t>
    </r>
  </si>
  <si>
    <r>
      <t xml:space="preserve">Dotation globale de fonctionnement : </t>
    </r>
    <r>
      <rPr>
        <sz val="10"/>
        <rFont val="Arial"/>
        <family val="2"/>
      </rPr>
      <t>en M14 et M57,</t>
    </r>
    <r>
      <rPr>
        <b/>
        <sz val="10"/>
        <color indexed="12"/>
        <rFont val="Arial"/>
        <family val="2"/>
      </rPr>
      <t xml:space="preserve"> </t>
    </r>
    <r>
      <rPr>
        <sz val="10"/>
        <rFont val="Arial"/>
        <family val="2"/>
      </rPr>
      <t>crédit net du compte 741.</t>
    </r>
  </si>
  <si>
    <t>diminué des crédits des comptes 236, 237, 238 et augmenté des remboursements de dettes, soit le débit du compte 16 excepté les comptes 169, 1645 et 1688</t>
  </si>
  <si>
    <r>
      <t xml:space="preserve">Dépenses d'équipement : </t>
    </r>
    <r>
      <rPr>
        <sz val="10"/>
        <rFont val="Arial"/>
        <family val="2"/>
      </rPr>
      <t>en M14 et M57,</t>
    </r>
    <r>
      <rPr>
        <b/>
        <sz val="10"/>
        <color indexed="12"/>
        <rFont val="Arial"/>
        <family val="2"/>
      </rPr>
      <t xml:space="preserve"> </t>
    </r>
    <r>
      <rPr>
        <sz val="10"/>
        <rFont val="Arial"/>
        <family val="2"/>
      </rPr>
      <t>débit des comptes  20, 21, 23 excepté 204 moins le crédit des comptes 236, 237, 238.</t>
    </r>
  </si>
  <si>
    <t>augmenté du crédit net des comptes 103, 775 et des emprunts réalisés : crédit du compte 16 excepté les comptes 169, 1645 et 1688</t>
  </si>
  <si>
    <t>augmenté du crédit net des comptes 103, 775</t>
  </si>
  <si>
    <r>
      <t xml:space="preserve">Encours de la dette : </t>
    </r>
    <r>
      <rPr>
        <sz val="10"/>
        <rFont val="Arial"/>
        <family val="2"/>
      </rPr>
      <t>en M14 et M57,</t>
    </r>
    <r>
      <rPr>
        <b/>
        <sz val="10"/>
        <color indexed="12"/>
        <rFont val="Arial"/>
        <family val="2"/>
      </rPr>
      <t xml:space="preserve"> </t>
    </r>
    <r>
      <rPr>
        <sz val="10"/>
        <rFont val="Arial"/>
        <family val="2"/>
      </rPr>
      <t>solde créditeur du compte 16 excepté les comptes 1688 et 169.</t>
    </r>
  </si>
  <si>
    <r>
      <t xml:space="preserve">Dotations et subventions d'équipement : </t>
    </r>
    <r>
      <rPr>
        <sz val="10"/>
        <rFont val="Arial"/>
        <family val="2"/>
      </rPr>
      <t>en M14 et M57,</t>
    </r>
    <r>
      <rPr>
        <b/>
        <sz val="10"/>
        <color indexed="12"/>
        <rFont val="Arial"/>
        <family val="2"/>
      </rPr>
      <t xml:space="preserve"> </t>
    </r>
    <r>
      <rPr>
        <sz val="10"/>
        <rFont val="Arial"/>
        <family val="2"/>
      </rPr>
      <t>crédit des comptes 13, 102 excepté les comptes 139, 1027, 10222, 10229</t>
    </r>
  </si>
  <si>
    <r>
      <rPr>
        <b/>
        <sz val="10"/>
        <color rgb="FF0000FF"/>
        <rFont val="Arial"/>
        <family val="2"/>
      </rPr>
      <t>L'annuité de la dette</t>
    </r>
    <r>
      <rPr>
        <sz val="10"/>
        <rFont val="Arial"/>
        <family val="2"/>
      </rPr>
      <t xml:space="preserve"> comprend, en M14 et M57, les remboursements de dettes, soit le débit du compte 16 excepté les comptes 169, 1645 et 1688 et les charges d'intérêts des emprunts et dettes (débit net du compte 6611).</t>
    </r>
  </si>
  <si>
    <r>
      <t xml:space="preserve">Recettes réelles d'investissement : </t>
    </r>
    <r>
      <rPr>
        <sz val="10"/>
        <rFont val="Arial"/>
        <family val="2"/>
      </rPr>
      <t>en M14 et M57,</t>
    </r>
    <r>
      <rPr>
        <b/>
        <sz val="10"/>
        <color indexed="12"/>
        <rFont val="Arial"/>
        <family val="2"/>
      </rPr>
      <t xml:space="preserve"> </t>
    </r>
    <r>
      <rPr>
        <sz val="10"/>
        <rFont val="Arial"/>
        <family val="2"/>
      </rPr>
      <t>crédit des comptes 13, 20, 21, 26, 27, 102, 231, 232, 454, 456 (455 en M57), 458 excepté les comptes 139, 269, 279, 1027, 2768, 10229 augmenté du crédit net des comptes 103, 775 et des emprunts réalisés : crédit du compte 16 excepté les comptes 169, 1645 et 1688 - GAD</t>
    </r>
    <r>
      <rPr>
        <vertAlign val="superscript"/>
        <sz val="10"/>
        <rFont val="Arial"/>
        <family val="2"/>
      </rPr>
      <t>(a)</t>
    </r>
    <r>
      <rPr>
        <sz val="10"/>
        <rFont val="Arial"/>
        <family val="2"/>
      </rPr>
      <t>.</t>
    </r>
  </si>
  <si>
    <r>
      <rPr>
        <b/>
        <sz val="10"/>
        <color rgb="FF0000FF"/>
        <rFont val="Arial"/>
        <family val="2"/>
      </rPr>
      <t xml:space="preserve">Dépenses réelles d'investissement : </t>
    </r>
    <r>
      <rPr>
        <sz val="10"/>
        <rFont val="Arial"/>
        <family val="2"/>
      </rPr>
      <t>en M14 et M57, débit des comptes 13, 20, 21, 23, 26, 27, 102, 454, 456 (455 en M57), 458, 481 excepté les comptes 139, 269, 279, 1027, 2768, 10229 diminuées des crédits des comptes 236, 237, 238 et augmenté des remboursements de dettes, soit le débit du compte 16 excepté les comptes 169, 1645 et 1688 - GAD</t>
    </r>
    <r>
      <rPr>
        <vertAlign val="superscript"/>
        <sz val="10"/>
        <rFont val="Arial"/>
        <family val="2"/>
      </rPr>
      <t>(a)</t>
    </r>
    <r>
      <rPr>
        <sz val="10"/>
        <rFont val="Arial"/>
        <family val="2"/>
      </rPr>
      <t>.</t>
    </r>
  </si>
  <si>
    <r>
      <t xml:space="preserve">Emprunts réalisés : </t>
    </r>
    <r>
      <rPr>
        <sz val="10"/>
        <rFont val="Arial"/>
        <family val="2"/>
      </rPr>
      <t>en M14 et M57,</t>
    </r>
    <r>
      <rPr>
        <b/>
        <sz val="10"/>
        <color indexed="12"/>
        <rFont val="Arial"/>
        <family val="2"/>
      </rPr>
      <t xml:space="preserve"> </t>
    </r>
    <r>
      <rPr>
        <sz val="10"/>
        <rFont val="Arial"/>
        <family val="2"/>
      </rPr>
      <t>crédit du compte 16 excepté les comptes 169, 1645 et 1688 - GAD</t>
    </r>
    <r>
      <rPr>
        <vertAlign val="superscript"/>
        <sz val="10"/>
        <rFont val="Arial"/>
        <family val="2"/>
      </rPr>
      <t>(a)</t>
    </r>
    <r>
      <rPr>
        <sz val="10"/>
        <rFont val="Arial"/>
        <family val="2"/>
      </rPr>
      <t>.</t>
    </r>
  </si>
  <si>
    <r>
      <rPr>
        <sz val="10"/>
        <color rgb="FF0000FF"/>
        <rFont val="Arial"/>
        <family val="2"/>
      </rPr>
      <t xml:space="preserve">• </t>
    </r>
    <r>
      <rPr>
        <u/>
        <sz val="10"/>
        <color rgb="FF0000FF"/>
        <rFont val="Arial"/>
        <family val="2"/>
      </rPr>
      <t>Ratio 4</t>
    </r>
    <r>
      <rPr>
        <sz val="10"/>
        <color rgb="FF0000FF"/>
        <rFont val="Arial"/>
        <family val="2"/>
      </rPr>
      <t xml:space="preserve"> = dépenses d’équipement "brutes" / population :</t>
    </r>
    <r>
      <rPr>
        <sz val="10"/>
        <rFont val="Arial"/>
        <family val="2"/>
      </rPr>
      <t xml:space="preserve"> dépenses des comptes 20 (immobilisations incorporelles) sauf 204 (subventions d’équipement versées), 21 (immobilisations corporelles), 23 (immobilisations en cours diminué des crédits des comptes 236, 237 et 238), 454 (travaux effectués d’office pour le compte de tiers), 456 (opérations d’investissement sur établissement d’enseignement) et 458 (opérations d’investissement sous mandat). Les travaux en régie (crédit du compte 72, en opérations budgétaires) sont ajoutés au calcul. </t>
    </r>
  </si>
  <si>
    <r>
      <rPr>
        <sz val="10"/>
        <color rgb="FF0000FF"/>
        <rFont val="Arial"/>
        <family val="2"/>
      </rPr>
      <t xml:space="preserve">• </t>
    </r>
    <r>
      <rPr>
        <u/>
        <sz val="10"/>
        <color rgb="FF0000FF"/>
        <rFont val="Arial"/>
        <family val="2"/>
      </rPr>
      <t>Ratio 1</t>
    </r>
    <r>
      <rPr>
        <sz val="10"/>
        <color rgb="FF0000FF"/>
        <rFont val="Arial"/>
        <family val="2"/>
      </rPr>
      <t xml:space="preserve"> = dépenses réelles de fonctionnement (DRF) diminuées des travaux en régie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(crédit du compte 72 en opérations budgétaires) sont soustraites aux DRF.</t>
    </r>
    <r>
      <rPr>
        <sz val="10"/>
        <color rgb="FF003399"/>
        <rFont val="Arial"/>
        <family val="2"/>
      </rPr>
      <t xml:space="preserve"> </t>
    </r>
  </si>
  <si>
    <r>
      <rPr>
        <sz val="10"/>
        <color rgb="FF0000FF"/>
        <rFont val="Arial"/>
        <family val="2"/>
      </rPr>
      <t>• </t>
    </r>
    <r>
      <rPr>
        <u/>
        <sz val="10"/>
        <color rgb="FF0000FF"/>
        <rFont val="Arial"/>
        <family val="2"/>
      </rPr>
      <t>Ratio 2</t>
    </r>
    <r>
      <rPr>
        <sz val="10"/>
        <color rgb="FF0000FF"/>
        <rFont val="Arial"/>
        <family val="2"/>
      </rPr>
      <t xml:space="preserve"> = produit des impositions directes / population :</t>
    </r>
    <r>
      <rPr>
        <sz val="10"/>
        <rFont val="Arial"/>
        <family val="2"/>
      </rPr>
      <t xml:space="preserve"> recettes hors fiscalité reversée.</t>
    </r>
  </si>
  <si>
    <t>Les ratios 1 à 6 sont exprimés en euros par habitant : la population utilisée est la population totale légale en vigueur de l'année. Les ratios 7 à 11 sont exprimés en pourcentage.</t>
  </si>
  <si>
    <r>
      <rPr>
        <b/>
        <sz val="8"/>
        <rFont val="Arial"/>
        <family val="2"/>
      </rPr>
      <t>Population totale et population « DGF » :</t>
    </r>
    <r>
      <rPr>
        <sz val="8"/>
        <rFont val="Arial"/>
        <family val="2"/>
      </rPr>
      <t xml:space="preserve"> 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</si>
  <si>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t>(c) Ensemble constitué de la France métropolitaine et des départements d'outre-mer y compris Mayotte.</t>
  </si>
  <si>
    <t>Nombre total d'habitants «DGF» des communes non touristiques</t>
  </si>
  <si>
    <t>T 6.1.b – Répartition des dépenses de fonctionnement par fonction</t>
  </si>
  <si>
    <t>- Péréquation et compensations fiscales</t>
  </si>
  <si>
    <t>Les évolutions sont présentées en euros courants. Des calculs à champ constant (c'est-à-dire sur les communes présentes à la fois l'année N et l'année N+1) neutralisent les modifications de périmètre et les changements de strate de population. 
La métropole du grand Paris (MGP) a en effet été créée au 1er janvier 2016 ; elle regroupe 131 communes. Les 11 établissements publics territoriaux (EPT) prennent en 2016 la suite des groupements à fiscalité propre (GFP) qui existaient en 2015 et intègrent les communes qui étaient jusqu’à présent isolées ; la situation de Paris reste particulière puisque la commune joue le rôle d’EPT. Dans les comptes du présent document, la MGP et ses EPT sont intégrés dans les groupements à fiscalité propre, Paris restant dans le compte des communes. Des flux financiers importants apparaissent alors à partir de 2016 entre les communes, les EPT et la MGP. Le traitement retenu varie selon les flux. 
a - La loi NOTRe garantit aux EPT le même niveau de ressources que les groupements à fiscalité propre préexistants. Selon les cas, c’est la MGP qui verse une dotation d’équilibre aux EPT, ou l’inverse ; les montants en jeu sont de l’ordre d’un milliard d’euros. Les montants sont déclarés en recettes ou moindres recettes par la MGP (comptes 74861 ou 74869 en M57) et par les EPT (comptes 7431 ou 7439 en M14). Il n’y a donc aucun traitement spécifique à faire puisque ces flux s’annulent au sein du même agrégat («Autres recettes de fonctionnement») dans le même niveau de collectivités (les GFP).
b - Une autre conséquence de la création de la MGP en 2016 est la création du «fonds de compensation des charges territoriales» (FCCT), pour compenser le fait que les communes perçoivent aujourd’hui des recettes fiscales qui étaient auparavant perçues par les GFP. Compte tenu de la nature comptable des opérations, le versement  des communes est enregistrée dans leur compte 655 41 en M14, comme une contribution, et en recettes des GFP (en compte 747 52). Ce flux, de l’ordre d’un milliard d’euros, perturberait l’analyse de l’évolution des comptes si l’on considérait la contribution des communes comme une subvention versée, puisque cela augmenterait artificiellement leurs dépenses ; ce flux perturberait également les comparaisons entre communes, notamment par taille puisque ce flux concerne surtout des communes de plus de 20 000 habitants. Pour pouvoir mieux interpréter les comptes des communes, on décide donc dans ce rapport de neutraliser la contribution des communes au FCCT en ne la considérant pas comme une dépense, mais en la déduisant des recettes fiscales des communes ; dans le compte des GFP, on intègre symétriquement ces recettes perçues par les GFP non pas dans les subventions reçues, mais dans l’agrégat « fiscalité reversée » afin de privilégier une approche économique plutôt que strictement comptable.</t>
  </si>
  <si>
    <r>
      <t xml:space="preserve">Impôts et taxes : </t>
    </r>
    <r>
      <rPr>
        <sz val="10"/>
        <rFont val="Arial"/>
        <family val="2"/>
      </rPr>
      <t>en M14, crédit net des comptes 731, 732, 733, 734, 735, 736, 737, 738, 7391, 7392, 7394, 7396, 7398 et 65541 pour les communes de la MGP (moindres recettes). En M57, crédit net des comptes 731, 732, 733, 734, 735, 738, 7391, 7392, 7393, 7394, 7398 .</t>
    </r>
  </si>
  <si>
    <t>(a) Gestion active de la dette : GAD = min(débit compte 16449; crédit compte 16449) + min(débit compte 166; crédit compte 166).</t>
  </si>
  <si>
    <t>communes en 2019</t>
  </si>
  <si>
    <t>Mise en ligne : mars 2021</t>
  </si>
  <si>
    <t>Les finances des communes en 2019</t>
  </si>
  <si>
    <t>Répartition des communes par strate de population en 2019</t>
  </si>
  <si>
    <t>Comptes des communes par strate de population en 2019</t>
  </si>
  <si>
    <t>Données financières des communes par strate de population selon leurs caractéristiques en 2019</t>
  </si>
  <si>
    <t>Ratios financiers 2019 : Dépenses de fonctionnement par région et strate de population</t>
  </si>
  <si>
    <t>Ratios financiers 2019 : Recettes de fonctionnement et capacité d'épargne par région et strate de population</t>
  </si>
  <si>
    <t>Ratios financiers 2019 : Dépenses d'investissement par région et strate de population</t>
  </si>
  <si>
    <t>Ratios financiers 2019 : Recettes d'investissement par région et strate de population</t>
  </si>
  <si>
    <t>Ratios financiers 2019 : Charge de la dette et marge de manœuvre par région et strate de population</t>
  </si>
  <si>
    <t>Présentation par fonction des dépenses de fonctionnement en 2019</t>
  </si>
  <si>
    <t>Présentation par fonction des dépenses d'investissement (hors remboursement) en 2019</t>
  </si>
  <si>
    <t>Présentation par fonction des dépenses totales (hors remboursement )en 2019</t>
  </si>
  <si>
    <t>Evolution 2019/2018 des comptes des communes par strate de population</t>
  </si>
  <si>
    <t xml:space="preserve"> 3 500 hab. et plus</t>
  </si>
  <si>
    <t>3 500 hab. et plus</t>
  </si>
  <si>
    <r>
      <t xml:space="preserve">T 1.1 - Répartition du nombre de communes </t>
    </r>
    <r>
      <rPr>
        <b/>
        <vertAlign val="superscript"/>
        <sz val="14"/>
        <color indexed="12"/>
        <rFont val="Arial"/>
        <family val="2"/>
      </rPr>
      <t>(a)</t>
    </r>
    <r>
      <rPr>
        <b/>
        <sz val="14"/>
        <color indexed="12"/>
        <rFont val="Arial"/>
        <family val="2"/>
      </rPr>
      <t xml:space="preserve"> par strate de population communale en 2019</t>
    </r>
  </si>
  <si>
    <t>Source : DGFIP, comptes de gestion, budgets principaux; INSEE, Recensement de la population (population totale en 2019 - année de référence 2016) ; calculs DGCL.</t>
  </si>
  <si>
    <t>Population totale au 1er janvier 2019 (millésimée 2016).</t>
  </si>
  <si>
    <t>.</t>
  </si>
  <si>
    <t>Lecture : en France métropolitaine, il y a 11 313 communes dans la strate des 500 à 2000 habitants, qui regroupent 11,177 millions d'habitants pour une taille moyenne de 988 habitants.</t>
  </si>
  <si>
    <t>T 1.2.b - Répartition de la population des communes par région et strate communale en 2019</t>
  </si>
  <si>
    <t>T 1.2.c - Taille moyenne des communes par région et strate communale en 2019</t>
  </si>
  <si>
    <t>Source : DGFIP, comptes de gestion, budgets principaux ; INSEE, Recensement de la population (population totale en 2019 - année de référence 2016) ; calculs DGCL.</t>
  </si>
  <si>
    <t>Source : INSEE, Recensement de la population (population totale en 2019 - année de référence 2016) ; calculs DGCL.</t>
  </si>
  <si>
    <t>Source : DGFIP, comptes de gestion ; INSEE, Recensement de la population (population totale en 2019 - année de référence 2016) ; calculs DGCL.</t>
  </si>
  <si>
    <t>Lecture: il y a 245 budgets principaux de communes de moins de 100 habitants en région Auvergne- Rhône-Alpes</t>
  </si>
  <si>
    <t>Lecture : les communes de moins de 100 habitants de la région Auvergne-Rhône-Alpes regroupent 15000 habitants (exactement : 14 757 habitants).</t>
  </si>
  <si>
    <t>T 1.3.b - Répartition de la population des communes appartenant à un groupement à fiscalité propre selon le type de groupement en 2019</t>
  </si>
  <si>
    <r>
      <t xml:space="preserve">T 1.3.a - Répartition des communes </t>
    </r>
    <r>
      <rPr>
        <b/>
        <vertAlign val="superscript"/>
        <sz val="14"/>
        <color indexed="12"/>
        <rFont val="Arial"/>
        <family val="2"/>
      </rPr>
      <t>(a)</t>
    </r>
    <r>
      <rPr>
        <b/>
        <sz val="14"/>
        <color indexed="12"/>
        <rFont val="Arial"/>
        <family val="2"/>
      </rPr>
      <t xml:space="preserve"> appartenant à un groupement à fiscalité propre selon le type de groupement </t>
    </r>
    <r>
      <rPr>
        <b/>
        <vertAlign val="superscript"/>
        <sz val="14"/>
        <color indexed="12"/>
        <rFont val="Arial"/>
        <family val="2"/>
      </rPr>
      <t>(b)</t>
    </r>
    <r>
      <rPr>
        <b/>
        <sz val="14"/>
        <color indexed="12"/>
        <rFont val="Arial"/>
        <family val="2"/>
      </rPr>
      <t xml:space="preserve"> en 2019</t>
    </r>
  </si>
  <si>
    <t>Lecture : il y a 12 communes de moins de 100 habitants appartenant à une CU ou à une métropole et ces communes représentent 0,4 % des communes de cette strate.</t>
  </si>
  <si>
    <t>(b) Il y a 1259 groupements à fiscalité propre au 01/01/2019.</t>
  </si>
  <si>
    <t>Lecture : les communes de moins de 100 habitants appartenant à une CU ou métropole regroupent 956 habitants.</t>
  </si>
  <si>
    <r>
      <t>En nombre de communes</t>
    </r>
    <r>
      <rPr>
        <i/>
        <vertAlign val="superscript"/>
        <sz val="10"/>
        <rFont val="Arial"/>
        <family val="2"/>
      </rPr>
      <t>(a)</t>
    </r>
  </si>
  <si>
    <r>
      <t>Strate des communes</t>
    </r>
    <r>
      <rPr>
        <vertAlign val="superscript"/>
        <sz val="10"/>
        <rFont val="Arial"/>
        <family val="2"/>
      </rPr>
      <t>(a)</t>
    </r>
  </si>
  <si>
    <t>T 1.4.a - Répartition des communes selon leur caractère touristique et de montagne en 2019</t>
  </si>
  <si>
    <t>T 1.4.b - Répartition de la  «population DGF» des communes selon leur caractère touristique et de montagne en 2019</t>
  </si>
  <si>
    <t>Source : DGFIP, comptes de gestion ; INSEE, Recensement de la population  (population totale en 2019 - année de référence 2016) ; calculs DGCL. ; calculs DGCL.</t>
  </si>
  <si>
    <t>(a) Les strates de communes sont calculées à partir de la population totale de l'Insee  (population totale en 2019 - année de référence 2016).</t>
  </si>
  <si>
    <t>Source : INSEE, Recensement de la population (population DGF en 2019 - année de référence 2016) ; calculs DGCL.</t>
  </si>
  <si>
    <t>Lecture: il y a 2239 habitants « DGF » dans les communes touristiques "supports de station de sport d'hiver" de moins de 100 habitants. Elles regroupent 12,2 % de la population « DGF » des communes touristiques de moins de 100 habitants.</t>
  </si>
  <si>
    <t>T 1.5.a - Répartition des communes selon leur caractère urbain ou rural en 2019</t>
  </si>
  <si>
    <t>T 1.5.b - Répartition de la population totale des communes selon leur caractère urbain ou rural en 2019</t>
  </si>
  <si>
    <t>Source : DGFIP, comptes de gestion, budgets principaux. INSEE, Recensement de la population (population totale en 2019 - année de référence 2016) ; calculs DGCL.</t>
  </si>
  <si>
    <t>Source : DGFIP, comptes de gestion. INSEE, Recensement de la population (population totale en 2019 - année de référence 2016) ; calculs DGCL.</t>
  </si>
  <si>
    <t>Lecture : il y a 3174 communes rurales de moins de 100 habitants qui constituent 99,8 % des communes de cette strate.</t>
  </si>
  <si>
    <t>Lecture : il y a 486 habitants dans les communes urbaines de moins de 100 habitants. Ces habitants représentent 0,2 % de la population des communes de moins de 100 habitants.</t>
  </si>
  <si>
    <t>La population prise en compte pour déterminer les tranches de taille des communes en 2019 est la population totale tirée du recensement de population en vigueur au 1er janvier 2019 (population millésimée 2016).</t>
  </si>
  <si>
    <t>(a) C'est-à-dire y compris les travaux en régie, les travaux effectués d'office pour le compte de tiers, les opérations di'nvestissement sur établissements d'enseignement et les opérations sous mandat.</t>
  </si>
  <si>
    <t>(e) C'est-à-dire y compris les travaux en régie, les travaux effectués d'office pour le compte de tiers, les opérations di'nvestissement sur établissements d'enseignement et les opérations sous mandat.</t>
  </si>
  <si>
    <t>(b) C'est-à-dire y compris les travaux en régie, les travaux effectués d'office pour le compte de tiers, les opérations di'nvestissement sur établissements d'enseignement et les opérations sous mandat.</t>
  </si>
  <si>
    <t xml:space="preserve">T 2.1.a - Comptes des communes par strate de population en 2019 </t>
  </si>
  <si>
    <t>Exercice 2019</t>
  </si>
  <si>
    <t xml:space="preserve">T 2.1.b - Structure des dépenses et recettes des communes par strate de population en 2019 </t>
  </si>
  <si>
    <t xml:space="preserve">Source : DGFiP-Comptes de gestion ; budgets principaux - opérations réelles. Calculs DGCL. Montants calculés hors gestion active de la dette. INSEE, Recensement de la population (population totale en 2019 - année de référence 2016) </t>
  </si>
  <si>
    <t>Lecture : Les achats et charges externes des communes de moins de 100 habitants représentent 39,4 % de leurs dépenses de fonctionnement.</t>
  </si>
  <si>
    <t>Délai de désendettement = (12) / (3)</t>
  </si>
  <si>
    <t>Source : DGFiP-Comptes de gestion ; budgets principaux - opérations réelles. Calculs DGCL. Montants calculés hors gestion active de la dette. INSEE, Recensement de la population (population totale en 2019 - année de référence 2016).</t>
  </si>
  <si>
    <r>
      <t xml:space="preserve">T 2.2  Dépenses et recettes par habitant </t>
    </r>
    <r>
      <rPr>
        <b/>
        <vertAlign val="superscript"/>
        <sz val="14"/>
        <color indexed="12"/>
        <rFont val="Arial"/>
        <family val="2"/>
      </rPr>
      <t>(a)</t>
    </r>
    <r>
      <rPr>
        <b/>
        <sz val="14"/>
        <color indexed="12"/>
        <rFont val="Arial"/>
        <family val="2"/>
      </rPr>
      <t xml:space="preserve"> des communes en 2019 </t>
    </r>
  </si>
  <si>
    <r>
      <t>Délai de désendettement</t>
    </r>
    <r>
      <rPr>
        <vertAlign val="superscript"/>
        <sz val="11"/>
        <rFont val="Arial"/>
        <family val="2"/>
      </rPr>
      <t xml:space="preserve"> (b)</t>
    </r>
    <r>
      <rPr>
        <sz val="11"/>
        <rFont val="Arial"/>
        <family val="2"/>
      </rPr>
      <t xml:space="preserve"> = (12) / (3)</t>
    </r>
  </si>
  <si>
    <r>
      <t xml:space="preserve">Délai de désendettement </t>
    </r>
    <r>
      <rPr>
        <vertAlign val="superscript"/>
        <sz val="11"/>
        <rFont val="Arial"/>
        <family val="2"/>
      </rPr>
      <t>(c)</t>
    </r>
    <r>
      <rPr>
        <sz val="11"/>
        <rFont val="Arial"/>
        <family val="2"/>
      </rPr>
      <t xml:space="preserve"> = (12) / (3)</t>
    </r>
  </si>
  <si>
    <t>Evolutions 2019 / 2018 en %</t>
  </si>
  <si>
    <t>(a) Écarts en point de pourcentage entre 2019 et 2018.</t>
  </si>
  <si>
    <t>(a) C'est-à-dire en ne conservant que les communes présentes sur les deux années, en 2018 et 2019 (et donc hors communes nouvelles de 2019). Les strates sont celles des communes en 2019.</t>
  </si>
  <si>
    <t>(b) Écarts en point de pourcentage entre 2019 et 2018.</t>
  </si>
  <si>
    <t>Champ : France entière (France métropolitaine et DOM) hors Paris. Les évolutions sont calculées en prenant en compte toutes les communes présentes dans le fichier de gestion en 2018, selon les strates de 2018, comparativement à toutes les communes présentes en 2019, y compris les communes nouvelles, selon les strates de 2019.</t>
  </si>
  <si>
    <t>Champ : France entière (France métropolitaine et DOM) hors Paris.</t>
  </si>
  <si>
    <t>(a) Les strates sont calculées avec la population totale recensée par l'Insee en 2019 - année de référence 2016.</t>
  </si>
  <si>
    <t>(b) Les habitants «DGF» sont comptés selon la population «DGF» en 2019 - année de référence 2016.</t>
  </si>
  <si>
    <t>Source : DGFiP-Comptes de gestion ; budgets principaux - opérations réelles. Calculs DGCL. Montants calculés hors gestion active de la dette. Strates de population calculées avec la population totale recensée par l'Insee en 2019 (année de référence 2016).</t>
  </si>
  <si>
    <t>(c) Les habitants «DGF» sont comptés selon la population «DGF» en 2019 - année de référence 2016</t>
  </si>
  <si>
    <r>
      <t xml:space="preserve">T 3 - Données financières des communes par strate </t>
    </r>
    <r>
      <rPr>
        <b/>
        <vertAlign val="superscript"/>
        <sz val="14"/>
        <color indexed="12"/>
        <rFont val="Arial"/>
        <family val="2"/>
      </rPr>
      <t>(a)</t>
    </r>
    <r>
      <rPr>
        <b/>
        <sz val="14"/>
        <color indexed="12"/>
        <rFont val="Arial"/>
        <family val="2"/>
      </rPr>
      <t xml:space="preserve"> de population selon leurs caractéristiques en 2019</t>
    </r>
  </si>
  <si>
    <r>
      <t xml:space="preserve">T 3.f - Dette au 31/12/2019 par «habitant DGF» </t>
    </r>
    <r>
      <rPr>
        <b/>
        <vertAlign val="superscript"/>
        <sz val="10"/>
        <color indexed="12"/>
        <rFont val="Arial"/>
        <family val="2"/>
      </rPr>
      <t>(b)</t>
    </r>
    <r>
      <rPr>
        <b/>
        <sz val="10"/>
        <color indexed="12"/>
        <rFont val="Arial"/>
        <family val="2"/>
      </rPr>
      <t xml:space="preserve"> selon les caractéristiques des communes</t>
    </r>
  </si>
  <si>
    <t>(b) Le taux d'épargne brute est le ratio de l'épargne brute sur les recettes de fonctionnement.</t>
  </si>
  <si>
    <t>(a) Les habitants «DGF» sont comptés selon la population «DGF» en 2019 - année de référence 2016.</t>
  </si>
  <si>
    <t>(c) Les strates de population sont calculées avec la population totale recensée par l'Insee en 2019 - année de référence 2016.</t>
  </si>
  <si>
    <t>(b) Les strates de population sont calculées avec la population totale recensée par l'Insee en 2019 - année de référence 2016.</t>
  </si>
  <si>
    <t>Source : DGFiP-Comptes de gestion ; budgets principaux - opérations réelles. Calculs DGCL. Montants calculés hors gestion active de la dette. Strates de population calculées selon la population totale en 2019 du recensement de l'Insee (année de référence 2016).</t>
  </si>
  <si>
    <r>
      <t xml:space="preserve">T 4.1.a - Dépenses et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(b)</t>
    </r>
    <r>
      <rPr>
        <b/>
        <sz val="14"/>
        <color indexed="12"/>
        <rFont val="Arial"/>
        <family val="2"/>
      </rPr>
      <t xml:space="preserve"> par strate de population </t>
    </r>
    <r>
      <rPr>
        <b/>
        <vertAlign val="superscript"/>
        <sz val="14"/>
        <color indexed="12"/>
        <rFont val="Arial"/>
        <family val="2"/>
      </rPr>
      <t>(c)</t>
    </r>
    <r>
      <rPr>
        <b/>
        <sz val="14"/>
        <color indexed="12"/>
        <rFont val="Arial"/>
        <family val="2"/>
      </rPr>
      <t xml:space="preserve"> en 2019 (France métropolitaine)</t>
    </r>
  </si>
  <si>
    <r>
      <t xml:space="preserve">T 4.1.b - Structures des dépenses et des recettes des communes touristiques </t>
    </r>
    <r>
      <rPr>
        <b/>
        <vertAlign val="superscript"/>
        <sz val="14"/>
        <color indexed="12"/>
        <rFont val="Arial"/>
        <family val="2"/>
      </rPr>
      <t>(a)</t>
    </r>
    <r>
      <rPr>
        <b/>
        <sz val="14"/>
        <color indexed="12"/>
        <rFont val="Arial"/>
        <family val="2"/>
      </rPr>
      <t xml:space="preserve"> par strate de population </t>
    </r>
    <r>
      <rPr>
        <b/>
        <vertAlign val="superscript"/>
        <sz val="14"/>
        <color indexed="12"/>
        <rFont val="Arial"/>
        <family val="2"/>
      </rPr>
      <t>(b)</t>
    </r>
    <r>
      <rPr>
        <b/>
        <sz val="14"/>
        <color indexed="12"/>
        <rFont val="Arial"/>
        <family val="2"/>
      </rPr>
      <t xml:space="preserve"> en 2019 (France métropolitaine)</t>
    </r>
  </si>
  <si>
    <t>Dette / Epargne brute (Délai de désendettement, en années)</t>
  </si>
  <si>
    <t>Lecture : pour l'ensemble des communes touristiques de moins de 100 habitants, les achats et charges externes représentent 38,7 % des dépenses de fonctionnement.</t>
  </si>
  <si>
    <t>Lecture : pour l'ensemble des communes touristiques de moins de 100 habitants, les achats et charges externes représentent 356 € par « habitant DGF».</t>
  </si>
  <si>
    <t>(c) Écarts en points de pourcentage entre 2019 et 2018.</t>
  </si>
  <si>
    <t>(e) Écarts en nombre d'années entre 2019 et 2018.</t>
  </si>
  <si>
    <r>
      <t xml:space="preserve">T 4.2.a - Dépenses et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(b)</t>
    </r>
    <r>
      <rPr>
        <b/>
        <sz val="14"/>
        <color indexed="12"/>
        <rFont val="Arial"/>
        <family val="2"/>
      </rPr>
      <t xml:space="preserve"> du littoral maritime par strate de population en 2019 (France métropolitaine)</t>
    </r>
  </si>
  <si>
    <r>
      <t xml:space="preserve">T 4.2.b - Structure des dépenses et des recettes des communes touristiques </t>
    </r>
    <r>
      <rPr>
        <b/>
        <vertAlign val="superscript"/>
        <sz val="14"/>
        <color indexed="12"/>
        <rFont val="Arial"/>
        <family val="2"/>
      </rPr>
      <t>(a)</t>
    </r>
    <r>
      <rPr>
        <b/>
        <sz val="14"/>
        <color indexed="12"/>
        <rFont val="Arial"/>
        <family val="2"/>
      </rPr>
      <t xml:space="preserve"> du littoral maritime par strate de population en 2019 (France métropolitaine)</t>
    </r>
  </si>
  <si>
    <t>Lecture: les achats et charges externes des communes touristiques du littoral maritime de moins de 100 habitants représentent 3414 € par «habitant DGF». Les forts montants constatés dans cette strate des communes de moins de 100 habitants sont dus à la présence du Mont-Saint-Michel.</t>
  </si>
  <si>
    <t>Lecture : les achats et charges externes représentent 23,0 % des dépenses de fonctionnement des communes  touristiques du littoral maritime de moins de 100 habitants.</t>
  </si>
  <si>
    <r>
      <t xml:space="preserve">Dette / Epargne brute (Délai de désendettement en années) </t>
    </r>
    <r>
      <rPr>
        <vertAlign val="superscript"/>
        <sz val="11"/>
        <color theme="1"/>
        <rFont val="Arial"/>
        <family val="2"/>
      </rPr>
      <t>(e)</t>
    </r>
  </si>
  <si>
    <r>
      <t xml:space="preserve">DÉPENSES DE FONCTIONNEMENT (1) </t>
    </r>
    <r>
      <rPr>
        <b/>
        <vertAlign val="superscript"/>
        <sz val="11"/>
        <rFont val="Arial"/>
        <family val="2"/>
      </rPr>
      <t>(*)</t>
    </r>
  </si>
  <si>
    <r>
      <t xml:space="preserve">RECETTES DE FONCTIONNEMENT (2) </t>
    </r>
    <r>
      <rPr>
        <b/>
        <vertAlign val="superscript"/>
        <sz val="11"/>
        <rFont val="Arial"/>
        <family val="2"/>
      </rPr>
      <t>(*)</t>
    </r>
  </si>
  <si>
    <t>(*) Les forts montants pour la strate des moins de 100 habitants proviennent de la commune du Mont-Saint-Michel, unique commune de cette strate.</t>
  </si>
  <si>
    <t>Source : DGFiP-Comptes de gestion ; budgets principaux - opérations réelles. Calculs DGCL. Montants calculés hors gestion active de la dette. Strates de population calculées selon le recensement de la population totale en 2019 (année de référence 2016).</t>
  </si>
  <si>
    <r>
      <t xml:space="preserve">T 4.3.a - Dépenses et des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(b)</t>
    </r>
    <r>
      <rPr>
        <b/>
        <sz val="14"/>
        <color indexed="12"/>
        <rFont val="Arial"/>
        <family val="2"/>
      </rPr>
      <t xml:space="preserve"> «supports de stations de sports d'hiver» par strate de population </t>
    </r>
    <r>
      <rPr>
        <b/>
        <vertAlign val="superscript"/>
        <sz val="14"/>
        <color indexed="12"/>
        <rFont val="Arial"/>
        <family val="2"/>
      </rPr>
      <t>(c)</t>
    </r>
    <r>
      <rPr>
        <b/>
        <sz val="14"/>
        <color indexed="12"/>
        <rFont val="Arial"/>
        <family val="2"/>
      </rPr>
      <t xml:space="preserve"> en 2019 (France métropolitaine)</t>
    </r>
  </si>
  <si>
    <r>
      <t xml:space="preserve">T 4.3.b - Structure des dépenses et des recettes des communes touristiques </t>
    </r>
    <r>
      <rPr>
        <b/>
        <vertAlign val="superscript"/>
        <sz val="14"/>
        <color indexed="12"/>
        <rFont val="Arial"/>
        <family val="2"/>
      </rPr>
      <t>(a)</t>
    </r>
    <r>
      <rPr>
        <b/>
        <sz val="14"/>
        <color indexed="12"/>
        <rFont val="Arial"/>
        <family val="2"/>
      </rPr>
      <t xml:space="preserve"> «supports de stations de sports d'hiver» par strate de population en 2019 (France métropolitaine)</t>
    </r>
  </si>
  <si>
    <t>Lecture : les achats et charges externes représentent 459 € par «habitant DGF» pour les communes touristiques «supports de stations de sports d'hiver» de moins de 100 habitants.</t>
  </si>
  <si>
    <t>Lecture : les achats et charges externes représentent 42,1 % des dépenses de fonctionnement des communes touristiques «supports de stations de sports d'hiver» de moins de 100 habitants.</t>
  </si>
  <si>
    <t>Source : DGFiP-Comptes de gestion ; budgets principaux - opérations réelles. Calculs DGCL. Montants calculés hors gestion active de la dette. Strates de population calculées selon la population totale du recensement de l'Insee en 2019 (année de référence 2016).</t>
  </si>
  <si>
    <r>
      <t xml:space="preserve">T 4.4.a - Dépenses et recettes par «habitant DGF» </t>
    </r>
    <r>
      <rPr>
        <b/>
        <vertAlign val="superscript"/>
        <sz val="14"/>
        <color indexed="12"/>
        <rFont val="Arial"/>
        <family val="2"/>
      </rPr>
      <t>(a)</t>
    </r>
    <r>
      <rPr>
        <b/>
        <sz val="14"/>
        <color indexed="12"/>
        <rFont val="Arial"/>
        <family val="2"/>
      </rPr>
      <t xml:space="preserve"> des autres communes touristiques </t>
    </r>
    <r>
      <rPr>
        <b/>
        <vertAlign val="superscript"/>
        <sz val="14"/>
        <color indexed="12"/>
        <rFont val="Arial"/>
        <family val="2"/>
      </rPr>
      <t>(b)</t>
    </r>
    <r>
      <rPr>
        <b/>
        <sz val="14"/>
        <color indexed="12"/>
        <rFont val="Arial"/>
        <family val="2"/>
      </rPr>
      <t xml:space="preserve"> de montagne par strate de population </t>
    </r>
    <r>
      <rPr>
        <b/>
        <vertAlign val="superscript"/>
        <sz val="14"/>
        <color indexed="12"/>
        <rFont val="Arial"/>
        <family val="2"/>
      </rPr>
      <t>(c)</t>
    </r>
    <r>
      <rPr>
        <b/>
        <sz val="14"/>
        <color indexed="12"/>
        <rFont val="Arial"/>
        <family val="2"/>
      </rPr>
      <t xml:space="preserve"> en 2019 (France métropolitaine)</t>
    </r>
  </si>
  <si>
    <r>
      <t xml:space="preserve">T 4.4.b - Structure des dépenses et des recettes des autres communes touristiques </t>
    </r>
    <r>
      <rPr>
        <b/>
        <vertAlign val="superscript"/>
        <sz val="14"/>
        <color indexed="12"/>
        <rFont val="Arial"/>
        <family val="2"/>
      </rPr>
      <t>(a)</t>
    </r>
    <r>
      <rPr>
        <b/>
        <sz val="14"/>
        <color indexed="12"/>
        <rFont val="Arial"/>
        <family val="2"/>
      </rPr>
      <t xml:space="preserve"> de montagne par strate de population </t>
    </r>
    <r>
      <rPr>
        <b/>
        <vertAlign val="superscript"/>
        <sz val="14"/>
        <color indexed="12"/>
        <rFont val="Arial"/>
        <family val="2"/>
      </rPr>
      <t>(b)</t>
    </r>
    <r>
      <rPr>
        <b/>
        <sz val="14"/>
        <color indexed="12"/>
        <rFont val="Arial"/>
        <family val="2"/>
      </rPr>
      <t xml:space="preserve"> en 2019 (France métropolitaine)</t>
    </r>
  </si>
  <si>
    <t>Lecture : les achats et charges externes représentent 334 € par «habitant DGF» pour les autres communes touristiques de montagne de moins de 100 habitants.</t>
  </si>
  <si>
    <t>Lecture : les achats et charges externes représentent 39,1 % des dépenses de fonctionnement des autres communes touristiques de montagne de moins de 100 habitants.</t>
  </si>
  <si>
    <r>
      <t xml:space="preserve">T 4.5.a - Dépenses et recettes par «habitant DGF» </t>
    </r>
    <r>
      <rPr>
        <b/>
        <vertAlign val="superscript"/>
        <sz val="14"/>
        <color indexed="12"/>
        <rFont val="Arial"/>
        <family val="2"/>
      </rPr>
      <t>(a)</t>
    </r>
    <r>
      <rPr>
        <b/>
        <sz val="14"/>
        <color indexed="12"/>
        <rFont val="Arial"/>
        <family val="2"/>
      </rPr>
      <t xml:space="preserve"> des autres communes touristiques </t>
    </r>
    <r>
      <rPr>
        <b/>
        <vertAlign val="superscript"/>
        <sz val="14"/>
        <color indexed="12"/>
        <rFont val="Arial"/>
        <family val="2"/>
      </rPr>
      <t>(b)</t>
    </r>
    <r>
      <rPr>
        <b/>
        <sz val="14"/>
        <color indexed="12"/>
        <rFont val="Arial"/>
        <family val="2"/>
      </rPr>
      <t xml:space="preserve"> par strate de population en 2019 (France métropolitaine)</t>
    </r>
  </si>
  <si>
    <r>
      <t xml:space="preserve">T 4.5.b -Structures des dépenses et des recettes des autres communes touristiques </t>
    </r>
    <r>
      <rPr>
        <b/>
        <vertAlign val="superscript"/>
        <sz val="14"/>
        <color indexed="12"/>
        <rFont val="Arial"/>
        <family val="2"/>
      </rPr>
      <t>(a)</t>
    </r>
    <r>
      <rPr>
        <b/>
        <sz val="14"/>
        <color indexed="12"/>
        <rFont val="Arial"/>
        <family val="2"/>
      </rPr>
      <t xml:space="preserve"> par strate de population en 2019 (France métropolitaine)</t>
    </r>
  </si>
  <si>
    <t>Lecture : les achats et charges externes représentent 224 € par « habitant DGF» pour les autres communes touristiques de moins de 100 habitants.</t>
  </si>
  <si>
    <t>Lecture : les achats et charges externes représentent 36,3 % des dépenses de fonctionnement des autres communes touristiques de moins de 100 habitants.</t>
  </si>
  <si>
    <r>
      <t xml:space="preserve">T 4.6.b - Structure des dépenses et des recettes des communes rurales </t>
    </r>
    <r>
      <rPr>
        <b/>
        <vertAlign val="superscript"/>
        <sz val="14"/>
        <color indexed="12"/>
        <rFont val="Arial"/>
        <family val="2"/>
      </rPr>
      <t>(a)</t>
    </r>
    <r>
      <rPr>
        <b/>
        <sz val="14"/>
        <color indexed="12"/>
        <rFont val="Arial"/>
        <family val="2"/>
      </rPr>
      <t xml:space="preserve"> par strate de population en 2019 </t>
    </r>
  </si>
  <si>
    <t>Lecture : les achats et charges externes représentent 39,4 % des dépenses de fonctionnement des communes rurales de moins de 100 habitants.</t>
  </si>
  <si>
    <t>Lecture : les achats et charges externes représentent 278 € par «habitant DGF» pour les communes rurales de moins de 100 habitants.</t>
  </si>
  <si>
    <t>Lecture : les achats et charges externes représentent 250 € par «habitant DGF» pour les communes de moins de 100 habitants appartenant à une unité urbaine.</t>
  </si>
  <si>
    <t>Lecture : les achats et charges externes repésentent 37,5 % des dépenses de fonctionnement des communes de moins de 100 habitants appartenant à une unité urbaine.</t>
  </si>
  <si>
    <t>Lecture : à champ constant et hors Paris, c'est-à-dire en ne conservant que les communes présentes sur les deux années, en 2018 et 2019, l'évolution des achats et charges externes des communes touristiques de moins de 100 habitants entre 2018 et 2019 est de +3,0 %.</t>
  </si>
  <si>
    <t>Lecture : à champ constant et hors Paris, c'est-à-dire en ne conservant que les communes présentes sur les deux années, en 2018 et 2019, l'évolution des achats et charges externes des communes touristiques du littoral maritime de 100 à moins de 200 habitants entre 2018 et 2019 est de +16,8 %.</t>
  </si>
  <si>
    <t>Lecture : à champ constant et hors Paris, c'est-à-dire en ne conservant que les communes présentes sur les deux années, en 2018 et 2019, l'évolution des achats et charges externes des communes "supports de stations de sports d'hivers" de moins de 100 habitants entre 2018 et 2019 est de -0,1 %.</t>
  </si>
  <si>
    <t>Lecture : à champ constant et hors Paris, c'est-à-dire en ne conservant que les communes présentes sur les deux années, en 2018 et 2019, l'évolution des achats et charges externes des autres communes touristiques de montagne de moins de 100 habitants entre 2018 et 2019 est de +4,3 %.</t>
  </si>
  <si>
    <t>Lecture : à champ constant et hors Paris, c'est-à-dire en ne conservant que les communes présentes sur les deux années, en 2018 et 2019, l'évolution des achats et charges externes des autres communes touristiques de moins de 100 habitants entre 2018 et 2019 est de -13,1 %.</t>
  </si>
  <si>
    <t>Lecture : à champ constant et hors Paris, c'est-à-dire en ne conservant que les communes présentes sur les deux années, en 2018 et 2019, l'évolution des achats et charges externes des communes rurales de moins de 100 habitants entre 2018 et 2019 est de +3,6 %.</t>
  </si>
  <si>
    <t>Lecture : à champ constant et hors Paris, c'est-à-dire en ne conservant que les communes présentes sur les deux années, en 2018 et 2019, l'évolution des achats et charges externes des communes urbaines de moins de 100 habitants entre 2018 et 2019 est de +0,6 %.</t>
  </si>
  <si>
    <t>Lecture : les achats et charges externes représentent 324 € par «habitant DGF» pour les communes de montagne non touristiques de moins de 100 habitants.</t>
  </si>
  <si>
    <t>Lecture : les achats et charges externes repésentent 40,2 % des dépenses de fonctionnement des communes de montagne non touristiques de moins de 100 habitants.</t>
  </si>
  <si>
    <t>Lecture : à champ constant et hors Paris, c'est-à-dire en ne conservant que les communes présentes sur les deux années, en 2018 et 2019, l'évolution des achats et charges externes des communes de montagne non touristiques de moins de 100 habitants entre 2018 et 2019 est de +2,4 %.</t>
  </si>
  <si>
    <r>
      <t xml:space="preserve">T 4.8.a - Dépenses et recettes par «habitant DGF» </t>
    </r>
    <r>
      <rPr>
        <b/>
        <vertAlign val="superscript"/>
        <sz val="14"/>
        <color indexed="12"/>
        <rFont val="Arial"/>
        <family val="2"/>
      </rPr>
      <t>(a)</t>
    </r>
    <r>
      <rPr>
        <b/>
        <sz val="14"/>
        <color indexed="12"/>
        <rFont val="Arial"/>
        <family val="2"/>
      </rPr>
      <t xml:space="preserve"> des communes de montagne </t>
    </r>
    <r>
      <rPr>
        <b/>
        <vertAlign val="superscript"/>
        <sz val="14"/>
        <color indexed="12"/>
        <rFont val="Arial"/>
        <family val="2"/>
      </rPr>
      <t>(b)</t>
    </r>
    <r>
      <rPr>
        <b/>
        <sz val="14"/>
        <color indexed="12"/>
        <rFont val="Arial"/>
        <family val="2"/>
      </rPr>
      <t xml:space="preserve"> non touristiques par strate de population en 2019 (France métropolitaine)</t>
    </r>
  </si>
  <si>
    <r>
      <t xml:space="preserve">T 4.8.b - Structure des dépenses et des recettes des communes de montagne </t>
    </r>
    <r>
      <rPr>
        <b/>
        <vertAlign val="superscript"/>
        <sz val="14"/>
        <color indexed="12"/>
        <rFont val="Arial"/>
        <family val="2"/>
      </rPr>
      <t>(a)</t>
    </r>
    <r>
      <rPr>
        <b/>
        <sz val="14"/>
        <color indexed="12"/>
        <rFont val="Arial"/>
        <family val="2"/>
      </rPr>
      <t xml:space="preserve"> non touristiques par strate de population en 2019 (France métropolitaine)</t>
    </r>
  </si>
  <si>
    <r>
      <t xml:space="preserve">T 4.9.a - Dépenses et recettes par «habitant DGF» </t>
    </r>
    <r>
      <rPr>
        <b/>
        <vertAlign val="superscript"/>
        <sz val="14"/>
        <color indexed="12"/>
        <rFont val="Arial"/>
        <family val="2"/>
      </rPr>
      <t>(a)</t>
    </r>
    <r>
      <rPr>
        <b/>
        <sz val="14"/>
        <color indexed="12"/>
        <rFont val="Arial"/>
        <family val="2"/>
      </rPr>
      <t xml:space="preserve"> des communes n'étant pas de montagne </t>
    </r>
    <r>
      <rPr>
        <b/>
        <vertAlign val="superscript"/>
        <sz val="14"/>
        <color indexed="12"/>
        <rFont val="Arial"/>
        <family val="2"/>
      </rPr>
      <t>(b)</t>
    </r>
    <r>
      <rPr>
        <b/>
        <sz val="14"/>
        <color indexed="12"/>
        <rFont val="Arial"/>
        <family val="2"/>
      </rPr>
      <t xml:space="preserve"> par strate de population en 2019 (France métropolitaine)</t>
    </r>
  </si>
  <si>
    <r>
      <t xml:space="preserve">T 4.9.b - Structures des dépenses et des recettes des communes n'étant pas de montagne </t>
    </r>
    <r>
      <rPr>
        <b/>
        <vertAlign val="superscript"/>
        <sz val="14"/>
        <color indexed="12"/>
        <rFont val="Arial"/>
        <family val="2"/>
      </rPr>
      <t>(a)</t>
    </r>
    <r>
      <rPr>
        <b/>
        <sz val="14"/>
        <color indexed="12"/>
        <rFont val="Arial"/>
        <family val="2"/>
      </rPr>
      <t xml:space="preserve"> par strate de population en 2019 (France métropolitaine)</t>
    </r>
  </si>
  <si>
    <t>Lecture : pour l'ensemble des communes n'étant pas de montagne de moins de 100 habitants, les achats et charges externes représentent 247 € par «habitant DGF».</t>
  </si>
  <si>
    <t>Lecture : pour l'ensemble des communes de moins de 100 habitants n'étant pas de montagne, les achats et charges externes représentent 38,8 % des dépenses de fonctionnement.</t>
  </si>
  <si>
    <t>Lecture : à champ constant et hors Paris, c'est-à-dire en ne conservant que les communes présentes sur les deux années, en 2018 et 2019, l'évolution entre 2018 et 2019 des achats et charges externes des communes de moins de 100 habitants n'étant pas de montagne est de +4,3 %.</t>
  </si>
  <si>
    <r>
      <t xml:space="preserve">T 4.10.a - Dépenses et recettes par «habitant DGF» </t>
    </r>
    <r>
      <rPr>
        <b/>
        <vertAlign val="superscript"/>
        <sz val="14"/>
        <color indexed="12"/>
        <rFont val="Arial"/>
        <family val="2"/>
      </rPr>
      <t>(a)</t>
    </r>
    <r>
      <rPr>
        <b/>
        <sz val="14"/>
        <color indexed="12"/>
        <rFont val="Arial"/>
        <family val="2"/>
      </rPr>
      <t xml:space="preserve"> des communes non touristiques </t>
    </r>
    <r>
      <rPr>
        <b/>
        <vertAlign val="superscript"/>
        <sz val="14"/>
        <color indexed="12"/>
        <rFont val="Arial"/>
        <family val="2"/>
      </rPr>
      <t>(b)</t>
    </r>
    <r>
      <rPr>
        <b/>
        <sz val="14"/>
        <color indexed="12"/>
        <rFont val="Arial"/>
        <family val="2"/>
      </rPr>
      <t xml:space="preserve"> par strate de population en 2019 (France métropolitaine)</t>
    </r>
  </si>
  <si>
    <r>
      <t xml:space="preserve">T 4.10.b - Structures des dépenses et des recettes des communes non touristiques </t>
    </r>
    <r>
      <rPr>
        <b/>
        <vertAlign val="superscript"/>
        <sz val="14"/>
        <color indexed="12"/>
        <rFont val="Arial"/>
        <family val="2"/>
      </rPr>
      <t>(a)</t>
    </r>
    <r>
      <rPr>
        <b/>
        <sz val="14"/>
        <color indexed="12"/>
        <rFont val="Arial"/>
        <family val="2"/>
      </rPr>
      <t xml:space="preserve"> par strate de population en 2019 (France métropolitaine)</t>
    </r>
  </si>
  <si>
    <t>Lecture : pour l'ensemble des communes non touristiques de moins de 100 habitants, les achats et charges externes représentent 272 € par «habitant DGF».</t>
  </si>
  <si>
    <t>Lecture : pour l'ensemble des communes non touristiques de moins de 100 habitants, les achats et charges externes représentent 39,4 % des dépenses de fonctionnement.</t>
  </si>
  <si>
    <t>Lecture : à champ constant et hors Paris, c'est-à-dire en ne conservant que les communes présentes sur les deux années, en 2018 et 2019, l'évolution des achats et charges externes des communes non touristiques de moins de 100 habitants entre 2018 et 2019 est de +3,6 %.</t>
  </si>
  <si>
    <t>Communes selon l'appartenance à un groupement au 01/01/2019 :</t>
  </si>
  <si>
    <r>
      <t xml:space="preserve">T 1.2.a - Répartition du nombre de communes </t>
    </r>
    <r>
      <rPr>
        <b/>
        <vertAlign val="superscript"/>
        <sz val="14"/>
        <color indexed="12"/>
        <rFont val="Arial"/>
        <family val="2"/>
      </rPr>
      <t>(a)</t>
    </r>
    <r>
      <rPr>
        <b/>
        <sz val="14"/>
        <color indexed="12"/>
        <rFont val="Arial"/>
        <family val="2"/>
      </rPr>
      <t xml:space="preserve"> par région et strate communale en 2019</t>
    </r>
  </si>
  <si>
    <t>T 5.1.c – Recettes réelles totales / population</t>
  </si>
  <si>
    <t>T 5.1.d – Recettes réelles totales hors emprunts / population</t>
  </si>
  <si>
    <t xml:space="preserve">Recettes de fonctionnement : </t>
  </si>
  <si>
    <t>Recettes d'investissement :</t>
  </si>
  <si>
    <t>crédit des comptes 13, 20, 21, 26, 27, 102, 231, 232, 454, 456 (455 en M57), 458 excepté les comptes 139, 269, 279, 1027, 2768, 10229</t>
  </si>
  <si>
    <t xml:space="preserve">Recettes d'investissement : </t>
  </si>
  <si>
    <t>Recettes de fonctionnement :</t>
  </si>
  <si>
    <t>Somme des dépenses réelles de fonctionnement et des dépenses réelles d'investissement y compris remboursements de dettes.</t>
  </si>
  <si>
    <t>Somme des dépenses réelles de fonctionnement et des dépenses réelles d'investissement hors remboursements de dettes.</t>
  </si>
  <si>
    <t>Somme des recettes réelles de fonctionnement et des recettes réelles d'investissement y compris emprunts.</t>
  </si>
  <si>
    <t>Somme des recettes réelles de fonctionnement et des recettes réelles d'investissement hors emprunts.</t>
  </si>
  <si>
    <t>crédit des comptes 13, 20, 21, 26, 27, 102, 231, 232, 454, 456 (455 en M57), 458 excepté les comptes,139, 269, 279, 1027, 2768, 10229</t>
  </si>
  <si>
    <t>Ratios financiers 2019 : Dépenses et recettes totales du budget communal par région et strate de population</t>
  </si>
  <si>
    <t>débit net du compte 6 hormis les comptes 675, 676 et 68 et hormis les comptes 65541 (en M14) et 65561 (en M57) pour les communes de la MGP</t>
  </si>
  <si>
    <t>crédit net du compte 7 (excepté les comptes 775, 776, 777 et 78) et des comptes 65541 (M14) et 65561 (M57) pour les communes de la MGP (moindres recettes)</t>
  </si>
  <si>
    <t>Dépenses de fonctionnement : en M14 et M57, débit net du compte 6 hormis les comptes 675, 676 et 68 et hormis 65541 (M14) et 65561 (M57) pour les communes de la MGP.</t>
  </si>
  <si>
    <t>Dépenses de fonctionnement : débit net du compte 6 hormis les comptes 675, 676 et 68, et hormis 65541 (M14) et 65561 (M57) pour les communes de la MGP</t>
  </si>
  <si>
    <t>Recettes réelles de fonctionnement : crédit net du compte 7 (excepté les comptes 775, 776, 777 et 78) et des comptes 65541 (M14) et 65561 (M57) pour les communes de la MGP (moindres recettes)</t>
  </si>
  <si>
    <t>Recettes réelles de fonctionnement : en M14 et M57, crédit net du compte 7 (excepté les comptes 775, 776, 777 et 78) et des comptes 65541 (M14) et 65561 (M57) pour les communes de la MGP (moindres recettes)</t>
  </si>
  <si>
    <t>Impôts locaux : en M14, crédit net des comptes 731, 732, 7391, 7392 et 65541 pour les communes de la MGP (moindres recettes)</t>
  </si>
  <si>
    <t>T 5.3 - Ratios financiers 2019 : recettes de fonctionnement et capacité d'épargne par région</t>
  </si>
  <si>
    <t>En M57, crédit net des comptes 731, 732, 733, 734, 735, 738, 7391, 7392, 7393, 7394, 7398 et 65561 pour les communes de la MGP (moindres recettes)</t>
  </si>
  <si>
    <t>En M57, crédit net des comptes 7311, 732, 7392, 73911 et 65561 pour les communes de la MGP (moindres recettes)</t>
  </si>
  <si>
    <t>En M57, débit net des comptes 651, 652, 655, 656, 657, sauf 65561 pour les communes de la MGP.</t>
  </si>
  <si>
    <t xml:space="preserve"> </t>
  </si>
  <si>
    <t>T 5.4.a – Dépenses réelles d'investissement (y compris remboursements) / population</t>
  </si>
  <si>
    <t>T 5.6.a – (R5) : Encours de la dette au 31/12/2019 / population</t>
  </si>
  <si>
    <t>T 5.6.c – (R11) : Encours de la dette au 31/12/2019 / recettes réelles de fonctionnement (Taux d'endettement)</t>
  </si>
  <si>
    <t>T 5.6.f – Intérêts versés / encours de la dette au 31/12/2019</t>
  </si>
  <si>
    <t>Recettes réelles de fonctionnement : crédit net du compte 7 (excepté les comptes 775, 776, 777 et 78) et 65541 (M14) et 65561 (M57) pour les communes de la MGP (moindres recettes)</t>
  </si>
  <si>
    <t>Recettes de fonctionnement : crédit net des comptes 7 (sauf 775, 776, 777, 78) et 65541 (M14) et 65561 (M57) pour les communes de la MGP (moindres recettes)</t>
  </si>
  <si>
    <t xml:space="preserve">Dépenses de fonctionnement : débit net du compte 6 hormis les comptes 675, 676 et 68 (et hormis 65541 (M14) et 65561 (M57) pour les communes de la MGP), augmenté du remboursements de dettes, soit le débit du compte 16 excepté les comptes </t>
  </si>
  <si>
    <t>169, 1645 et 1688. Aux dépenses réelles de fonctionnement, on retire les travaux en régie (crédit du compte 72, en opérations budgétaires).</t>
  </si>
  <si>
    <t>Ce ratio exprime le poids de la dette en nombre d'années d'épargne brute.</t>
  </si>
  <si>
    <t>T 5.6.d – Encours de la dette au 31/12/2019 / épargne brute (délai de désendettement)</t>
  </si>
  <si>
    <t>T 6.1 - Présentation fonctionnelle des comptes de 2019 des communes de 3500 habitants et plus par strate : dépenses de fonctionnement</t>
  </si>
  <si>
    <t>Source : DGFiP-Comptes de gestion ; budgets principaux - opérations réelles. Calculs DGCL. INSEE, Recensement de la population (population totale en 2019 - année de référence 2016).</t>
  </si>
  <si>
    <t>Dépenses de fonctionnement : débit net du compte 6 hormis les comptes 675, 676 et 68 et hormis les comptes 65541 (M14) et 65561 (M57) pour les communes de la MGP (Métropole du Grand Paris).</t>
  </si>
  <si>
    <t>Dépenses de fonctionnement : débit net du compte 6 hormis les comptes 675, 676 et 68 et hormis le compte 65541 (M14) et 65561 (M57) pour les communes de la MGP (Métropole du Grand Paris).</t>
  </si>
  <si>
    <t>T 6.2 - Présentation fonctionnelle des comptes de 2019 des communes de 3500 habitants et plus par strate : dépenses d'investissement</t>
  </si>
  <si>
    <t>T 6.3 - Présentation fonctionnelle des comptes de 2019 des communes de 3500 habitants et plus par strate : dépenses totales</t>
  </si>
  <si>
    <t>Ce document présente les résultats tirés de l'exploitation des comptes de gestion 2019 fournis par la Direction générale des finances publiques (DGFiP).</t>
  </si>
  <si>
    <r>
      <t>Dépenses réelles de fonctionnement :</t>
    </r>
    <r>
      <rPr>
        <sz val="10"/>
        <rFont val="Arial"/>
        <family val="2"/>
      </rPr>
      <t xml:space="preserve"> en  M14 et M57, débit net du compte 6 hormis les comptes 675, 676 et 68 et hormis 65541 en M14 et 65561 en M57 pour les communes de la MGP.</t>
    </r>
  </si>
  <si>
    <r>
      <t>Recettes réelles de fonctionnement :</t>
    </r>
    <r>
      <rPr>
        <sz val="10"/>
        <rFont val="Arial"/>
        <family val="2"/>
      </rPr>
      <t xml:space="preserve"> en M14 et M57, crédit net du compte 7 (excepté les comptes 775, 776, 777 et 78) et du compte 65541 en M14  et 65561 en M57 pour les communes de la MGP (moindre recettes).</t>
    </r>
  </si>
  <si>
    <r>
      <t>Fiscalité reversée :</t>
    </r>
    <r>
      <rPr>
        <sz val="10"/>
        <rFont val="Arial"/>
        <family val="2"/>
      </rPr>
      <t xml:space="preserve"> en M14,</t>
    </r>
    <r>
      <rPr>
        <b/>
        <sz val="10"/>
        <color indexed="12"/>
        <rFont val="Arial"/>
        <family val="2"/>
      </rPr>
      <t xml:space="preserve"> </t>
    </r>
    <r>
      <rPr>
        <sz val="10"/>
        <rFont val="Arial"/>
        <family val="2"/>
      </rPr>
      <t>crédit net des</t>
    </r>
    <r>
      <rPr>
        <b/>
        <sz val="10"/>
        <rFont val="Arial"/>
        <family val="2"/>
      </rPr>
      <t xml:space="preserve"> </t>
    </r>
    <r>
      <rPr>
        <sz val="10"/>
        <rFont val="Arial"/>
        <family val="2"/>
      </rPr>
      <t>comptes 7321, 7328, 73921, 73928, et 65541 pour les communes de la MGP. En M57, crédit net des comptes 7321, 7328, 73921, 73928 exceptés les comptes 73214 et 739214 et crédit net du compte 65561 pour les communes de la MGP.</t>
    </r>
  </si>
  <si>
    <r>
      <t xml:space="preserve">Impôts locaux : </t>
    </r>
    <r>
      <rPr>
        <sz val="10"/>
        <rFont val="Arial"/>
        <family val="2"/>
      </rPr>
      <t>en M14, crédit net des comptes 731, 732, 7391, 7392 et 65541 pour les communes de la MGP. En M57, crédit net des comptes 7311, 732, 7392, 73911 et 65561 pour les communes de la MGP.</t>
    </r>
  </si>
  <si>
    <r>
      <rPr>
        <sz val="10"/>
        <color rgb="FF0000FF"/>
        <rFont val="Arial"/>
        <family val="2"/>
      </rPr>
      <t xml:space="preserve">• </t>
    </r>
    <r>
      <rPr>
        <u/>
        <sz val="10"/>
        <color rgb="FF0000FF"/>
        <rFont val="Arial"/>
        <family val="2"/>
      </rPr>
      <t>Ratio 9</t>
    </r>
    <r>
      <rPr>
        <sz val="10"/>
        <color rgb="FF0000FF"/>
        <rFont val="Arial"/>
        <family val="2"/>
      </rPr>
      <t xml:space="preserve"> = marge d’autofinancement courant (MAC) = (DRF + remboursement de dette) / RRF :</t>
    </r>
    <r>
      <rPr>
        <sz val="10"/>
        <rFont val="Arial"/>
        <family val="2"/>
      </rPr>
      <t xml:space="preserve"> capacité de la collectivité à financer l’investissement une fois les charges obligatoires payées. Les remboursements de dette sont calculés hors gestion active de la dette. Plus le ratio est faible, plus la capacité à autofinancer l’investissement est élevée ; </t>
    </r>
    <r>
      <rPr>
        <i/>
        <sz val="10"/>
        <rFont val="Arial"/>
        <family val="2"/>
      </rPr>
      <t>a contrario</t>
    </r>
    <r>
      <rPr>
        <sz val="10"/>
        <rFont val="Arial"/>
        <family val="2"/>
      </rPr>
      <t>, un ratio supérieur à 100 % indique un recours nécessaire aux recettes d’investissement ou à l'emprunt pour financer l'investissement. Les dépenses liées à des travaux en régie (crédit du compte 72 en opérations budgétaires) sont soustraites aux DRF.</t>
    </r>
  </si>
  <si>
    <r>
      <t>Les tableaux</t>
    </r>
    <r>
      <rPr>
        <b/>
        <sz val="8"/>
        <rFont val="Arial"/>
        <family val="2"/>
      </rPr>
      <t xml:space="preserve"> « Les finances des communes en 2019 »</t>
    </r>
  </si>
  <si>
    <r>
      <t>Directeur de la publication :</t>
    </r>
    <r>
      <rPr>
        <b/>
        <sz val="10"/>
        <rFont val="Arial"/>
        <family val="2"/>
      </rPr>
      <t xml:space="preserve"> Stanislas BOURRON</t>
    </r>
  </si>
  <si>
    <t>mars 2021</t>
  </si>
  <si>
    <t>T 5.4 - Ratios financiers 2019 : dépenses d'investissement par région et strate de population</t>
  </si>
  <si>
    <t>T 5.5 - Ratios financiers 2019 : recettes d'investissement (y compris emprunts) par région et strate de population</t>
  </si>
  <si>
    <t>T 5.6 - Ratios financiers 2019 : charge de la dette et marge de manœuvre par région et strate de population</t>
  </si>
  <si>
    <t>T 5.2 - Ratios financiers 2019 : dépenses de fonctionnement par région et strate de population</t>
  </si>
  <si>
    <t>T 5.1 - Ratios financiers en 2019 : dépenses et recettes totales du budget communal par région et strate de population</t>
  </si>
  <si>
    <t>(b) Les communes urbaines concernent la France entière (y compris les DOM) .</t>
  </si>
  <si>
    <t xml:space="preserve">(dont: fiscalité reversée) </t>
  </si>
  <si>
    <r>
      <t>- DGF</t>
    </r>
    <r>
      <rPr>
        <vertAlign val="superscript"/>
        <sz val="11"/>
        <color theme="1"/>
        <rFont val="Arial"/>
        <family val="2"/>
      </rPr>
      <t xml:space="preserve"> </t>
    </r>
  </si>
  <si>
    <r>
      <t xml:space="preserve">T 4.9.c - Évolution 2019 / 2018 à champ constant </t>
    </r>
    <r>
      <rPr>
        <b/>
        <vertAlign val="superscript"/>
        <sz val="14"/>
        <color indexed="12"/>
        <rFont val="Arial"/>
        <family val="2"/>
      </rPr>
      <t>(a)</t>
    </r>
    <r>
      <rPr>
        <b/>
        <sz val="14"/>
        <color indexed="12"/>
        <rFont val="Arial"/>
        <family val="2"/>
      </rPr>
      <t xml:space="preserve"> : communes n'étant pas de montagne </t>
    </r>
    <r>
      <rPr>
        <b/>
        <vertAlign val="superscript"/>
        <sz val="14"/>
        <color indexed="12"/>
        <rFont val="Arial"/>
        <family val="2"/>
      </rPr>
      <t>(b)</t>
    </r>
    <r>
      <rPr>
        <b/>
        <sz val="14"/>
        <color indexed="12"/>
        <rFont val="Arial"/>
        <family val="2"/>
      </rPr>
      <t xml:space="preserve"> (France métropolitaine)</t>
    </r>
  </si>
  <si>
    <t>(a) à champ constant et hors Paris, c'est-à-dire en ne conservant que les communes présentes sur les deux années en 2018 et 2019 et donc hors communes nouvelles en 2019.</t>
  </si>
  <si>
    <t>(a) à champ constant et hors Paris, c'est-à-dire en ne conservant que les communes présentes sur les deux années, en 2018 et 2019 et donc hors communes nouvelles en 2019</t>
  </si>
  <si>
    <t>(a) à champ constant et hors Paris, c'est-à-dire en ne conservant que les communes présentes sur les deux années, en 2018 et 2019 et donc hors communes nouvelles en 2019.</t>
  </si>
  <si>
    <r>
      <t xml:space="preserve">T 4.1.c - Évolution 2019 / 2018 à champ constant </t>
    </r>
    <r>
      <rPr>
        <b/>
        <vertAlign val="superscript"/>
        <sz val="14"/>
        <color indexed="12"/>
        <rFont val="Arial"/>
        <family val="2"/>
      </rPr>
      <t>(a)</t>
    </r>
    <r>
      <rPr>
        <b/>
        <sz val="14"/>
        <color indexed="12"/>
        <rFont val="Arial"/>
        <family val="2"/>
      </rPr>
      <t xml:space="preserve"> : communes touristiques </t>
    </r>
    <r>
      <rPr>
        <b/>
        <vertAlign val="superscript"/>
        <sz val="14"/>
        <color indexed="12"/>
        <rFont val="Arial"/>
        <family val="2"/>
      </rPr>
      <t>(b)</t>
    </r>
    <r>
      <rPr>
        <b/>
        <sz val="14"/>
        <color indexed="12"/>
        <rFont val="Arial"/>
        <family val="2"/>
      </rPr>
      <t xml:space="preserve"> (France métropolitaine)</t>
    </r>
  </si>
  <si>
    <r>
      <rPr>
        <b/>
        <sz val="11"/>
        <color theme="1"/>
        <rFont val="Arial"/>
        <family val="2"/>
      </rPr>
      <t xml:space="preserve">R10 : </t>
    </r>
    <r>
      <rPr>
        <sz val="11"/>
        <color theme="1"/>
        <rFont val="Arial"/>
        <family val="2"/>
      </rPr>
      <t xml:space="preserve">Dépenses d'équipement brutes </t>
    </r>
    <r>
      <rPr>
        <vertAlign val="superscript"/>
        <sz val="11"/>
        <color theme="1"/>
        <rFont val="Arial"/>
        <family val="2"/>
      </rPr>
      <t>(d)</t>
    </r>
    <r>
      <rPr>
        <sz val="11"/>
        <color theme="1"/>
        <rFont val="Arial"/>
        <family val="2"/>
      </rPr>
      <t xml:space="preserve"> / RRF (Taux d'équipement) </t>
    </r>
    <r>
      <rPr>
        <vertAlign val="superscript"/>
        <sz val="11"/>
        <color theme="1"/>
        <rFont val="Arial"/>
        <family val="2"/>
      </rPr>
      <t>(c)</t>
    </r>
  </si>
  <si>
    <r>
      <rPr>
        <b/>
        <sz val="11"/>
        <color theme="1"/>
        <rFont val="Arial"/>
        <family val="2"/>
      </rPr>
      <t xml:space="preserve">R4 : </t>
    </r>
    <r>
      <rPr>
        <sz val="11"/>
        <color theme="1"/>
        <rFont val="Arial"/>
        <family val="2"/>
      </rPr>
      <t xml:space="preserve">Dépenses d'équipement brutes </t>
    </r>
    <r>
      <rPr>
        <vertAlign val="superscript"/>
        <sz val="11"/>
        <color theme="1"/>
        <rFont val="Arial"/>
        <family val="2"/>
      </rPr>
      <t>(d)</t>
    </r>
    <r>
      <rPr>
        <sz val="11"/>
        <color theme="1"/>
        <rFont val="Arial"/>
        <family val="2"/>
      </rPr>
      <t xml:space="preserve"> / habitant «DGF» </t>
    </r>
  </si>
  <si>
    <r>
      <t xml:space="preserve">T 4.2.c - Évolution 2019 / 2018 à champ constant </t>
    </r>
    <r>
      <rPr>
        <b/>
        <vertAlign val="superscript"/>
        <sz val="14"/>
        <color indexed="12"/>
        <rFont val="Arial"/>
        <family val="2"/>
      </rPr>
      <t>(a)</t>
    </r>
    <r>
      <rPr>
        <b/>
        <sz val="14"/>
        <color indexed="12"/>
        <rFont val="Arial"/>
        <family val="2"/>
      </rPr>
      <t xml:space="preserve"> : communes touristiques </t>
    </r>
    <r>
      <rPr>
        <b/>
        <vertAlign val="superscript"/>
        <sz val="14"/>
        <color indexed="12"/>
        <rFont val="Arial"/>
        <family val="2"/>
      </rPr>
      <t>(b)</t>
    </r>
    <r>
      <rPr>
        <b/>
        <sz val="14"/>
        <color indexed="12"/>
        <rFont val="Arial"/>
        <family val="2"/>
      </rPr>
      <t xml:space="preserve"> du littoral maritime (France métropolitaine)</t>
    </r>
  </si>
  <si>
    <r>
      <t xml:space="preserve">Autres dépenses de fonctionnement </t>
    </r>
    <r>
      <rPr>
        <vertAlign val="superscript"/>
        <sz val="11"/>
        <color theme="1"/>
        <rFont val="Arial"/>
        <family val="2"/>
      </rPr>
      <t>(c)</t>
    </r>
  </si>
  <si>
    <r>
      <t xml:space="preserve">Subventions reçues et participations </t>
    </r>
    <r>
      <rPr>
        <vertAlign val="superscript"/>
        <sz val="11"/>
        <color theme="1"/>
        <rFont val="Arial"/>
        <family val="2"/>
      </rPr>
      <t>(c)</t>
    </r>
  </si>
  <si>
    <t>(c) Les fortes évolutions pour la strate des moins de 100 habitants proviennent de la commune du Mont-Saint-Michel, unique commune de cette strate.</t>
  </si>
  <si>
    <t>(d) Écarts en points de pourcentage entre 2019 et 2018.</t>
  </si>
  <si>
    <r>
      <rPr>
        <b/>
        <sz val="11"/>
        <color theme="1"/>
        <rFont val="Arial"/>
        <family val="2"/>
      </rPr>
      <t xml:space="preserve">R7 : </t>
    </r>
    <r>
      <rPr>
        <sz val="11"/>
        <color theme="1"/>
        <rFont val="Arial"/>
        <family val="2"/>
      </rPr>
      <t xml:space="preserve">Dépenses de personnel / DRF </t>
    </r>
    <r>
      <rPr>
        <vertAlign val="superscript"/>
        <sz val="11"/>
        <color theme="1"/>
        <rFont val="Arial"/>
        <family val="2"/>
      </rPr>
      <t>(d)</t>
    </r>
  </si>
  <si>
    <r>
      <t xml:space="preserve">Epargne brute / RRF (Taux d'épargne brute) </t>
    </r>
    <r>
      <rPr>
        <vertAlign val="superscript"/>
        <sz val="11"/>
        <color theme="1"/>
        <rFont val="Arial"/>
        <family val="2"/>
      </rPr>
      <t>(d)</t>
    </r>
  </si>
  <si>
    <r>
      <rPr>
        <b/>
        <sz val="11"/>
        <color theme="1"/>
        <rFont val="Arial"/>
        <family val="2"/>
      </rPr>
      <t>R9 :</t>
    </r>
    <r>
      <rPr>
        <sz val="11"/>
        <color theme="1"/>
        <rFont val="Arial"/>
        <family val="2"/>
      </rPr>
      <t xml:space="preserve"> Marge d'autofinancement courant (MAC)=(DRF+Remboursement de dette) / RRF </t>
    </r>
    <r>
      <rPr>
        <vertAlign val="superscript"/>
        <sz val="11"/>
        <color theme="1"/>
        <rFont val="Arial"/>
        <family val="2"/>
      </rPr>
      <t>(d)</t>
    </r>
  </si>
  <si>
    <r>
      <rPr>
        <b/>
        <sz val="11"/>
        <color theme="1"/>
        <rFont val="Arial"/>
        <family val="2"/>
      </rPr>
      <t xml:space="preserve">R11 : </t>
    </r>
    <r>
      <rPr>
        <sz val="11"/>
        <color theme="1"/>
        <rFont val="Arial"/>
        <family val="2"/>
      </rPr>
      <t xml:space="preserve">Dette / RRF (taux d'endettement) </t>
    </r>
    <r>
      <rPr>
        <vertAlign val="superscript"/>
        <sz val="11"/>
        <color theme="1"/>
        <rFont val="Arial"/>
        <family val="2"/>
      </rPr>
      <t>(d)</t>
    </r>
  </si>
  <si>
    <t>(f) Écarts en nombre d'années entre 2019 et 2018.</t>
  </si>
  <si>
    <r>
      <t xml:space="preserve">Dette / Epargne brute (Délai de désendettement en années) </t>
    </r>
    <r>
      <rPr>
        <vertAlign val="superscript"/>
        <sz val="11"/>
        <color theme="1"/>
        <rFont val="Arial"/>
        <family val="2"/>
      </rPr>
      <t>(f)</t>
    </r>
  </si>
  <si>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(e) </t>
    </r>
    <r>
      <rPr>
        <sz val="11"/>
        <color theme="1"/>
        <rFont val="Arial"/>
        <family val="2"/>
      </rPr>
      <t xml:space="preserve">/ RRF (Taux d'équipement) </t>
    </r>
    <r>
      <rPr>
        <vertAlign val="superscript"/>
        <sz val="11"/>
        <color theme="1"/>
        <rFont val="Arial"/>
        <family val="2"/>
      </rPr>
      <t>(d)</t>
    </r>
  </si>
  <si>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(e) </t>
    </r>
    <r>
      <rPr>
        <sz val="11"/>
        <color theme="1"/>
        <rFont val="Arial"/>
        <family val="2"/>
      </rPr>
      <t xml:space="preserve">/ habitant «DGF» </t>
    </r>
  </si>
  <si>
    <r>
      <t xml:space="preserve">T.4.3.c - Évolution 2019 / 2018 à champ constant </t>
    </r>
    <r>
      <rPr>
        <b/>
        <vertAlign val="superscript"/>
        <sz val="14"/>
        <color indexed="12"/>
        <rFont val="Arial"/>
        <family val="2"/>
      </rPr>
      <t>(a)</t>
    </r>
    <r>
      <rPr>
        <b/>
        <sz val="14"/>
        <color indexed="12"/>
        <rFont val="Arial"/>
        <family val="2"/>
      </rPr>
      <t xml:space="preserve"> : communes touristiques </t>
    </r>
    <r>
      <rPr>
        <b/>
        <vertAlign val="superscript"/>
        <sz val="14"/>
        <color indexed="12"/>
        <rFont val="Arial"/>
        <family val="2"/>
      </rPr>
      <t>(b)</t>
    </r>
    <r>
      <rPr>
        <b/>
        <sz val="14"/>
        <color indexed="12"/>
        <rFont val="Arial"/>
        <family val="2"/>
      </rPr>
      <t xml:space="preserve"> «supports de stations de sports d'hiver» (France métopolitaine)</t>
    </r>
  </si>
  <si>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(d)</t>
    </r>
    <r>
      <rPr>
        <sz val="11"/>
        <color theme="1"/>
        <rFont val="Arial"/>
        <family val="2"/>
      </rPr>
      <t xml:space="preserve"> / habitant «DGF» </t>
    </r>
  </si>
  <si>
    <r>
      <t xml:space="preserve">T.4.4.c - Évolution 2019 / 2018 à champ constant </t>
    </r>
    <r>
      <rPr>
        <b/>
        <vertAlign val="superscript"/>
        <sz val="14"/>
        <color indexed="12"/>
        <rFont val="Arial"/>
        <family val="2"/>
      </rPr>
      <t>(a)</t>
    </r>
    <r>
      <rPr>
        <b/>
        <sz val="14"/>
        <color indexed="12"/>
        <rFont val="Arial"/>
        <family val="2"/>
      </rPr>
      <t xml:space="preserve"> : autres communes touristiques </t>
    </r>
    <r>
      <rPr>
        <b/>
        <vertAlign val="superscript"/>
        <sz val="14"/>
        <color indexed="12"/>
        <rFont val="Arial"/>
        <family val="2"/>
      </rPr>
      <t>(b)</t>
    </r>
    <r>
      <rPr>
        <b/>
        <sz val="14"/>
        <color indexed="12"/>
        <rFont val="Arial"/>
        <family val="2"/>
      </rPr>
      <t xml:space="preserve"> de montagne (France métropolitaine)</t>
    </r>
  </si>
  <si>
    <t>(a) à champ constant et hors Paris, c'est-à-dire en ne conservant que les communes présentes sur les deux années, en 2018 et 2019. Donc hors communes nouvelles en 2019.</t>
  </si>
  <si>
    <r>
      <t xml:space="preserve">T 4.5.c - Évolution 2019 / 2018 à champ constant </t>
    </r>
    <r>
      <rPr>
        <b/>
        <vertAlign val="superscript"/>
        <sz val="14"/>
        <color indexed="12"/>
        <rFont val="Arial"/>
        <family val="2"/>
      </rPr>
      <t>(a)</t>
    </r>
    <r>
      <rPr>
        <b/>
        <sz val="14"/>
        <color indexed="12"/>
        <rFont val="Arial"/>
        <family val="2"/>
      </rPr>
      <t xml:space="preserve"> : autres communes touristiques </t>
    </r>
    <r>
      <rPr>
        <b/>
        <vertAlign val="superscript"/>
        <sz val="14"/>
        <color indexed="12"/>
        <rFont val="Arial"/>
        <family val="2"/>
      </rPr>
      <t>(b)</t>
    </r>
    <r>
      <rPr>
        <b/>
        <sz val="14"/>
        <color indexed="12"/>
        <rFont val="Arial"/>
        <family val="2"/>
      </rPr>
      <t xml:space="preserve"> (France métropolitaine)</t>
    </r>
  </si>
  <si>
    <r>
      <t xml:space="preserve">Dette / Epargne brute (Délai de désendettement, en années) </t>
    </r>
    <r>
      <rPr>
        <vertAlign val="superscript"/>
        <sz val="11"/>
        <color theme="1"/>
        <rFont val="Arial"/>
        <family val="2"/>
      </rPr>
      <t>(e)</t>
    </r>
  </si>
  <si>
    <r>
      <t xml:space="preserve">T 4.6.c - Évolution 2019 / 2018 à champ constant </t>
    </r>
    <r>
      <rPr>
        <b/>
        <vertAlign val="superscript"/>
        <sz val="14"/>
        <color indexed="12"/>
        <rFont val="Arial"/>
        <family val="2"/>
      </rPr>
      <t>(a)</t>
    </r>
    <r>
      <rPr>
        <b/>
        <sz val="14"/>
        <color indexed="12"/>
        <rFont val="Arial"/>
        <family val="2"/>
      </rPr>
      <t xml:space="preserve"> : communes rurales </t>
    </r>
    <r>
      <rPr>
        <b/>
        <vertAlign val="superscript"/>
        <sz val="14"/>
        <color indexed="12"/>
        <rFont val="Arial"/>
        <family val="2"/>
      </rPr>
      <t>(b)</t>
    </r>
  </si>
  <si>
    <r>
      <t xml:space="preserve">T 4.8.c - Évolution 2019 / 2018 à champ constant </t>
    </r>
    <r>
      <rPr>
        <b/>
        <vertAlign val="superscript"/>
        <sz val="14"/>
        <color indexed="12"/>
        <rFont val="Arial"/>
        <family val="2"/>
      </rPr>
      <t>(a)</t>
    </r>
    <r>
      <rPr>
        <b/>
        <sz val="14"/>
        <color indexed="12"/>
        <rFont val="Arial"/>
        <family val="2"/>
      </rPr>
      <t xml:space="preserve"> : communes de montagne </t>
    </r>
    <r>
      <rPr>
        <b/>
        <vertAlign val="superscript"/>
        <sz val="14"/>
        <color indexed="12"/>
        <rFont val="Arial"/>
        <family val="2"/>
      </rPr>
      <t>(b)</t>
    </r>
    <r>
      <rPr>
        <b/>
        <sz val="14"/>
        <color indexed="12"/>
        <rFont val="Arial"/>
        <family val="2"/>
      </rPr>
      <t xml:space="preserve"> non touristiques (France métropolitaine)</t>
    </r>
  </si>
  <si>
    <r>
      <t xml:space="preserve">T 4.10.c - Évolution 2019 / 2018 à champ constant </t>
    </r>
    <r>
      <rPr>
        <b/>
        <vertAlign val="superscript"/>
        <sz val="14"/>
        <color indexed="12"/>
        <rFont val="Arial"/>
        <family val="2"/>
      </rPr>
      <t>(a)</t>
    </r>
    <r>
      <rPr>
        <b/>
        <sz val="14"/>
        <color indexed="12"/>
        <rFont val="Arial"/>
        <family val="2"/>
      </rPr>
      <t xml:space="preserve"> : communes non touristiques </t>
    </r>
    <r>
      <rPr>
        <b/>
        <vertAlign val="superscript"/>
        <sz val="14"/>
        <color indexed="12"/>
        <rFont val="Arial"/>
        <family val="2"/>
      </rPr>
      <t>(b)</t>
    </r>
    <r>
      <rPr>
        <b/>
        <sz val="14"/>
        <color indexed="12"/>
        <rFont val="Arial"/>
        <family val="2"/>
      </rPr>
      <t xml:space="preserve"> (France métropolitaine)</t>
    </r>
  </si>
  <si>
    <t>(b) On se restreint ici à la France métropolitaine pour les communes non touristiques afin de pouvoir effectuer une comparaison cohérente avec les communes touristiques (les communes des DOM n'étant pas classées «touristiques»).</t>
  </si>
  <si>
    <t>(Comptes de gestion en opérations réelles)</t>
  </si>
  <si>
    <r>
      <rPr>
        <b/>
        <sz val="8"/>
        <color rgb="FF000000"/>
        <rFont val="Arial"/>
        <family val="2"/>
      </rPr>
      <t>Unité urbaine :</t>
    </r>
    <r>
      <rPr>
        <sz val="8"/>
        <color rgb="FF000000"/>
        <rFont val="Arial"/>
        <family val="2"/>
      </rPr>
      <t xml:space="preserve"> La notion d'unité urbaine repose sur la continuité du bâti et le nombre d’habitants. On appelle unité urbaine une commune ou un ensemble de communes présentant une zone de  bâti continu (pas de coupure de plus de 200 mètres entre deux constructions)  qui compte au moins 2 000 habitants.
Si l’unité urbaine se situe sur une seule commune, elle est dénommée ville isolée. Si l’unité urbaine s’étend sur plusieurs communes, et si chacune de ces communes concentre plus de la moitié de sa population dans la zone de bâti continu, elle est dénommé agglomération multicommunale.
Sont considérées comme "rurales" les communes qui ne rentrent pas dans la constitution d’une unité urbaine : les communes sans zone de bâti continu de 2 000 habitants, et celles dont moins de la moitié de la population municipale est dans une zone de bâti continu.
Remarque : Ces seuils, 200 mètres pour la continuité du bâti et 2 000 habitants pour la population des zones bâties, résultent de recommandations adoptées au niveau international.
En France, le calcul de la distance entre deux constructions est réalisé par l'analyse des bases de données sur le bâti de l'Institut Géographique National (IGN). Il tient compte des coupures du tissu urbain telles que cours d’eau en l’absence de ponts, gravières, dénivelés importants.  Depuis le découpage de 2010, certains espaces publics (cimetières, stades, aérodromes, parcs de stationnement...), terrains industriels ou commerciaux (usines, zones d’activités, centres commerciaux,...) ont été traités comme des bâtis avec la règle des 200 mètres pour relier des zones de construction habitées, à la différence des découpages précédents où ces espaces étaient seulement annulés dans le calcul des distances entre bâtis.
Les unités urbaines sont redéfinies périodiquement. L'actuel zonage daté de 2010 a été établi en référence à la population connue au recensement de 2007 et sur la géographie du territoire au 1er janvier 2010. Une première délimitation des villes et agglomérations a été réalisée à l'occasion du recensement de 1954. De nouvelles unités urbaines ont été constituées lors des recensements de 1962, 1968, 1975, 1982, 1990 et 1999.
Les unités urbaines peuvent s'étendre sur plusieurs départements, voire traverser les frontières nationales.
</t>
    </r>
  </si>
  <si>
    <t xml:space="preserve">Pour cette typologie, on utilise le zonage en unités urbaines de 2019 élaboré par l'Insee et non pas la grille de densité communale, qui n'a pas pu être retenue cette année. </t>
  </si>
  <si>
    <r>
      <rPr>
        <b/>
        <sz val="8"/>
        <rFont val="Arial"/>
        <family val="2"/>
      </rPr>
      <t>Les territoires "urbains et ruraux"</t>
    </r>
    <r>
      <rPr>
        <sz val="8"/>
        <rFont val="Arial"/>
        <family val="2"/>
      </rPr>
      <t xml:space="preserve"> sont des ensembles de communes. La différence entre les deux repose sur un double critère : la continuité du bâti et le nombre d'habitants. Est considéré comme urbain (ou unité urbaine) un ensemble de communes sur lequel on trouve une zone de bâti continu, c'est-à-dire un espace au sein duquel il n'y a pas de coupure de plus de 200 mètres entre deux constructions et dans lequel résident au moins 2 000 habitants. La distinction urbain/rural selon la grille de densité communale sera adoptée dans ce document à partir de l'exercice 2020.</t>
    </r>
  </si>
  <si>
    <r>
      <t xml:space="preserve">T 4.6.a - Dépenses et recettes par «habitant DGF» </t>
    </r>
    <r>
      <rPr>
        <b/>
        <vertAlign val="superscript"/>
        <sz val="14"/>
        <color indexed="12"/>
        <rFont val="Arial"/>
        <family val="2"/>
      </rPr>
      <t>(a)</t>
    </r>
    <r>
      <rPr>
        <b/>
        <sz val="14"/>
        <color indexed="12"/>
        <rFont val="Arial"/>
        <family val="2"/>
      </rPr>
      <t xml:space="preserve"> des communes "rurales" </t>
    </r>
    <r>
      <rPr>
        <b/>
        <vertAlign val="superscript"/>
        <sz val="14"/>
        <color indexed="12"/>
        <rFont val="Arial"/>
        <family val="2"/>
      </rPr>
      <t>(b)</t>
    </r>
    <r>
      <rPr>
        <b/>
        <sz val="14"/>
        <color indexed="12"/>
        <rFont val="Arial"/>
        <family val="2"/>
      </rPr>
      <t xml:space="preserve"> par strate de population en 2019</t>
    </r>
  </si>
  <si>
    <t>(b) Les communes rurales concernent la France entière (y compris les DOM). En 2019, il y a une seule commune de plus de 10 000 habitants classée "rurale" selon la typologie de l'Insee : la commune de la Hague.</t>
  </si>
  <si>
    <t>(a) Les communes rurales concernent la France entière (y compris les DOM). En 2019, il y a une seule commune de plus de 10 000 habitants classée "rurale" selon la typologie de l'Insee : la commune de la Hague.</t>
  </si>
  <si>
    <t xml:space="preserve">(b) Les communes rurales concernent la France entière (y compris les DOM) . En 2018 et 2019, il y a une seule commune de plus de 10 000 habitants classée "rurale" selon la typologie de l'Insee : la commune de la Hague. </t>
  </si>
  <si>
    <r>
      <rPr>
        <b/>
        <sz val="8"/>
        <rFont val="Arial"/>
        <family val="2"/>
      </rPr>
      <t>Les territoires urbains et ruraux</t>
    </r>
    <r>
      <rPr>
        <sz val="8"/>
        <rFont val="Arial"/>
        <family val="2"/>
      </rPr>
      <t xml:space="preserve"> sont des ensembles de communes. La différence entre les deux repose sur un double critère : la continuité du bâti et le nombre d'habitants. Est considéré comme urbain (ou unité urbaine) un ensemble de communes sur lequel on trouve une zone de bâti continu, c'est-à-dire un espace au sein duquel il n'y a pas de coupure de plus de 200 mètres entre deux constructions et dans lequel résident au moins 2 000 habitants. La distinction urbain/rural selon la grille de densité communale sera adoptée à partir de l'exercice 2020.</t>
    </r>
  </si>
  <si>
    <r>
      <t xml:space="preserve">T 4.7.a - Dépenses et recettes par «habitant DGF» </t>
    </r>
    <r>
      <rPr>
        <b/>
        <vertAlign val="superscript"/>
        <sz val="14"/>
        <color indexed="12"/>
        <rFont val="Arial"/>
        <family val="2"/>
      </rPr>
      <t>(a)</t>
    </r>
    <r>
      <rPr>
        <b/>
        <sz val="14"/>
        <color indexed="12"/>
        <rFont val="Arial"/>
        <family val="2"/>
      </rPr>
      <t xml:space="preserve"> des communes "urbaines" </t>
    </r>
    <r>
      <rPr>
        <b/>
        <vertAlign val="superscript"/>
        <sz val="14"/>
        <color indexed="12"/>
        <rFont val="Arial"/>
        <family val="2"/>
      </rPr>
      <t>(b)</t>
    </r>
    <r>
      <rPr>
        <b/>
        <sz val="14"/>
        <color indexed="12"/>
        <rFont val="Arial"/>
        <family val="2"/>
      </rPr>
      <t xml:space="preserve"> par strate de population en 2019 (France entière y compris DOM)</t>
    </r>
  </si>
  <si>
    <r>
      <t xml:space="preserve">T 4.7.b - Structure des dépenses et des recettes des communes "urbaines" </t>
    </r>
    <r>
      <rPr>
        <b/>
        <vertAlign val="superscript"/>
        <sz val="14"/>
        <color indexed="12"/>
        <rFont val="Arial"/>
        <family val="2"/>
      </rPr>
      <t>(a)</t>
    </r>
    <r>
      <rPr>
        <b/>
        <sz val="14"/>
        <color indexed="12"/>
        <rFont val="Arial"/>
        <family val="2"/>
      </rPr>
      <t xml:space="preserve"> par strate de population en 2019 (France entière y compris DOM)</t>
    </r>
  </si>
  <si>
    <r>
      <t xml:space="preserve">T 4.7.c - Évolution 2019 / 2018 à champ constant </t>
    </r>
    <r>
      <rPr>
        <b/>
        <vertAlign val="superscript"/>
        <sz val="14"/>
        <color indexed="12"/>
        <rFont val="Arial"/>
        <family val="2"/>
      </rPr>
      <t>(a)</t>
    </r>
    <r>
      <rPr>
        <b/>
        <sz val="14"/>
        <color indexed="12"/>
        <rFont val="Arial"/>
        <family val="2"/>
      </rPr>
      <t xml:space="preserve"> : communes "urbaines" </t>
    </r>
    <r>
      <rPr>
        <b/>
        <vertAlign val="superscript"/>
        <sz val="14"/>
        <color indexed="12"/>
        <rFont val="Arial"/>
        <family val="2"/>
      </rPr>
      <t>(b)</t>
    </r>
    <r>
      <rPr>
        <b/>
        <sz val="14"/>
        <color indexed="12"/>
        <rFont val="Arial"/>
        <family val="2"/>
      </rPr>
      <t xml:space="preserve"> (France entière y compris DOM)</t>
    </r>
  </si>
  <si>
    <r>
      <rPr>
        <b/>
        <sz val="8"/>
        <rFont val="Arial"/>
        <family val="2"/>
      </rPr>
      <t>Les territoires "urbains et ruraux"</t>
    </r>
    <r>
      <rPr>
        <sz val="8"/>
        <rFont val="Arial"/>
        <family val="2"/>
      </rPr>
      <t xml:space="preserve"> sont des ensembles de communes. La différence entre les deux repose sur un double critère : la continuité du bâti et le nombre d'habitants. Est considéré comme urbain (ou unité urbaine) un ensemble de communes sur lequel on trouve une zone de bâti continu, c'est-à-dire un espace au sein duquel il n'y a pas de coupure de plus de 200 mètres entre deux constructions et dans lequel résident au moins 2 000 habitants. La distinction urbain/rural selon la grille de densité communale sera adoptée à partir de l'exercice 2020.</t>
    </r>
  </si>
  <si>
    <r>
      <rPr>
        <b/>
        <sz val="10"/>
        <color rgb="FF0000FF"/>
        <rFont val="Arial"/>
        <family val="2"/>
      </rPr>
      <t>Unité urbaine</t>
    </r>
    <r>
      <rPr>
        <sz val="10"/>
        <rFont val="Arial"/>
        <family val="2"/>
      </rPr>
      <t xml:space="preserve"> : La notion d'unité urbaine repose sur la continuité du bâti et le nombre d’habitants. On appelle unité urbaine une commune ou un ensemble de communes présentant une zone de  bâti continu (pas de coupure de plus de 200 mètres entre deux constructions)  qui compte au moins 2 000 habitants.
Si l’unité urbaine se situe sur une seule commune, elle est dénommée ville isolée. Si l’unité urbaine s’étend sur plusieurs communes, et si chacune de ces communes concentre plus de la moitié de sa population dans la zone de bâti continu, elle est dénommé agglomération multicommunale.
Sont considérées comme rurales les communes qui ne rentrent pas dans la constitution d’une unité urbaine : les communes sans zone de bâti continu de 2 000 habitants, et celles dont moins de la moitié de la population municipale est dans une zone de bâti continu.
Remarque : Ces seuils, 200 mètres pour la continuité du bâti et 2 000 habitants pour la population des zones bâties, résultent de recommandations adoptées au niveau international.
En France, le calcul de la distance entre deux constructions est réalisé par l'analyse des bases de données sur le bâti de l'Institut Géographique National (IGN). Il tient compte des coupures du tissu urbain telles que cours d’eau en l’absence de ponts, gravières, dénivelés importants.  Depuis le découpage de 2010, certains espaces publics (cimetières, stades, aérodromes, parcs de stationnement...), terrains industriels ou commerciaux (usines, zones d’activités, centres commerciaux,...) ont été traités comme des bâtis avec la règle des 200 mètres pour relier des zones de construction habitées, à la différence des découpages précédents où ces espaces étaient seulement annulés dans le calcul des distances entre bâtis.
Les unités urbaines sont redéfinies périodiquement. L'actuel zonage daté de 2010 a été établi en référence à la population connue au recensement de 2007 et sur la géographie du territoire au 1er janvier 2010. Une première délimitation des villes et agglomérations a été réalisée à l'occasion du recensement de 1954. De nouvelles unités urbaines ont été constituées lors des recensements de 1962, 1968, 1975, 1982, 1990 et 1999.
Les unités urbaines peuvent s'étendre sur plusieurs départements, voire traverser les frontières nationales.
l'Insee distingue désormais l'urbain et le rural à partir des grilles de denisté communales (www.insee.fr/fr/information/2114627)
</t>
    </r>
  </si>
</sst>
</file>

<file path=xl/styles.xml><?xml version="1.0" encoding="utf-8"?>
<styleSheet xmlns="http://schemas.openxmlformats.org/spreadsheetml/2006/main">
  <numFmts count="9">
    <numFmt numFmtId="164" formatCode="0.0%"/>
    <numFmt numFmtId="165" formatCode="#,##0.0"/>
    <numFmt numFmtId="166" formatCode="0.0"/>
    <numFmt numFmtId="167" formatCode="[$-40C]d\ mmmm\ yyyy;@"/>
    <numFmt numFmtId="168" formatCode="#,##0.000000"/>
    <numFmt numFmtId="169" formatCode="\+0.0;\-0.0"/>
    <numFmt numFmtId="170" formatCode="\+0"/>
    <numFmt numFmtId="171" formatCode="0.0&quot; ans&quot;"/>
    <numFmt numFmtId="172" formatCode="0.000000"/>
  </numFmts>
  <fonts count="119">
    <font>
      <sz val="10"/>
      <name val="Arial"/>
    </font>
    <font>
      <sz val="10"/>
      <name val="Arial"/>
      <family val="2"/>
    </font>
    <font>
      <sz val="8"/>
      <name val="Arial"/>
      <family val="2"/>
    </font>
    <font>
      <sz val="10"/>
      <color indexed="12"/>
      <name val="Arial"/>
      <family val="2"/>
    </font>
    <font>
      <b/>
      <sz val="10"/>
      <color indexed="12"/>
      <name val="Arial"/>
      <family val="2"/>
    </font>
    <font>
      <b/>
      <sz val="10"/>
      <name val="Arial"/>
      <family val="2"/>
    </font>
    <font>
      <i/>
      <sz val="10"/>
      <name val="Arial"/>
      <family val="2"/>
    </font>
    <font>
      <i/>
      <sz val="8"/>
      <name val="Arial"/>
      <family val="2"/>
    </font>
    <font>
      <b/>
      <sz val="14"/>
      <color indexed="12"/>
      <name val="Arial"/>
      <family val="2"/>
    </font>
    <font>
      <sz val="10"/>
      <name val="Arial"/>
      <family val="2"/>
    </font>
    <font>
      <sz val="8"/>
      <name val="Arial"/>
      <family val="2"/>
    </font>
    <font>
      <b/>
      <i/>
      <sz val="10"/>
      <name val="Arial"/>
      <family val="2"/>
    </font>
    <font>
      <b/>
      <sz val="8"/>
      <name val="Arial"/>
      <family val="2"/>
    </font>
    <font>
      <u/>
      <sz val="10"/>
      <color indexed="12"/>
      <name val="Arial"/>
      <family val="2"/>
    </font>
    <font>
      <sz val="9"/>
      <name val="Arial"/>
      <family val="2"/>
    </font>
    <font>
      <i/>
      <sz val="9"/>
      <name val="Arial"/>
      <family val="2"/>
    </font>
    <font>
      <sz val="8"/>
      <color indexed="12"/>
      <name val="Arial"/>
      <family val="2"/>
    </font>
    <font>
      <b/>
      <sz val="10"/>
      <name val="MS Sans Serif"/>
      <family val="2"/>
    </font>
    <font>
      <b/>
      <sz val="8"/>
      <name val="Arial"/>
      <family val="2"/>
    </font>
    <font>
      <b/>
      <sz val="9"/>
      <name val="Arial"/>
      <family val="2"/>
    </font>
    <font>
      <sz val="10"/>
      <name val="MS Sans Serif"/>
      <family val="2"/>
    </font>
    <font>
      <sz val="10"/>
      <name val="Tahoma"/>
      <family val="2"/>
    </font>
    <font>
      <i/>
      <sz val="10"/>
      <color indexed="12"/>
      <name val="Arial"/>
      <family val="2"/>
    </font>
    <font>
      <b/>
      <sz val="16"/>
      <color indexed="48"/>
      <name val="Arial"/>
      <family val="2"/>
    </font>
    <font>
      <b/>
      <sz val="16"/>
      <color indexed="48"/>
      <name val="Wingdings"/>
      <charset val="2"/>
    </font>
    <font>
      <b/>
      <sz val="10"/>
      <color indexed="48"/>
      <name val="Arial"/>
      <family val="2"/>
    </font>
    <font>
      <b/>
      <sz val="10"/>
      <name val="Arial"/>
      <family val="2"/>
    </font>
    <font>
      <b/>
      <sz val="13"/>
      <name val="Arial"/>
      <family val="2"/>
    </font>
    <font>
      <b/>
      <sz val="13"/>
      <color indexed="12"/>
      <name val="Arial"/>
      <family val="2"/>
    </font>
    <font>
      <b/>
      <sz val="13"/>
      <name val="Arial"/>
      <family val="2"/>
    </font>
    <font>
      <b/>
      <sz val="14"/>
      <color indexed="48"/>
      <name val="Arial"/>
      <family val="2"/>
    </font>
    <font>
      <b/>
      <sz val="8"/>
      <color indexed="48"/>
      <name val="Arial"/>
      <family val="2"/>
    </font>
    <font>
      <b/>
      <sz val="13"/>
      <name val="MS Sans Serif"/>
      <family val="2"/>
    </font>
    <font>
      <sz val="10"/>
      <color indexed="12"/>
      <name val="Arial"/>
      <family val="2"/>
    </font>
    <font>
      <b/>
      <sz val="13"/>
      <color indexed="12"/>
      <name val="Arial"/>
      <family val="2"/>
    </font>
    <font>
      <sz val="10"/>
      <color indexed="12"/>
      <name val="MS Sans Serif"/>
      <family val="2"/>
    </font>
    <font>
      <b/>
      <sz val="13"/>
      <color indexed="12"/>
      <name val="MS Sans Serif"/>
      <family val="2"/>
    </font>
    <font>
      <b/>
      <sz val="16"/>
      <color indexed="48"/>
      <name val="MS Sans Serif"/>
      <family val="2"/>
    </font>
    <font>
      <b/>
      <sz val="16"/>
      <color indexed="12"/>
      <name val="Arial"/>
      <family val="2"/>
    </font>
    <font>
      <b/>
      <sz val="16"/>
      <color indexed="12"/>
      <name val="MS Sans Serif"/>
      <family val="2"/>
    </font>
    <font>
      <sz val="10"/>
      <name val="Times New Roman"/>
      <family val="1"/>
    </font>
    <font>
      <u/>
      <sz val="10"/>
      <color indexed="12"/>
      <name val="MS Sans Serif"/>
      <family val="2"/>
    </font>
    <font>
      <sz val="10"/>
      <color indexed="48"/>
      <name val="Arial"/>
      <family val="2"/>
    </font>
    <font>
      <u/>
      <sz val="10"/>
      <color indexed="12"/>
      <name val="Calibri"/>
      <family val="2"/>
    </font>
    <font>
      <sz val="10"/>
      <color indexed="48"/>
      <name val="Calibri"/>
      <family val="2"/>
    </font>
    <font>
      <b/>
      <sz val="10"/>
      <color indexed="48"/>
      <name val="MS Sans Serif"/>
      <family val="2"/>
    </font>
    <font>
      <b/>
      <sz val="10"/>
      <color rgb="FF0000FF"/>
      <name val="Arial"/>
      <family val="2"/>
    </font>
    <font>
      <sz val="10"/>
      <color rgb="FF0000FF"/>
      <name val="Arial"/>
      <family val="2"/>
    </font>
    <font>
      <vertAlign val="superscript"/>
      <sz val="10"/>
      <name val="Arial"/>
      <family val="2"/>
    </font>
    <font>
      <b/>
      <sz val="10"/>
      <color theme="1"/>
      <name val="Arial"/>
      <family val="2"/>
    </font>
    <font>
      <sz val="10"/>
      <color rgb="FF000000"/>
      <name val="Bookman Old Style"/>
      <family val="1"/>
    </font>
    <font>
      <b/>
      <u/>
      <sz val="8"/>
      <color rgb="FF000000"/>
      <name val="Arial"/>
      <family val="2"/>
    </font>
    <font>
      <sz val="8"/>
      <color rgb="FF000000"/>
      <name val="Arial"/>
      <family val="2"/>
    </font>
    <font>
      <u/>
      <sz val="8"/>
      <color rgb="FF000000"/>
      <name val="Arial"/>
      <family val="2"/>
    </font>
    <font>
      <sz val="8"/>
      <color rgb="FF003399"/>
      <name val="Arial"/>
      <family val="2"/>
    </font>
    <font>
      <u/>
      <sz val="8"/>
      <color rgb="FF003399"/>
      <name val="Arial"/>
      <family val="2"/>
    </font>
    <font>
      <sz val="8"/>
      <color rgb="FF0091FF"/>
      <name val="Arial"/>
      <family val="2"/>
    </font>
    <font>
      <i/>
      <sz val="10"/>
      <color rgb="FF0000FF"/>
      <name val="Arial"/>
      <family val="2"/>
    </font>
    <font>
      <i/>
      <vertAlign val="superscript"/>
      <sz val="10"/>
      <name val="Arial"/>
      <family val="2"/>
    </font>
    <font>
      <b/>
      <sz val="8"/>
      <color rgb="FF000000"/>
      <name val="Arial"/>
      <family val="2"/>
    </font>
    <font>
      <b/>
      <vertAlign val="superscript"/>
      <sz val="10"/>
      <name val="Arial"/>
      <family val="2"/>
    </font>
    <font>
      <b/>
      <vertAlign val="superscript"/>
      <sz val="14"/>
      <color indexed="12"/>
      <name val="Arial"/>
      <family val="2"/>
    </font>
    <font>
      <i/>
      <sz val="10"/>
      <color theme="1"/>
      <name val="Arial"/>
      <family val="2"/>
    </font>
    <font>
      <b/>
      <i/>
      <vertAlign val="superscript"/>
      <sz val="10"/>
      <name val="Arial"/>
      <family val="2"/>
    </font>
    <font>
      <b/>
      <i/>
      <sz val="10"/>
      <color indexed="12"/>
      <name val="Arial"/>
      <family val="2"/>
    </font>
    <font>
      <b/>
      <vertAlign val="superscript"/>
      <sz val="10"/>
      <color indexed="12"/>
      <name val="Arial"/>
      <family val="2"/>
    </font>
    <font>
      <b/>
      <sz val="9"/>
      <color indexed="12"/>
      <name val="Arial"/>
      <family val="2"/>
    </font>
    <font>
      <sz val="9"/>
      <color indexed="12"/>
      <name val="Arial"/>
      <family val="2"/>
    </font>
    <font>
      <sz val="10"/>
      <color rgb="FF000000"/>
      <name val="Arial"/>
      <family val="2"/>
    </font>
    <font>
      <u/>
      <sz val="10"/>
      <color rgb="FF000000"/>
      <name val="Arial"/>
      <family val="2"/>
    </font>
    <font>
      <sz val="10"/>
      <color rgb="FF003399"/>
      <name val="Arial"/>
      <family val="2"/>
    </font>
    <font>
      <sz val="10"/>
      <color rgb="FF0091FF"/>
      <name val="Arial"/>
      <family val="2"/>
    </font>
    <font>
      <b/>
      <u/>
      <sz val="10"/>
      <color rgb="FF0000FF"/>
      <name val="Arial"/>
      <family val="2"/>
    </font>
    <font>
      <u/>
      <sz val="10"/>
      <color rgb="FF0000FF"/>
      <name val="Arial"/>
      <family val="2"/>
    </font>
    <font>
      <sz val="10"/>
      <color theme="1"/>
      <name val="Calibri"/>
      <family val="2"/>
    </font>
    <font>
      <sz val="11"/>
      <name val="Arial"/>
      <family val="2"/>
    </font>
    <font>
      <sz val="16"/>
      <color indexed="12"/>
      <name val="Calibri"/>
      <family val="2"/>
    </font>
    <font>
      <b/>
      <sz val="16"/>
      <name val="Calibri"/>
      <family val="2"/>
    </font>
    <font>
      <sz val="16"/>
      <name val="Arial"/>
      <family val="2"/>
    </font>
    <font>
      <sz val="16"/>
      <name val="Calibri"/>
      <family val="2"/>
    </font>
    <font>
      <sz val="16"/>
      <color indexed="48"/>
      <name val="Arial"/>
      <family val="2"/>
    </font>
    <font>
      <u/>
      <sz val="16"/>
      <color indexed="12"/>
      <name val="Arial"/>
      <family val="2"/>
    </font>
    <font>
      <sz val="16"/>
      <color indexed="48"/>
      <name val="Calibri"/>
      <family val="2"/>
    </font>
    <font>
      <b/>
      <u/>
      <sz val="16"/>
      <name val="Calibri"/>
      <family val="2"/>
    </font>
    <font>
      <b/>
      <sz val="18"/>
      <name val="Calibri"/>
      <family val="2"/>
    </font>
    <font>
      <b/>
      <sz val="18"/>
      <color indexed="12"/>
      <name val="Calibri"/>
      <family val="2"/>
    </font>
    <font>
      <sz val="18"/>
      <name val="Arial"/>
      <family val="2"/>
    </font>
    <font>
      <sz val="18"/>
      <color indexed="48"/>
      <name val="Arial"/>
      <family val="2"/>
    </font>
    <font>
      <i/>
      <sz val="18"/>
      <color indexed="12"/>
      <name val="Calibri"/>
      <family val="2"/>
    </font>
    <font>
      <sz val="18"/>
      <color indexed="12"/>
      <name val="Calibri"/>
      <family val="2"/>
    </font>
    <font>
      <u/>
      <sz val="18"/>
      <color indexed="12"/>
      <name val="Arial"/>
      <family val="2"/>
    </font>
    <font>
      <b/>
      <sz val="20"/>
      <color indexed="12"/>
      <name val="Calibri"/>
      <family val="2"/>
    </font>
    <font>
      <b/>
      <sz val="11"/>
      <name val="MS Sans Serif"/>
      <family val="2"/>
    </font>
    <font>
      <b/>
      <sz val="11"/>
      <color indexed="12"/>
      <name val="Arial"/>
      <family val="2"/>
    </font>
    <font>
      <b/>
      <sz val="11"/>
      <name val="Arial"/>
      <family val="2"/>
    </font>
    <font>
      <b/>
      <sz val="11"/>
      <color theme="1"/>
      <name val="Arial"/>
      <family val="2"/>
    </font>
    <font>
      <sz val="11"/>
      <color theme="1"/>
      <name val="Arial"/>
      <family val="2"/>
    </font>
    <font>
      <b/>
      <sz val="11"/>
      <color rgb="FF0000FF"/>
      <name val="Arial"/>
      <family val="2"/>
    </font>
    <font>
      <sz val="11"/>
      <color rgb="FF0000FF"/>
      <name val="Arial"/>
      <family val="2"/>
    </font>
    <font>
      <i/>
      <sz val="11"/>
      <name val="Arial"/>
      <family val="2"/>
    </font>
    <font>
      <vertAlign val="superscript"/>
      <sz val="11"/>
      <name val="Arial"/>
      <family val="2"/>
    </font>
    <font>
      <vertAlign val="superscript"/>
      <sz val="11"/>
      <color theme="1"/>
      <name val="Arial"/>
      <family val="2"/>
    </font>
    <font>
      <sz val="9"/>
      <color rgb="FF0000FF"/>
      <name val="Arial"/>
      <family val="2"/>
    </font>
    <font>
      <b/>
      <i/>
      <sz val="11"/>
      <name val="Arial"/>
      <family val="2"/>
    </font>
    <font>
      <b/>
      <i/>
      <sz val="9"/>
      <color indexed="12"/>
      <name val="Arial"/>
      <family val="2"/>
    </font>
    <font>
      <i/>
      <sz val="9"/>
      <color indexed="12"/>
      <name val="Arial"/>
      <family val="2"/>
    </font>
    <font>
      <b/>
      <sz val="14"/>
      <color rgb="FF0000FF"/>
      <name val="Arial"/>
      <family val="2"/>
    </font>
    <font>
      <sz val="10"/>
      <color theme="1"/>
      <name val="Arial"/>
      <family val="2"/>
    </font>
    <font>
      <vertAlign val="superscript"/>
      <sz val="12"/>
      <name val="Arial"/>
      <family val="2"/>
    </font>
    <font>
      <i/>
      <sz val="11"/>
      <color rgb="FF0000FF"/>
      <name val="Arial"/>
      <family val="2"/>
    </font>
    <font>
      <b/>
      <sz val="36"/>
      <color rgb="FF0000FF"/>
      <name val="Tahoma"/>
      <family val="2"/>
    </font>
    <font>
      <sz val="14"/>
      <name val="Tahoma"/>
      <family val="2"/>
    </font>
    <font>
      <b/>
      <sz val="14"/>
      <name val="Tahoma"/>
      <family val="2"/>
    </font>
    <font>
      <sz val="12"/>
      <name val="Tahoma"/>
      <family val="2"/>
    </font>
    <font>
      <sz val="8"/>
      <color rgb="FF003399"/>
      <name val="Calibri"/>
      <family val="2"/>
    </font>
    <font>
      <b/>
      <sz val="10"/>
      <color indexed="12"/>
      <name val="Calibri"/>
      <family val="2"/>
    </font>
    <font>
      <b/>
      <sz val="12"/>
      <color rgb="FF0000FF"/>
      <name val="Arial"/>
      <family val="2"/>
    </font>
    <font>
      <b/>
      <vertAlign val="superscript"/>
      <sz val="11"/>
      <name val="Arial"/>
      <family val="2"/>
    </font>
    <font>
      <b/>
      <i/>
      <sz val="11"/>
      <color indexed="8"/>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0" tint="-0.24994659260841701"/>
        <bgColor indexed="64"/>
      </patternFill>
    </fill>
    <fill>
      <patternFill patternType="solid">
        <fgColor rgb="FFD8D8D8"/>
        <bgColor theme="0" tint="-0.14999847407452621"/>
      </patternFill>
    </fill>
    <fill>
      <patternFill patternType="solid">
        <fgColor theme="0" tint="-0.249977111117893"/>
        <bgColor indexed="64"/>
      </patternFill>
    </fill>
    <fill>
      <patternFill patternType="solid">
        <fgColor rgb="FFFFFFFF"/>
        <bgColor theme="0" tint="-0.14999847407452621"/>
      </patternFill>
    </fill>
    <fill>
      <patternFill patternType="solid">
        <fgColor rgb="FFD8D8D8"/>
        <bgColor indexed="64"/>
      </patternFill>
    </fill>
  </fills>
  <borders count="5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30"/>
      </bottom>
      <diagonal/>
    </border>
    <border>
      <left style="thin">
        <color indexed="30"/>
      </left>
      <right/>
      <top style="thin">
        <color indexed="30"/>
      </top>
      <bottom/>
      <diagonal/>
    </border>
    <border>
      <left/>
      <right/>
      <top style="thin">
        <color indexed="30"/>
      </top>
      <bottom/>
      <diagonal/>
    </border>
    <border>
      <left style="thin">
        <color indexed="30"/>
      </left>
      <right/>
      <top/>
      <bottom/>
      <diagonal/>
    </border>
    <border>
      <left style="thin">
        <color indexed="30"/>
      </left>
      <right/>
      <top/>
      <bottom style="thin">
        <color indexed="30"/>
      </bottom>
      <diagonal/>
    </border>
    <border>
      <left/>
      <right style="thin">
        <color indexed="30"/>
      </right>
      <top/>
      <bottom/>
      <diagonal/>
    </border>
    <border>
      <left/>
      <right style="thin">
        <color indexed="30"/>
      </right>
      <top style="thin">
        <color indexed="30"/>
      </top>
      <bottom/>
      <diagonal/>
    </border>
    <border>
      <left/>
      <right style="thin">
        <color indexed="30"/>
      </right>
      <top/>
      <bottom style="thin">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theme="1"/>
      </top>
      <bottom/>
      <diagonal/>
    </border>
    <border>
      <left style="thin">
        <color indexed="64"/>
      </left>
      <right style="medium">
        <color indexed="64"/>
      </right>
      <top/>
      <bottom style="thin">
        <color indexed="64"/>
      </bottom>
      <diagonal/>
    </border>
    <border>
      <left/>
      <right/>
      <top/>
      <bottom style="thin">
        <color theme="1"/>
      </bottom>
      <diagonal/>
    </border>
    <border>
      <left style="thin">
        <color indexed="30"/>
      </left>
      <right style="thin">
        <color indexed="30"/>
      </right>
      <top style="thin">
        <color indexed="30"/>
      </top>
      <bottom/>
      <diagonal/>
    </border>
    <border>
      <left style="thin">
        <color indexed="30"/>
      </left>
      <right style="thin">
        <color indexed="30"/>
      </right>
      <top/>
      <bottom/>
      <diagonal/>
    </border>
    <border>
      <left style="thin">
        <color indexed="30"/>
      </left>
      <right style="thin">
        <color indexed="30"/>
      </right>
      <top/>
      <bottom style="thin">
        <color indexed="30"/>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13" fillId="0" borderId="0" applyNumberFormat="0" applyFill="0" applyBorder="0" applyAlignment="0" applyProtection="0">
      <alignment vertical="top"/>
      <protection locked="0"/>
    </xf>
    <xf numFmtId="0" fontId="41"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cellStyleXfs>
  <cellXfs count="1037">
    <xf numFmtId="0" fontId="0" fillId="0" borderId="0" xfId="0"/>
    <xf numFmtId="0" fontId="0" fillId="0" borderId="1" xfId="0" applyBorder="1"/>
    <xf numFmtId="0" fontId="3" fillId="0" borderId="1" xfId="0" applyFont="1" applyBorder="1"/>
    <xf numFmtId="0" fontId="0" fillId="0" borderId="0" xfId="0" applyBorder="1"/>
    <xf numFmtId="0" fontId="0" fillId="0" borderId="2" xfId="0" applyBorder="1"/>
    <xf numFmtId="0" fontId="3" fillId="0" borderId="2" xfId="0" applyFont="1" applyBorder="1"/>
    <xf numFmtId="0" fontId="0" fillId="2" borderId="0" xfId="0" applyFill="1"/>
    <xf numFmtId="0" fontId="0" fillId="0" borderId="0" xfId="0" applyFill="1"/>
    <xf numFmtId="0" fontId="5" fillId="0" borderId="0" xfId="0" applyFont="1"/>
    <xf numFmtId="0" fontId="7" fillId="0" borderId="0" xfId="0" applyFont="1"/>
    <xf numFmtId="0" fontId="8" fillId="0" borderId="0" xfId="0" applyFont="1"/>
    <xf numFmtId="0" fontId="0" fillId="0" borderId="0" xfId="0" applyBorder="1" applyAlignment="1">
      <alignment horizontal="center"/>
    </xf>
    <xf numFmtId="0" fontId="4" fillId="0" borderId="0" xfId="0" applyFont="1" applyBorder="1" applyAlignment="1">
      <alignment horizontal="center"/>
    </xf>
    <xf numFmtId="0" fontId="9" fillId="0" borderId="0" xfId="0" applyFont="1"/>
    <xf numFmtId="3" fontId="0" fillId="0" borderId="0" xfId="0" applyNumberFormat="1"/>
    <xf numFmtId="164" fontId="0" fillId="0" borderId="0" xfId="0" applyNumberFormat="1"/>
    <xf numFmtId="0" fontId="4" fillId="0" borderId="0" xfId="0" applyFont="1"/>
    <xf numFmtId="0" fontId="2" fillId="0" borderId="0" xfId="0" applyFont="1"/>
    <xf numFmtId="0" fontId="12" fillId="0" borderId="0" xfId="0" applyFont="1"/>
    <xf numFmtId="0" fontId="5" fillId="0" borderId="0" xfId="0" applyFont="1" applyBorder="1"/>
    <xf numFmtId="0" fontId="5" fillId="0" borderId="4" xfId="0" applyFont="1" applyBorder="1"/>
    <xf numFmtId="0" fontId="17" fillId="0" borderId="4" xfId="0" applyFont="1" applyBorder="1" applyAlignment="1">
      <alignment horizontal="center"/>
    </xf>
    <xf numFmtId="0" fontId="4" fillId="0" borderId="4" xfId="0" applyFont="1" applyBorder="1" applyAlignment="1">
      <alignment horizontal="center"/>
    </xf>
    <xf numFmtId="0" fontId="17" fillId="0" borderId="0" xfId="0" applyFont="1" applyBorder="1" applyAlignment="1">
      <alignment horizontal="center"/>
    </xf>
    <xf numFmtId="0" fontId="17" fillId="0" borderId="5" xfId="0" applyFont="1" applyBorder="1" applyAlignment="1">
      <alignment horizontal="center"/>
    </xf>
    <xf numFmtId="0" fontId="9" fillId="0" borderId="0" xfId="0" applyFont="1" applyBorder="1"/>
    <xf numFmtId="0" fontId="11" fillId="0" borderId="0" xfId="0" applyFont="1" applyAlignment="1">
      <alignment horizontal="right"/>
    </xf>
    <xf numFmtId="0" fontId="4" fillId="0" borderId="0" xfId="4" applyFont="1" applyFill="1" applyBorder="1" applyAlignment="1">
      <alignment horizontal="center"/>
    </xf>
    <xf numFmtId="0" fontId="4" fillId="0" borderId="2" xfId="4" applyFont="1" applyFill="1" applyBorder="1" applyAlignment="1">
      <alignment horizontal="center"/>
    </xf>
    <xf numFmtId="166" fontId="4" fillId="0" borderId="0" xfId="0" applyNumberFormat="1" applyFont="1" applyFill="1"/>
    <xf numFmtId="166" fontId="4" fillId="0" borderId="0" xfId="0" applyNumberFormat="1" applyFont="1"/>
    <xf numFmtId="3" fontId="0" fillId="0" borderId="2" xfId="0" applyNumberFormat="1" applyBorder="1"/>
    <xf numFmtId="0" fontId="21" fillId="0" borderId="1" xfId="5" applyFont="1" applyBorder="1" applyAlignment="1">
      <alignment horizontal="center"/>
    </xf>
    <xf numFmtId="0" fontId="1" fillId="0" borderId="1" xfId="5" applyBorder="1" applyAlignment="1">
      <alignment horizontal="center"/>
    </xf>
    <xf numFmtId="0" fontId="21" fillId="0" borderId="0" xfId="5" applyFont="1" applyBorder="1" applyAlignment="1">
      <alignment horizontal="center"/>
    </xf>
    <xf numFmtId="0" fontId="1" fillId="0" borderId="0" xfId="5" applyFont="1" applyBorder="1" applyAlignment="1">
      <alignment horizontal="center"/>
    </xf>
    <xf numFmtId="0" fontId="21" fillId="0" borderId="2" xfId="5" applyFont="1" applyBorder="1" applyAlignment="1">
      <alignment horizontal="center"/>
    </xf>
    <xf numFmtId="0" fontId="1" fillId="0" borderId="2" xfId="5" applyFont="1" applyBorder="1" applyAlignment="1">
      <alignment horizontal="center"/>
    </xf>
    <xf numFmtId="0" fontId="6" fillId="0" borderId="0" xfId="0" applyFont="1"/>
    <xf numFmtId="0" fontId="3" fillId="0" borderId="0" xfId="0" applyFont="1"/>
    <xf numFmtId="0" fontId="9" fillId="0" borderId="0" xfId="0" applyFont="1" applyFill="1"/>
    <xf numFmtId="0" fontId="9" fillId="0" borderId="0" xfId="0" applyFont="1" applyFill="1" applyAlignment="1">
      <alignment horizontal="right"/>
    </xf>
    <xf numFmtId="0" fontId="19" fillId="0" borderId="4" xfId="0" applyFont="1" applyBorder="1"/>
    <xf numFmtId="0" fontId="9" fillId="0" borderId="4" xfId="5" applyFont="1" applyBorder="1" applyAlignment="1">
      <alignment horizontal="center"/>
    </xf>
    <xf numFmtId="0" fontId="9" fillId="0" borderId="0" xfId="5" applyFont="1" applyBorder="1" applyAlignment="1">
      <alignment horizontal="center"/>
    </xf>
    <xf numFmtId="0" fontId="9" fillId="0" borderId="5" xfId="5" applyFont="1" applyBorder="1" applyAlignment="1">
      <alignment horizontal="center"/>
    </xf>
    <xf numFmtId="0" fontId="10" fillId="0" borderId="0" xfId="0" applyFont="1"/>
    <xf numFmtId="0" fontId="8" fillId="0" borderId="0" xfId="0" applyFont="1" applyAlignment="1">
      <alignment vertical="center"/>
    </xf>
    <xf numFmtId="3" fontId="0" fillId="0" borderId="0" xfId="0" applyNumberFormat="1" applyBorder="1"/>
    <xf numFmtId="3" fontId="3" fillId="0" borderId="0" xfId="0" applyNumberFormat="1" applyFont="1" applyBorder="1"/>
    <xf numFmtId="0" fontId="24" fillId="0" borderId="0" xfId="0" applyFont="1"/>
    <xf numFmtId="166" fontId="25" fillId="0" borderId="0" xfId="0" applyNumberFormat="1" applyFont="1" applyFill="1"/>
    <xf numFmtId="0" fontId="26" fillId="0" borderId="0" xfId="0" applyFont="1"/>
    <xf numFmtId="0" fontId="0" fillId="0" borderId="0" xfId="0" applyFill="1" applyAlignment="1">
      <alignment horizontal="center"/>
    </xf>
    <xf numFmtId="0" fontId="0" fillId="0" borderId="0" xfId="0" applyAlignment="1">
      <alignment horizontal="center"/>
    </xf>
    <xf numFmtId="0" fontId="27" fillId="0" borderId="2" xfId="0" applyFont="1" applyFill="1" applyBorder="1"/>
    <xf numFmtId="166" fontId="28" fillId="0" borderId="2" xfId="0" applyNumberFormat="1" applyFont="1" applyFill="1" applyBorder="1"/>
    <xf numFmtId="0" fontId="29" fillId="0" borderId="2" xfId="0" applyFont="1" applyFill="1" applyBorder="1" applyAlignment="1">
      <alignment horizontal="center"/>
    </xf>
    <xf numFmtId="166" fontId="5" fillId="0" borderId="0" xfId="0" applyNumberFormat="1" applyFont="1" applyFill="1"/>
    <xf numFmtId="0" fontId="20" fillId="0" borderId="0" xfId="0" applyFont="1" applyFill="1" applyAlignment="1">
      <alignment horizontal="center"/>
    </xf>
    <xf numFmtId="0" fontId="11" fillId="0" borderId="0" xfId="0" applyFont="1"/>
    <xf numFmtId="3" fontId="0" fillId="0" borderId="0" xfId="0" applyNumberFormat="1" applyFill="1" applyBorder="1"/>
    <xf numFmtId="0" fontId="3" fillId="0" borderId="0" xfId="0" applyFont="1" applyFill="1" applyBorder="1" applyAlignment="1">
      <alignment horizontal="right"/>
    </xf>
    <xf numFmtId="0" fontId="3" fillId="0" borderId="0" xfId="0" applyFont="1" applyFill="1" applyBorder="1" applyAlignment="1">
      <alignment horizontal="center"/>
    </xf>
    <xf numFmtId="3" fontId="0" fillId="0" borderId="0" xfId="0" applyNumberFormat="1" applyFill="1" applyAlignment="1">
      <alignment horizontal="center"/>
    </xf>
    <xf numFmtId="3" fontId="5" fillId="0" borderId="1" xfId="0" applyNumberFormat="1" applyFont="1" applyBorder="1" applyAlignment="1" applyProtection="1">
      <alignment vertical="center"/>
      <protection locked="0"/>
    </xf>
    <xf numFmtId="3" fontId="5" fillId="0" borderId="0" xfId="0" applyNumberFormat="1" applyFont="1" applyBorder="1" applyAlignment="1" applyProtection="1">
      <alignment vertical="center"/>
      <protection locked="0"/>
    </xf>
    <xf numFmtId="0" fontId="9" fillId="0" borderId="2" xfId="0" applyFont="1" applyBorder="1"/>
    <xf numFmtId="0" fontId="25" fillId="0" borderId="0" xfId="0" applyFont="1" applyAlignment="1">
      <alignment horizontal="center"/>
    </xf>
    <xf numFmtId="0" fontId="1" fillId="0" borderId="0" xfId="0" applyFont="1"/>
    <xf numFmtId="0" fontId="23" fillId="0" borderId="0" xfId="0" applyFont="1"/>
    <xf numFmtId="0" fontId="25" fillId="0" borderId="0" xfId="0" applyFont="1" applyFill="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27" fillId="0" borderId="2" xfId="0" applyFont="1" applyFill="1" applyBorder="1" applyAlignment="1">
      <alignment horizontal="center"/>
    </xf>
    <xf numFmtId="3" fontId="9" fillId="0" borderId="0" xfId="0" applyNumberFormat="1" applyFont="1" applyFill="1" applyBorder="1"/>
    <xf numFmtId="0" fontId="9" fillId="0" borderId="0" xfId="0" applyFont="1" applyBorder="1" applyAlignment="1">
      <alignment horizontal="center"/>
    </xf>
    <xf numFmtId="0" fontId="9" fillId="0" borderId="0" xfId="0" applyFont="1" applyFill="1" applyBorder="1" applyAlignment="1">
      <alignment horizontal="center"/>
    </xf>
    <xf numFmtId="0" fontId="30" fillId="0" borderId="0" xfId="0" applyFont="1"/>
    <xf numFmtId="0" fontId="25" fillId="0" borderId="0" xfId="0" applyFont="1"/>
    <xf numFmtId="0" fontId="31" fillId="0" borderId="0" xfId="0" applyFont="1"/>
    <xf numFmtId="0" fontId="30" fillId="0" borderId="0" xfId="0" applyFont="1" applyAlignment="1">
      <alignment horizontal="center"/>
    </xf>
    <xf numFmtId="0" fontId="32" fillId="0" borderId="2" xfId="0" applyFont="1" applyFill="1" applyBorder="1" applyAlignment="1">
      <alignment horizontal="center"/>
    </xf>
    <xf numFmtId="0" fontId="32" fillId="0" borderId="2" xfId="0" applyFont="1" applyFill="1" applyBorder="1"/>
    <xf numFmtId="0" fontId="20" fillId="0" borderId="0" xfId="0" applyFont="1" applyFill="1"/>
    <xf numFmtId="0" fontId="5" fillId="0" borderId="0" xfId="0" applyFont="1" applyAlignment="1">
      <alignment horizontal="center"/>
    </xf>
    <xf numFmtId="166" fontId="20" fillId="0" borderId="0" xfId="0" applyNumberFormat="1" applyFont="1"/>
    <xf numFmtId="3" fontId="0" fillId="0" borderId="0" xfId="0" applyNumberFormat="1" applyFill="1"/>
    <xf numFmtId="0" fontId="1" fillId="0" borderId="0" xfId="0" applyFont="1" applyFill="1"/>
    <xf numFmtId="0" fontId="4" fillId="0" borderId="0" xfId="0" applyFont="1" applyAlignment="1">
      <alignment horizontal="center"/>
    </xf>
    <xf numFmtId="0" fontId="33" fillId="0" borderId="0" xfId="0" applyFont="1" applyAlignment="1">
      <alignment horizontal="center"/>
    </xf>
    <xf numFmtId="0" fontId="34" fillId="0" borderId="2" xfId="0" applyFont="1" applyBorder="1" applyAlignment="1">
      <alignment horizontal="center"/>
    </xf>
    <xf numFmtId="0" fontId="35" fillId="0" borderId="0" xfId="0" applyFont="1" applyAlignment="1">
      <alignment horizontal="center"/>
    </xf>
    <xf numFmtId="0" fontId="33" fillId="0" borderId="0" xfId="0" applyFont="1" applyFill="1" applyAlignment="1">
      <alignment horizontal="center"/>
    </xf>
    <xf numFmtId="0" fontId="33" fillId="0" borderId="0" xfId="0" applyFont="1"/>
    <xf numFmtId="0" fontId="3" fillId="0" borderId="0" xfId="0" applyFont="1" applyAlignment="1">
      <alignment horizontal="center"/>
    </xf>
    <xf numFmtId="0" fontId="28" fillId="0" borderId="2" xfId="0" applyFont="1" applyFill="1" applyBorder="1" applyAlignment="1">
      <alignment horizontal="center"/>
    </xf>
    <xf numFmtId="0" fontId="3" fillId="0" borderId="0" xfId="0" applyFont="1" applyFill="1" applyAlignment="1">
      <alignment horizontal="center"/>
    </xf>
    <xf numFmtId="0" fontId="8" fillId="0" borderId="0" xfId="0" applyFont="1" applyAlignment="1">
      <alignment horizontal="center"/>
    </xf>
    <xf numFmtId="0" fontId="36" fillId="0" borderId="2" xfId="0" applyFont="1" applyFill="1" applyBorder="1" applyAlignment="1">
      <alignment horizontal="center"/>
    </xf>
    <xf numFmtId="0" fontId="35" fillId="0" borderId="0" xfId="0" applyFont="1" applyFill="1" applyAlignment="1">
      <alignment horizontal="center"/>
    </xf>
    <xf numFmtId="0" fontId="28" fillId="0" borderId="2" xfId="0" applyFont="1" applyBorder="1" applyAlignment="1">
      <alignment horizontal="center"/>
    </xf>
    <xf numFmtId="3" fontId="24" fillId="0" borderId="0" xfId="0" applyNumberFormat="1" applyFont="1"/>
    <xf numFmtId="0" fontId="23" fillId="0" borderId="0" xfId="0" applyFont="1" applyAlignment="1">
      <alignment horizontal="center"/>
    </xf>
    <xf numFmtId="0" fontId="37" fillId="0" borderId="0" xfId="0" applyFont="1"/>
    <xf numFmtId="0" fontId="37" fillId="0" borderId="0" xfId="0" applyFont="1" applyFill="1" applyAlignment="1">
      <alignment horizontal="center"/>
    </xf>
    <xf numFmtId="0" fontId="27" fillId="0" borderId="0" xfId="0" applyFont="1" applyFill="1"/>
    <xf numFmtId="0" fontId="27" fillId="0" borderId="0" xfId="0" applyFont="1" applyFill="1" applyAlignment="1">
      <alignment horizontal="center"/>
    </xf>
    <xf numFmtId="0" fontId="27" fillId="0" borderId="0" xfId="0" applyFont="1" applyFill="1" applyBorder="1"/>
    <xf numFmtId="0" fontId="27" fillId="0" borderId="0" xfId="0" applyFont="1"/>
    <xf numFmtId="0" fontId="5" fillId="0" borderId="0" xfId="0" applyFont="1" applyFill="1"/>
    <xf numFmtId="0" fontId="0" fillId="0" borderId="0" xfId="0" applyFill="1" applyAlignment="1">
      <alignment vertical="top"/>
    </xf>
    <xf numFmtId="3" fontId="0" fillId="0" borderId="0" xfId="0" applyNumberFormat="1" applyFill="1" applyAlignment="1">
      <alignment vertical="top"/>
    </xf>
    <xf numFmtId="0" fontId="0" fillId="0" borderId="0" xfId="0" applyAlignment="1">
      <alignment vertical="top"/>
    </xf>
    <xf numFmtId="0" fontId="3" fillId="0" borderId="0" xfId="0" applyFont="1" applyFill="1" applyBorder="1" applyAlignment="1">
      <alignment horizontal="right" vertical="top"/>
    </xf>
    <xf numFmtId="3" fontId="0" fillId="0" borderId="0" xfId="0" applyNumberFormat="1" applyFill="1" applyAlignment="1">
      <alignment horizontal="center" vertical="top"/>
    </xf>
    <xf numFmtId="3" fontId="0" fillId="0" borderId="0" xfId="0" quotePrefix="1" applyNumberFormat="1" applyFill="1" applyAlignment="1">
      <alignment vertical="top"/>
    </xf>
    <xf numFmtId="0" fontId="0" fillId="0" borderId="0" xfId="0" quotePrefix="1" applyNumberFormat="1" applyFill="1" applyAlignment="1">
      <alignment vertical="top"/>
    </xf>
    <xf numFmtId="0" fontId="0" fillId="0" borderId="0" xfId="0" quotePrefix="1" applyNumberFormat="1" applyFill="1" applyAlignment="1">
      <alignment horizontal="center" vertical="top"/>
    </xf>
    <xf numFmtId="0" fontId="0" fillId="0" borderId="0" xfId="0" applyFill="1" applyAlignment="1">
      <alignment horizontal="center" vertical="top"/>
    </xf>
    <xf numFmtId="0" fontId="3" fillId="0" borderId="0" xfId="0" applyFont="1" applyFill="1" applyAlignment="1">
      <alignment horizontal="right" vertical="top"/>
    </xf>
    <xf numFmtId="3" fontId="8" fillId="0" borderId="0" xfId="0" applyNumberFormat="1" applyFont="1"/>
    <xf numFmtId="0" fontId="38" fillId="0" borderId="0" xfId="0" applyFont="1" applyAlignment="1">
      <alignment horizontal="center"/>
    </xf>
    <xf numFmtId="0" fontId="28" fillId="0" borderId="0" xfId="0" applyFont="1" applyFill="1" applyAlignment="1">
      <alignment horizontal="center"/>
    </xf>
    <xf numFmtId="0" fontId="39" fillId="0" borderId="0" xfId="0" applyFont="1" applyAlignment="1">
      <alignment horizontal="center"/>
    </xf>
    <xf numFmtId="0" fontId="28" fillId="0" borderId="0" xfId="0" applyFont="1" applyAlignment="1">
      <alignment horizontal="center"/>
    </xf>
    <xf numFmtId="0" fontId="24" fillId="0" borderId="0" xfId="0" applyFont="1" applyFill="1"/>
    <xf numFmtId="0" fontId="23" fillId="0" borderId="0" xfId="0" applyFont="1" applyFill="1"/>
    <xf numFmtId="166" fontId="23" fillId="0" borderId="0" xfId="0" applyNumberFormat="1" applyFont="1" applyFill="1"/>
    <xf numFmtId="166" fontId="37" fillId="0" borderId="0" xfId="0" applyNumberFormat="1" applyFont="1" applyFill="1"/>
    <xf numFmtId="3" fontId="19" fillId="0" borderId="0" xfId="0" applyNumberFormat="1" applyFont="1"/>
    <xf numFmtId="0" fontId="20" fillId="0" borderId="0" xfId="0" applyFont="1"/>
    <xf numFmtId="166" fontId="20" fillId="0" borderId="0" xfId="0" applyNumberFormat="1" applyFont="1" applyFill="1"/>
    <xf numFmtId="166" fontId="27" fillId="0" borderId="2" xfId="0" applyNumberFormat="1" applyFont="1" applyFill="1" applyBorder="1"/>
    <xf numFmtId="166" fontId="32" fillId="0" borderId="2" xfId="0" applyNumberFormat="1" applyFont="1" applyFill="1" applyBorder="1"/>
    <xf numFmtId="166" fontId="27" fillId="0" borderId="0" xfId="0" applyNumberFormat="1" applyFont="1" applyFill="1"/>
    <xf numFmtId="166" fontId="32" fillId="0" borderId="0" xfId="0" applyNumberFormat="1" applyFont="1" applyFill="1"/>
    <xf numFmtId="3" fontId="9" fillId="0" borderId="0" xfId="0" applyNumberFormat="1" applyFont="1" applyFill="1"/>
    <xf numFmtId="1" fontId="5" fillId="0" borderId="0" xfId="0" applyNumberFormat="1" applyFont="1"/>
    <xf numFmtId="166" fontId="5" fillId="0" borderId="0" xfId="0" applyNumberFormat="1" applyFont="1"/>
    <xf numFmtId="0" fontId="11" fillId="0" borderId="0" xfId="0" applyFont="1" applyFill="1"/>
    <xf numFmtId="0" fontId="9" fillId="0" borderId="0" xfId="0" applyFont="1" applyAlignment="1">
      <alignment horizontal="center" vertical="top"/>
    </xf>
    <xf numFmtId="0" fontId="9" fillId="0" borderId="0" xfId="0" applyFont="1" applyFill="1" applyAlignment="1">
      <alignment horizontal="center" vertical="top"/>
    </xf>
    <xf numFmtId="0" fontId="20" fillId="0" borderId="0" xfId="0" applyFont="1" applyAlignment="1">
      <alignment horizontal="center" vertical="top"/>
    </xf>
    <xf numFmtId="166" fontId="5" fillId="0" borderId="0" xfId="0" applyNumberFormat="1" applyFont="1" applyAlignment="1">
      <alignment horizontal="center" vertical="top"/>
    </xf>
    <xf numFmtId="166" fontId="20" fillId="0" borderId="0" xfId="0" applyNumberFormat="1" applyFont="1" applyAlignment="1">
      <alignment horizontal="center" vertical="top"/>
    </xf>
    <xf numFmtId="0" fontId="27" fillId="0" borderId="1" xfId="0" applyFont="1" applyFill="1" applyBorder="1"/>
    <xf numFmtId="0" fontId="38" fillId="0" borderId="0" xfId="0" applyFont="1"/>
    <xf numFmtId="0" fontId="28" fillId="0" borderId="0" xfId="0" applyFont="1" applyFill="1" applyBorder="1"/>
    <xf numFmtId="0" fontId="28" fillId="0" borderId="1" xfId="0" applyFont="1" applyFill="1" applyBorder="1"/>
    <xf numFmtId="0" fontId="3" fillId="0" borderId="0" xfId="0" applyFont="1" applyAlignment="1">
      <alignment horizontal="center" vertical="top"/>
    </xf>
    <xf numFmtId="0" fontId="28" fillId="0" borderId="2" xfId="0" applyFont="1" applyFill="1" applyBorder="1"/>
    <xf numFmtId="0" fontId="28" fillId="0" borderId="0" xfId="0" applyFont="1" applyFill="1"/>
    <xf numFmtId="0" fontId="16" fillId="0" borderId="0" xfId="0" applyFont="1"/>
    <xf numFmtId="0" fontId="38" fillId="0" borderId="0" xfId="0" applyFont="1" applyFill="1"/>
    <xf numFmtId="0" fontId="3" fillId="0" borderId="0" xfId="0" applyFont="1" applyFill="1"/>
    <xf numFmtId="0" fontId="4" fillId="0" borderId="0" xfId="0" applyFont="1" applyFill="1"/>
    <xf numFmtId="166" fontId="39" fillId="0" borderId="0" xfId="0" applyNumberFormat="1" applyFont="1" applyFill="1"/>
    <xf numFmtId="166" fontId="35" fillId="0" borderId="0" xfId="0" applyNumberFormat="1" applyFont="1" applyFill="1"/>
    <xf numFmtId="166" fontId="36" fillId="0" borderId="2" xfId="0" applyNumberFormat="1" applyFont="1" applyFill="1" applyBorder="1"/>
    <xf numFmtId="166" fontId="36" fillId="0" borderId="0" xfId="0" applyNumberFormat="1" applyFont="1" applyFill="1"/>
    <xf numFmtId="166" fontId="35" fillId="0" borderId="0" xfId="0" applyNumberFormat="1" applyFont="1"/>
    <xf numFmtId="166" fontId="35" fillId="0" borderId="0" xfId="0" applyNumberFormat="1" applyFont="1" applyAlignment="1">
      <alignment horizontal="center" vertical="top"/>
    </xf>
    <xf numFmtId="3" fontId="23" fillId="0" borderId="0" xfId="0" applyNumberFormat="1" applyFont="1" applyFill="1"/>
    <xf numFmtId="3" fontId="19" fillId="0" borderId="0" xfId="0" applyNumberFormat="1" applyFont="1" applyFill="1"/>
    <xf numFmtId="164" fontId="19" fillId="0" borderId="0" xfId="0" applyNumberFormat="1" applyFont="1" applyFill="1"/>
    <xf numFmtId="0" fontId="27" fillId="0" borderId="2" xfId="0" applyFont="1" applyBorder="1"/>
    <xf numFmtId="0" fontId="40" fillId="0" borderId="0" xfId="0" applyFont="1" applyFill="1"/>
    <xf numFmtId="0" fontId="6" fillId="0" borderId="0" xfId="0" applyFont="1" applyFill="1"/>
    <xf numFmtId="3" fontId="8" fillId="0" borderId="0" xfId="0" applyNumberFormat="1" applyFont="1" applyFill="1"/>
    <xf numFmtId="165" fontId="39" fillId="0" borderId="0" xfId="0" applyNumberFormat="1" applyFont="1" applyFill="1"/>
    <xf numFmtId="165" fontId="33" fillId="0" borderId="0" xfId="0" applyNumberFormat="1" applyFont="1" applyFill="1"/>
    <xf numFmtId="165" fontId="28" fillId="0" borderId="2" xfId="0" applyNumberFormat="1" applyFont="1" applyFill="1" applyBorder="1"/>
    <xf numFmtId="165" fontId="28" fillId="0" borderId="0" xfId="0" applyNumberFormat="1" applyFont="1" applyFill="1"/>
    <xf numFmtId="165" fontId="33" fillId="0" borderId="0" xfId="0" applyNumberFormat="1" applyFont="1"/>
    <xf numFmtId="0" fontId="0" fillId="3" borderId="0" xfId="0" applyFill="1"/>
    <xf numFmtId="0" fontId="42" fillId="3" borderId="0" xfId="0" applyFont="1" applyFill="1" applyAlignment="1">
      <alignment vertical="top"/>
    </xf>
    <xf numFmtId="0" fontId="42" fillId="3" borderId="8" xfId="0" applyFont="1" applyFill="1" applyBorder="1" applyAlignment="1">
      <alignment vertical="top"/>
    </xf>
    <xf numFmtId="0" fontId="42" fillId="3" borderId="10" xfId="0" applyFont="1" applyFill="1" applyBorder="1" applyAlignment="1">
      <alignment vertical="top"/>
    </xf>
    <xf numFmtId="0" fontId="43" fillId="3" borderId="0" xfId="2" applyFont="1" applyFill="1"/>
    <xf numFmtId="0" fontId="42" fillId="3" borderId="11" xfId="0" applyFont="1" applyFill="1" applyBorder="1" applyAlignment="1">
      <alignment vertical="top"/>
    </xf>
    <xf numFmtId="0" fontId="44" fillId="3" borderId="0" xfId="0" applyFont="1" applyFill="1" applyAlignment="1">
      <alignment vertical="top"/>
    </xf>
    <xf numFmtId="0" fontId="6" fillId="0" borderId="1" xfId="0" applyFont="1" applyBorder="1"/>
    <xf numFmtId="0" fontId="4" fillId="0" borderId="5" xfId="0" applyFont="1" applyBorder="1" applyAlignment="1">
      <alignment horizontal="center"/>
    </xf>
    <xf numFmtId="0" fontId="33" fillId="0" borderId="0" xfId="0" applyFont="1" applyFill="1" applyAlignment="1">
      <alignment horizontal="right" vertical="top"/>
    </xf>
    <xf numFmtId="0" fontId="7" fillId="0" borderId="0" xfId="0" applyFont="1" applyAlignment="1">
      <alignment horizontal="right"/>
    </xf>
    <xf numFmtId="0" fontId="45" fillId="0" borderId="0" xfId="0" applyFont="1" applyFill="1" applyAlignment="1">
      <alignment horizontal="center"/>
    </xf>
    <xf numFmtId="0" fontId="45" fillId="0" borderId="0" xfId="0" applyFont="1" applyAlignment="1">
      <alignment horizontal="center"/>
    </xf>
    <xf numFmtId="0" fontId="29" fillId="0" borderId="2" xfId="0" applyFont="1" applyBorder="1" applyAlignment="1">
      <alignment horizontal="center"/>
    </xf>
    <xf numFmtId="0" fontId="20" fillId="0" borderId="0" xfId="0" applyFont="1" applyAlignment="1">
      <alignment horizontal="center"/>
    </xf>
    <xf numFmtId="0" fontId="32" fillId="0" borderId="0" xfId="0" applyFont="1" applyFill="1" applyBorder="1"/>
    <xf numFmtId="0" fontId="10" fillId="0" borderId="0" xfId="0" applyFont="1" applyBorder="1"/>
    <xf numFmtId="0" fontId="0" fillId="4" borderId="0" xfId="0" applyFill="1"/>
    <xf numFmtId="0" fontId="7" fillId="0" borderId="0" xfId="7" applyFont="1" applyFill="1"/>
    <xf numFmtId="168" fontId="0" fillId="0" borderId="0" xfId="0" applyNumberFormat="1"/>
    <xf numFmtId="0" fontId="7" fillId="0" borderId="0" xfId="6" applyFont="1" applyFill="1" applyBorder="1"/>
    <xf numFmtId="0" fontId="1" fillId="0" borderId="0" xfId="0" applyFont="1" applyBorder="1" applyAlignment="1">
      <alignment horizontal="center"/>
    </xf>
    <xf numFmtId="0" fontId="14" fillId="0" borderId="0" xfId="6" applyFont="1" applyBorder="1"/>
    <xf numFmtId="3" fontId="14" fillId="0" borderId="0" xfId="6" applyNumberFormat="1" applyFont="1" applyBorder="1" applyAlignment="1">
      <alignment horizontal="center"/>
    </xf>
    <xf numFmtId="0" fontId="14" fillId="0" borderId="0" xfId="6" applyFont="1" applyBorder="1" applyAlignment="1">
      <alignment horizontal="center"/>
    </xf>
    <xf numFmtId="0" fontId="1" fillId="2" borderId="0" xfId="0" applyFont="1" applyFill="1"/>
    <xf numFmtId="0" fontId="47" fillId="0" borderId="0" xfId="0" applyFont="1" applyBorder="1" applyAlignment="1">
      <alignment horizontal="center"/>
    </xf>
    <xf numFmtId="0" fontId="1" fillId="0" borderId="2" xfId="0" applyFont="1" applyBorder="1"/>
    <xf numFmtId="0" fontId="4" fillId="0" borderId="0" xfId="0" applyFont="1" applyBorder="1" applyAlignment="1">
      <alignment horizontal="left"/>
    </xf>
    <xf numFmtId="0" fontId="3" fillId="0" borderId="0" xfId="0" applyFont="1" applyBorder="1" applyAlignment="1">
      <alignment horizontal="center"/>
    </xf>
    <xf numFmtId="0" fontId="47" fillId="0" borderId="0" xfId="6" applyFont="1" applyBorder="1" applyAlignment="1">
      <alignment horizontal="center"/>
    </xf>
    <xf numFmtId="3" fontId="47" fillId="0" borderId="0" xfId="6" applyNumberFormat="1" applyFont="1" applyBorder="1" applyAlignment="1">
      <alignment horizontal="center"/>
    </xf>
    <xf numFmtId="0" fontId="5" fillId="6" borderId="0" xfId="0" applyFont="1" applyFill="1"/>
    <xf numFmtId="0" fontId="1" fillId="0" borderId="0" xfId="0" applyFont="1" applyBorder="1"/>
    <xf numFmtId="3" fontId="0" fillId="0" borderId="0" xfId="0" applyNumberFormat="1" applyBorder="1" applyAlignment="1">
      <alignment horizontal="center"/>
    </xf>
    <xf numFmtId="0" fontId="1" fillId="6" borderId="0" xfId="0" applyFont="1" applyFill="1"/>
    <xf numFmtId="0" fontId="11" fillId="0" borderId="1" xfId="0" applyFont="1" applyBorder="1"/>
    <xf numFmtId="0" fontId="1" fillId="6" borderId="0" xfId="0" applyFont="1" applyFill="1" applyBorder="1"/>
    <xf numFmtId="0" fontId="1" fillId="0" borderId="0" xfId="0" applyFont="1" applyAlignment="1">
      <alignment horizontal="right"/>
    </xf>
    <xf numFmtId="0" fontId="1" fillId="4" borderId="0" xfId="0" applyFont="1" applyFill="1"/>
    <xf numFmtId="0" fontId="47" fillId="0" borderId="0" xfId="0" applyFont="1"/>
    <xf numFmtId="3" fontId="17" fillId="0" borderId="4" xfId="0" applyNumberFormat="1" applyFont="1" applyBorder="1" applyAlignment="1">
      <alignment horizontal="center"/>
    </xf>
    <xf numFmtId="0" fontId="47" fillId="0" borderId="1" xfId="0" applyFont="1" applyBorder="1"/>
    <xf numFmtId="0" fontId="47" fillId="0" borderId="2" xfId="0" applyFont="1" applyBorder="1"/>
    <xf numFmtId="0" fontId="5" fillId="0" borderId="2" xfId="0" applyFont="1" applyBorder="1"/>
    <xf numFmtId="0" fontId="12" fillId="0" borderId="5" xfId="0" applyFont="1" applyBorder="1"/>
    <xf numFmtId="166" fontId="0" fillId="0" borderId="0" xfId="0" applyNumberFormat="1" applyBorder="1"/>
    <xf numFmtId="0" fontId="4" fillId="4" borderId="0" xfId="4" applyFont="1" applyFill="1" applyBorder="1" applyAlignment="1">
      <alignment horizontal="center"/>
    </xf>
    <xf numFmtId="0" fontId="15" fillId="0" borderId="0" xfId="7" applyFont="1" applyFill="1"/>
    <xf numFmtId="0" fontId="2" fillId="0" borderId="0" xfId="0" applyFont="1" applyBorder="1"/>
    <xf numFmtId="0" fontId="6" fillId="0" borderId="2" xfId="0" applyFont="1" applyBorder="1"/>
    <xf numFmtId="0" fontId="11" fillId="0" borderId="2" xfId="0" applyFont="1" applyBorder="1"/>
    <xf numFmtId="0" fontId="15" fillId="0" borderId="6" xfId="0" applyFont="1" applyBorder="1"/>
    <xf numFmtId="0" fontId="2" fillId="0" borderId="0" xfId="0" applyFont="1" applyAlignment="1">
      <alignment horizontal="left" vertical="center" wrapText="1"/>
    </xf>
    <xf numFmtId="0" fontId="11" fillId="0" borderId="0" xfId="0" applyFont="1" applyAlignment="1">
      <alignment horizontal="left"/>
    </xf>
    <xf numFmtId="0" fontId="1" fillId="0" borderId="0" xfId="4" applyFont="1" applyBorder="1"/>
    <xf numFmtId="0" fontId="5" fillId="0" borderId="0" xfId="4" applyFont="1" applyBorder="1"/>
    <xf numFmtId="0" fontId="0" fillId="0" borderId="5" xfId="0" applyBorder="1"/>
    <xf numFmtId="0" fontId="1" fillId="0" borderId="5" xfId="4" applyFont="1" applyBorder="1"/>
    <xf numFmtId="0" fontId="50" fillId="0" borderId="0" xfId="0" applyFont="1" applyAlignment="1">
      <alignment horizontal="justify"/>
    </xf>
    <xf numFmtId="0" fontId="0" fillId="0" borderId="0" xfId="0" applyAlignment="1">
      <alignment vertical="center" wrapText="1"/>
    </xf>
    <xf numFmtId="0" fontId="6" fillId="0" borderId="0" xfId="0" applyFont="1" applyBorder="1"/>
    <xf numFmtId="3" fontId="1" fillId="0" borderId="1" xfId="5" applyNumberFormat="1" applyBorder="1" applyAlignment="1">
      <alignment horizontal="center"/>
    </xf>
    <xf numFmtId="0" fontId="46" fillId="0" borderId="1" xfId="4" applyFont="1" applyFill="1" applyBorder="1" applyAlignment="1">
      <alignment horizontal="center"/>
    </xf>
    <xf numFmtId="0" fontId="47" fillId="0" borderId="1" xfId="5" applyFont="1" applyBorder="1" applyAlignment="1">
      <alignment horizontal="center"/>
    </xf>
    <xf numFmtId="0" fontId="47" fillId="0" borderId="0" xfId="5" applyFont="1" applyBorder="1" applyAlignment="1">
      <alignment horizontal="center"/>
    </xf>
    <xf numFmtId="0" fontId="47" fillId="0" borderId="2" xfId="5" applyFont="1" applyBorder="1" applyAlignment="1">
      <alignment horizontal="center"/>
    </xf>
    <xf numFmtId="0" fontId="47" fillId="0" borderId="0" xfId="0" applyFont="1" applyAlignment="1">
      <alignment vertical="center" wrapText="1"/>
    </xf>
    <xf numFmtId="3" fontId="47" fillId="0" borderId="0" xfId="0" applyNumberFormat="1" applyFont="1" applyBorder="1"/>
    <xf numFmtId="0" fontId="15" fillId="0" borderId="0" xfId="7" applyFont="1" applyFill="1" applyBorder="1"/>
    <xf numFmtId="166" fontId="7" fillId="0" borderId="0" xfId="0" applyNumberFormat="1" applyFont="1" applyBorder="1" applyAlignment="1">
      <alignment horizontal="right"/>
    </xf>
    <xf numFmtId="0" fontId="7" fillId="0" borderId="0" xfId="0" applyFont="1" applyBorder="1" applyAlignment="1">
      <alignment horizontal="right"/>
    </xf>
    <xf numFmtId="0" fontId="11" fillId="0" borderId="0" xfId="0" applyFont="1" applyBorder="1"/>
    <xf numFmtId="0" fontId="1" fillId="9" borderId="0" xfId="0" applyFont="1" applyFill="1"/>
    <xf numFmtId="0" fontId="2" fillId="0" borderId="0" xfId="0" applyFont="1" applyAlignment="1">
      <alignment vertical="center" wrapText="1"/>
    </xf>
    <xf numFmtId="0" fontId="5" fillId="2" borderId="0" xfId="0" applyFont="1" applyFill="1"/>
    <xf numFmtId="0" fontId="5" fillId="2" borderId="2" xfId="0" applyFont="1" applyFill="1" applyBorder="1"/>
    <xf numFmtId="0" fontId="2" fillId="0" borderId="0" xfId="0" applyFont="1" applyAlignment="1">
      <alignment wrapText="1"/>
    </xf>
    <xf numFmtId="0" fontId="49" fillId="2" borderId="2" xfId="0" applyFont="1" applyFill="1" applyBorder="1"/>
    <xf numFmtId="0" fontId="6" fillId="0" borderId="0" xfId="0" applyFont="1" applyFill="1" applyBorder="1"/>
    <xf numFmtId="0" fontId="47" fillId="0" borderId="4" xfId="5" applyFont="1" applyBorder="1" applyAlignment="1">
      <alignment horizontal="center"/>
    </xf>
    <xf numFmtId="0" fontId="47" fillId="0" borderId="5" xfId="5" applyFont="1" applyBorder="1" applyAlignment="1">
      <alignment horizontal="center"/>
    </xf>
    <xf numFmtId="3" fontId="9" fillId="0" borderId="4" xfId="5" applyNumberFormat="1" applyFont="1" applyBorder="1" applyAlignment="1">
      <alignment horizontal="center"/>
    </xf>
    <xf numFmtId="0" fontId="47" fillId="4" borderId="0" xfId="0" applyFont="1" applyFill="1"/>
    <xf numFmtId="0" fontId="6" fillId="0" borderId="0" xfId="7" applyFont="1" applyFill="1"/>
    <xf numFmtId="0" fontId="62" fillId="0" borderId="0" xfId="0" applyFont="1" applyFill="1" applyBorder="1"/>
    <xf numFmtId="0" fontId="46" fillId="0" borderId="0" xfId="0" applyFont="1" applyBorder="1" applyAlignment="1">
      <alignment horizontal="center" wrapText="1"/>
    </xf>
    <xf numFmtId="0" fontId="46" fillId="0" borderId="4" xfId="0" applyFont="1" applyBorder="1" applyAlignment="1">
      <alignment horizontal="center" wrapText="1"/>
    </xf>
    <xf numFmtId="0" fontId="46" fillId="0" borderId="5" xfId="0" applyFont="1" applyBorder="1" applyAlignment="1">
      <alignment horizontal="center" wrapText="1"/>
    </xf>
    <xf numFmtId="0" fontId="1" fillId="0" borderId="0" xfId="0" applyFont="1" applyFill="1" applyAlignment="1">
      <alignment horizontal="right"/>
    </xf>
    <xf numFmtId="3" fontId="1" fillId="0" borderId="0" xfId="0" applyNumberFormat="1" applyFont="1" applyFill="1" applyBorder="1"/>
    <xf numFmtId="0" fontId="5" fillId="0" borderId="0" xfId="0" applyFont="1" applyBorder="1" applyAlignment="1">
      <alignment horizontal="center"/>
    </xf>
    <xf numFmtId="0" fontId="5" fillId="0" borderId="1" xfId="0" applyFont="1" applyBorder="1" applyAlignment="1">
      <alignment horizontal="center"/>
    </xf>
    <xf numFmtId="3" fontId="5" fillId="0" borderId="1" xfId="0" applyNumberFormat="1" applyFont="1" applyBorder="1" applyAlignment="1">
      <alignment horizontal="center"/>
    </xf>
    <xf numFmtId="0" fontId="4" fillId="0" borderId="1"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xf>
    <xf numFmtId="0" fontId="1" fillId="0" borderId="0" xfId="0" applyFont="1" applyAlignment="1">
      <alignment vertical="center" wrapText="1"/>
    </xf>
    <xf numFmtId="3" fontId="1" fillId="0" borderId="0" xfId="0" applyNumberFormat="1" applyFont="1" applyFill="1"/>
    <xf numFmtId="166" fontId="1" fillId="0" borderId="0" xfId="0" applyNumberFormat="1" applyFont="1"/>
    <xf numFmtId="0" fontId="1" fillId="0" borderId="0" xfId="0" applyFont="1" applyAlignment="1">
      <alignment horizontal="left"/>
    </xf>
    <xf numFmtId="0" fontId="9" fillId="0" borderId="0" xfId="0" applyFont="1" applyAlignment="1">
      <alignment horizontal="left"/>
    </xf>
    <xf numFmtId="0" fontId="1" fillId="0" borderId="1" xfId="0" applyFont="1" applyFill="1" applyBorder="1"/>
    <xf numFmtId="0" fontId="5" fillId="0" borderId="0" xfId="0" applyFont="1" applyFill="1" applyBorder="1"/>
    <xf numFmtId="0" fontId="25" fillId="0" borderId="0" xfId="0" applyFont="1" applyFill="1"/>
    <xf numFmtId="0" fontId="12" fillId="0" borderId="0" xfId="0" applyFont="1" applyFill="1" applyBorder="1"/>
    <xf numFmtId="0" fontId="11" fillId="0" borderId="0" xfId="0" applyFont="1" applyAlignment="1">
      <alignment horizontal="center"/>
    </xf>
    <xf numFmtId="0" fontId="64" fillId="0" borderId="0" xfId="0" applyFont="1" applyAlignment="1">
      <alignment horizontal="center"/>
    </xf>
    <xf numFmtId="0" fontId="9" fillId="0" borderId="0" xfId="0" applyFont="1" applyBorder="1" applyAlignment="1">
      <alignment horizontal="left"/>
    </xf>
    <xf numFmtId="0" fontId="5" fillId="0" borderId="2" xfId="0" applyFont="1" applyFill="1" applyBorder="1"/>
    <xf numFmtId="0" fontId="8" fillId="0" borderId="0" xfId="0" applyFont="1" applyFill="1" applyAlignment="1">
      <alignment horizontal="left"/>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2" fillId="12" borderId="0" xfId="0" applyFont="1" applyFill="1" applyBorder="1"/>
    <xf numFmtId="0" fontId="1" fillId="0" borderId="0" xfId="0" applyFont="1" applyFill="1" applyAlignment="1">
      <alignment horizontal="center"/>
    </xf>
    <xf numFmtId="0" fontId="6" fillId="0" borderId="0" xfId="7" applyFont="1" applyFill="1" applyBorder="1"/>
    <xf numFmtId="0" fontId="15" fillId="0" borderId="0" xfId="0" applyFont="1"/>
    <xf numFmtId="0" fontId="14" fillId="0" borderId="0" xfId="0" applyFont="1"/>
    <xf numFmtId="3" fontId="15" fillId="0" borderId="0" xfId="0" applyNumberFormat="1" applyFont="1" applyFill="1" applyBorder="1"/>
    <xf numFmtId="3" fontId="14" fillId="0" borderId="0" xfId="0" applyNumberFormat="1" applyFont="1" applyBorder="1" applyAlignment="1">
      <alignment horizontal="center" vertical="center"/>
    </xf>
    <xf numFmtId="3" fontId="66" fillId="0" borderId="0" xfId="0" applyNumberFormat="1" applyFont="1" applyBorder="1" applyAlignment="1">
      <alignment horizontal="center" vertical="center"/>
    </xf>
    <xf numFmtId="0" fontId="14" fillId="0" borderId="0" xfId="0" applyFont="1" applyAlignment="1">
      <alignment horizontal="center"/>
    </xf>
    <xf numFmtId="0" fontId="67" fillId="0" borderId="0" xfId="0" applyFont="1" applyAlignment="1">
      <alignment horizontal="center"/>
    </xf>
    <xf numFmtId="3" fontId="14" fillId="0" borderId="0" xfId="0" applyNumberFormat="1" applyFont="1"/>
    <xf numFmtId="0" fontId="14" fillId="0" borderId="0" xfId="0" quotePrefix="1" applyNumberFormat="1" applyFont="1" applyFill="1" applyAlignment="1">
      <alignment horizontal="center"/>
    </xf>
    <xf numFmtId="0" fontId="67" fillId="0" borderId="0" xfId="0" quotePrefix="1" applyNumberFormat="1" applyFont="1" applyFill="1" applyAlignment="1">
      <alignment horizontal="center"/>
    </xf>
    <xf numFmtId="0" fontId="0" fillId="0" borderId="0" xfId="0" applyAlignment="1">
      <alignment wrapText="1"/>
    </xf>
    <xf numFmtId="0" fontId="0" fillId="0" borderId="0" xfId="0" applyAlignment="1"/>
    <xf numFmtId="0" fontId="0" fillId="0" borderId="0" xfId="0" applyAlignment="1">
      <alignment vertical="top" wrapText="1"/>
    </xf>
    <xf numFmtId="0" fontId="0" fillId="0" borderId="0" xfId="0" applyAlignment="1">
      <alignment horizontal="justify" wrapText="1"/>
    </xf>
    <xf numFmtId="0" fontId="1" fillId="0" borderId="0" xfId="0" applyFont="1" applyAlignment="1">
      <alignment horizontal="left" vertical="center" wrapText="1"/>
    </xf>
    <xf numFmtId="0" fontId="70" fillId="0" borderId="0" xfId="0" applyFont="1" applyAlignment="1">
      <alignment horizontal="justify"/>
    </xf>
    <xf numFmtId="0" fontId="70" fillId="0" borderId="0" xfId="0" applyFont="1" applyAlignment="1">
      <alignment horizontal="left" vertical="center" wrapText="1"/>
    </xf>
    <xf numFmtId="0" fontId="1" fillId="0" borderId="0" xfId="0" applyFont="1" applyAlignment="1">
      <alignment horizontal="justify"/>
    </xf>
    <xf numFmtId="0" fontId="68" fillId="0" borderId="0" xfId="0" applyFont="1" applyAlignment="1">
      <alignment horizontal="justify"/>
    </xf>
    <xf numFmtId="0" fontId="72" fillId="0" borderId="0" xfId="0" applyFont="1"/>
    <xf numFmtId="0" fontId="2" fillId="0" borderId="0" xfId="0" applyFont="1" applyAlignment="1">
      <alignment horizontal="justify" wrapText="1"/>
    </xf>
    <xf numFmtId="0" fontId="0" fillId="0" borderId="0" xfId="0" applyAlignment="1">
      <alignment horizontal="justify"/>
    </xf>
    <xf numFmtId="0" fontId="0" fillId="0" borderId="0" xfId="0" applyAlignment="1">
      <alignment horizontal="justify" vertical="center" wrapText="1"/>
    </xf>
    <xf numFmtId="0" fontId="51" fillId="0" borderId="0" xfId="0" applyFont="1" applyAlignment="1">
      <alignment horizontal="justify" wrapText="1"/>
    </xf>
    <xf numFmtId="0" fontId="50" fillId="0" borderId="0" xfId="0" applyFont="1" applyAlignment="1">
      <alignment horizontal="justify" wrapText="1"/>
    </xf>
    <xf numFmtId="0" fontId="54" fillId="0" borderId="0" xfId="0" applyFont="1" applyAlignment="1">
      <alignment horizontal="justify" wrapText="1"/>
    </xf>
    <xf numFmtId="0" fontId="54" fillId="0" borderId="0" xfId="0" applyFont="1" applyAlignment="1">
      <alignment horizontal="justify" vertical="center" wrapText="1"/>
    </xf>
    <xf numFmtId="0" fontId="52" fillId="0" borderId="0" xfId="0" applyFont="1" applyAlignment="1">
      <alignment horizontal="justify" wrapText="1"/>
    </xf>
    <xf numFmtId="0" fontId="52" fillId="0" borderId="0" xfId="0" applyFont="1" applyAlignment="1">
      <alignment horizontal="justify" vertical="center" wrapText="1"/>
    </xf>
    <xf numFmtId="0" fontId="2" fillId="0" borderId="0" xfId="0" applyFont="1" applyAlignment="1">
      <alignment horizontal="justify" wrapText="1"/>
    </xf>
    <xf numFmtId="3" fontId="3" fillId="2" borderId="0" xfId="0" quotePrefix="1" applyNumberFormat="1" applyFont="1" applyFill="1" applyBorder="1" applyAlignment="1">
      <alignment horizontal="right" indent="1"/>
    </xf>
    <xf numFmtId="3" fontId="3" fillId="0" borderId="0" xfId="0" quotePrefix="1" applyNumberFormat="1" applyFont="1" applyFill="1" applyBorder="1" applyAlignment="1">
      <alignment horizontal="right" indent="1"/>
    </xf>
    <xf numFmtId="3" fontId="3" fillId="2" borderId="0" xfId="0" applyNumberFormat="1" applyFont="1" applyFill="1" applyAlignment="1">
      <alignment horizontal="right" indent="1"/>
    </xf>
    <xf numFmtId="3" fontId="47" fillId="2" borderId="0" xfId="0" applyNumberFormat="1" applyFont="1" applyFill="1" applyAlignment="1">
      <alignment horizontal="right" indent="1"/>
    </xf>
    <xf numFmtId="3" fontId="3" fillId="0" borderId="0" xfId="0" applyNumberFormat="1" applyFont="1" applyFill="1" applyAlignment="1">
      <alignment horizontal="right" indent="1"/>
    </xf>
    <xf numFmtId="3" fontId="47" fillId="0" borderId="0" xfId="0" applyNumberFormat="1" applyFont="1" applyFill="1" applyAlignment="1">
      <alignment horizontal="right" indent="1"/>
    </xf>
    <xf numFmtId="3" fontId="0" fillId="2" borderId="0" xfId="0" applyNumberFormat="1" applyFill="1" applyAlignment="1">
      <alignment horizontal="right" indent="1"/>
    </xf>
    <xf numFmtId="3" fontId="0" fillId="0" borderId="0" xfId="0" applyNumberFormat="1" applyAlignment="1">
      <alignment horizontal="right" indent="1"/>
    </xf>
    <xf numFmtId="3" fontId="47" fillId="0" borderId="0" xfId="0" applyNumberFormat="1" applyFont="1" applyAlignment="1">
      <alignment horizontal="right" indent="1"/>
    </xf>
    <xf numFmtId="3" fontId="3" fillId="0" borderId="0" xfId="0" applyNumberFormat="1" applyFont="1" applyAlignment="1">
      <alignment horizontal="right" indent="1"/>
    </xf>
    <xf numFmtId="3" fontId="1" fillId="2" borderId="0" xfId="0" quotePrefix="1" applyNumberFormat="1" applyFont="1" applyFill="1" applyAlignment="1">
      <alignment horizontal="right" indent="1"/>
    </xf>
    <xf numFmtId="3" fontId="1" fillId="0" borderId="0" xfId="0" quotePrefix="1" applyNumberFormat="1" applyFont="1" applyAlignment="1">
      <alignment horizontal="right" indent="1"/>
    </xf>
    <xf numFmtId="3" fontId="0" fillId="6" borderId="0" xfId="0" applyNumberFormat="1" applyFill="1" applyAlignment="1">
      <alignment horizontal="right" indent="1"/>
    </xf>
    <xf numFmtId="3" fontId="1" fillId="6" borderId="0" xfId="0" quotePrefix="1" applyNumberFormat="1" applyFont="1" applyFill="1" applyAlignment="1">
      <alignment horizontal="right" indent="1"/>
    </xf>
    <xf numFmtId="3" fontId="47" fillId="6" borderId="0" xfId="0" applyNumberFormat="1" applyFont="1" applyFill="1" applyAlignment="1">
      <alignment horizontal="right" indent="1"/>
    </xf>
    <xf numFmtId="3" fontId="3" fillId="6" borderId="0" xfId="0" applyNumberFormat="1" applyFont="1" applyFill="1" applyAlignment="1">
      <alignment horizontal="right" indent="1"/>
    </xf>
    <xf numFmtId="3" fontId="5" fillId="0" borderId="0" xfId="0" applyNumberFormat="1" applyFont="1" applyFill="1" applyAlignment="1">
      <alignment horizontal="right" indent="1"/>
    </xf>
    <xf numFmtId="3" fontId="46" fillId="0" borderId="0" xfId="0" applyNumberFormat="1" applyFont="1" applyFill="1" applyAlignment="1">
      <alignment horizontal="right" indent="1"/>
    </xf>
    <xf numFmtId="0" fontId="0" fillId="0" borderId="1" xfId="0" applyBorder="1" applyAlignment="1">
      <alignment horizontal="right" indent="1"/>
    </xf>
    <xf numFmtId="0" fontId="47" fillId="0" borderId="1" xfId="0" applyFont="1" applyBorder="1" applyAlignment="1">
      <alignment horizontal="right" indent="1"/>
    </xf>
    <xf numFmtId="0" fontId="3" fillId="0" borderId="1" xfId="0" applyFont="1" applyBorder="1" applyAlignment="1">
      <alignment horizontal="right" indent="1"/>
    </xf>
    <xf numFmtId="164" fontId="0" fillId="2" borderId="0" xfId="0" applyNumberFormat="1" applyFill="1" applyAlignment="1">
      <alignment horizontal="right" indent="1"/>
    </xf>
    <xf numFmtId="164" fontId="0" fillId="6" borderId="0" xfId="0" applyNumberFormat="1" applyFill="1" applyAlignment="1">
      <alignment horizontal="right" indent="1"/>
    </xf>
    <xf numFmtId="164" fontId="47" fillId="2" borderId="0" xfId="0" applyNumberFormat="1" applyFont="1" applyFill="1" applyAlignment="1">
      <alignment horizontal="right" indent="1"/>
    </xf>
    <xf numFmtId="164" fontId="3" fillId="2" borderId="0" xfId="0" applyNumberFormat="1" applyFont="1" applyFill="1" applyAlignment="1">
      <alignment horizontal="right" indent="1"/>
    </xf>
    <xf numFmtId="164" fontId="0" fillId="4" borderId="0" xfId="0" applyNumberFormat="1" applyFill="1" applyAlignment="1">
      <alignment horizontal="right" indent="1"/>
    </xf>
    <xf numFmtId="164" fontId="47" fillId="4" borderId="0" xfId="0" applyNumberFormat="1" applyFont="1" applyFill="1" applyAlignment="1">
      <alignment horizontal="right" indent="1"/>
    </xf>
    <xf numFmtId="164" fontId="3" fillId="4" borderId="0" xfId="0" applyNumberFormat="1" applyFont="1" applyFill="1" applyAlignment="1">
      <alignment horizontal="right" indent="1"/>
    </xf>
    <xf numFmtId="164" fontId="47" fillId="6" borderId="0" xfId="0" applyNumberFormat="1" applyFont="1" applyFill="1" applyAlignment="1">
      <alignment horizontal="right" indent="1"/>
    </xf>
    <xf numFmtId="164" fontId="3" fillId="6" borderId="0" xfId="0" applyNumberFormat="1" applyFont="1" applyFill="1" applyAlignment="1">
      <alignment horizontal="right" indent="1"/>
    </xf>
    <xf numFmtId="164" fontId="5" fillId="0" borderId="2" xfId="0" applyNumberFormat="1" applyFont="1" applyFill="1" applyBorder="1" applyAlignment="1">
      <alignment horizontal="right" indent="1"/>
    </xf>
    <xf numFmtId="164" fontId="46" fillId="0" borderId="2" xfId="0" applyNumberFormat="1" applyFont="1" applyFill="1" applyBorder="1" applyAlignment="1">
      <alignment horizontal="right" indent="1"/>
    </xf>
    <xf numFmtId="3" fontId="5" fillId="6" borderId="0" xfId="0" applyNumberFormat="1" applyFont="1" applyFill="1" applyAlignment="1">
      <alignment horizontal="right" indent="1"/>
    </xf>
    <xf numFmtId="0" fontId="0" fillId="0" borderId="0" xfId="0" applyAlignment="1">
      <alignment horizontal="right" indent="1"/>
    </xf>
    <xf numFmtId="164" fontId="5" fillId="2" borderId="2" xfId="0" applyNumberFormat="1" applyFont="1" applyFill="1" applyBorder="1" applyAlignment="1">
      <alignment horizontal="right" indent="1"/>
    </xf>
    <xf numFmtId="164" fontId="0" fillId="0" borderId="0" xfId="0" applyNumberFormat="1" applyAlignment="1">
      <alignment horizontal="right" indent="1"/>
    </xf>
    <xf numFmtId="164" fontId="5" fillId="6" borderId="2" xfId="0" applyNumberFormat="1" applyFont="1" applyFill="1" applyBorder="1" applyAlignment="1">
      <alignment horizontal="right" indent="1"/>
    </xf>
    <xf numFmtId="3" fontId="46" fillId="6" borderId="0" xfId="0" applyNumberFormat="1" applyFont="1" applyFill="1" applyAlignment="1">
      <alignment horizontal="right" indent="1"/>
    </xf>
    <xf numFmtId="0" fontId="47" fillId="0" borderId="0" xfId="0" applyFont="1" applyAlignment="1">
      <alignment horizontal="right" indent="1"/>
    </xf>
    <xf numFmtId="0" fontId="1" fillId="0" borderId="0" xfId="0" applyFont="1" applyAlignment="1">
      <alignment horizontal="right" indent="1"/>
    </xf>
    <xf numFmtId="3" fontId="1" fillId="2" borderId="2" xfId="0" quotePrefix="1" applyNumberFormat="1" applyFont="1" applyFill="1" applyBorder="1" applyAlignment="1">
      <alignment horizontal="right" indent="1"/>
    </xf>
    <xf numFmtId="164" fontId="46" fillId="2" borderId="2" xfId="0" applyNumberFormat="1" applyFont="1" applyFill="1" applyBorder="1" applyAlignment="1">
      <alignment horizontal="right" indent="1"/>
    </xf>
    <xf numFmtId="164" fontId="3" fillId="2" borderId="2" xfId="0" applyNumberFormat="1" applyFont="1" applyFill="1" applyBorder="1" applyAlignment="1">
      <alignment horizontal="right" indent="1"/>
    </xf>
    <xf numFmtId="164" fontId="47" fillId="0" borderId="0" xfId="0" applyNumberFormat="1" applyFont="1" applyAlignment="1">
      <alignment horizontal="right" indent="1"/>
    </xf>
    <xf numFmtId="164" fontId="3" fillId="0" borderId="0" xfId="0" applyNumberFormat="1" applyFont="1" applyAlignment="1">
      <alignment horizontal="right" indent="1"/>
    </xf>
    <xf numFmtId="164" fontId="1" fillId="2" borderId="2" xfId="0" quotePrefix="1" applyNumberFormat="1" applyFont="1" applyFill="1" applyBorder="1" applyAlignment="1">
      <alignment horizontal="right" indent="1"/>
    </xf>
    <xf numFmtId="164" fontId="46" fillId="6" borderId="2" xfId="0" applyNumberFormat="1" applyFont="1" applyFill="1" applyBorder="1" applyAlignment="1">
      <alignment horizontal="right" indent="1"/>
    </xf>
    <xf numFmtId="164" fontId="3" fillId="6" borderId="2" xfId="0" applyNumberFormat="1" applyFont="1" applyFill="1" applyBorder="1" applyAlignment="1">
      <alignment horizontal="right" indent="1"/>
    </xf>
    <xf numFmtId="3" fontId="5" fillId="6" borderId="2" xfId="0" applyNumberFormat="1" applyFont="1" applyFill="1" applyBorder="1" applyAlignment="1">
      <alignment horizontal="right" indent="1"/>
    </xf>
    <xf numFmtId="3" fontId="46" fillId="6" borderId="2" xfId="0" applyNumberFormat="1" applyFont="1" applyFill="1" applyBorder="1" applyAlignment="1">
      <alignment horizontal="right" indent="1"/>
    </xf>
    <xf numFmtId="3" fontId="3" fillId="6" borderId="2" xfId="0" applyNumberFormat="1" applyFont="1" applyFill="1" applyBorder="1" applyAlignment="1">
      <alignment horizontal="right" indent="1"/>
    </xf>
    <xf numFmtId="3" fontId="1" fillId="9" borderId="0" xfId="0" applyNumberFormat="1" applyFont="1" applyFill="1" applyAlignment="1">
      <alignment horizontal="right" indent="1"/>
    </xf>
    <xf numFmtId="3" fontId="1" fillId="0" borderId="0" xfId="0" applyNumberFormat="1" applyFont="1" applyFill="1" applyAlignment="1">
      <alignment horizontal="right" indent="1"/>
    </xf>
    <xf numFmtId="3" fontId="1" fillId="0" borderId="0" xfId="0" applyNumberFormat="1" applyFont="1" applyAlignment="1">
      <alignment horizontal="right" indent="1"/>
    </xf>
    <xf numFmtId="3" fontId="1" fillId="2" borderId="0" xfId="0" applyNumberFormat="1" applyFont="1" applyFill="1" applyAlignment="1">
      <alignment horizontal="right" indent="1"/>
    </xf>
    <xf numFmtId="3" fontId="1" fillId="6" borderId="0" xfId="0" applyNumberFormat="1" applyFont="1" applyFill="1" applyAlignment="1">
      <alignment horizontal="right" indent="1"/>
    </xf>
    <xf numFmtId="0" fontId="1" fillId="0" borderId="0" xfId="0" quotePrefix="1" applyFont="1" applyAlignment="1">
      <alignment horizontal="right" indent="1"/>
    </xf>
    <xf numFmtId="3" fontId="1" fillId="6" borderId="0" xfId="0" quotePrefix="1" applyNumberFormat="1" applyFont="1" applyFill="1" applyBorder="1" applyAlignment="1">
      <alignment horizontal="right" indent="1"/>
    </xf>
    <xf numFmtId="0" fontId="1" fillId="0" borderId="0" xfId="0" applyFont="1" applyBorder="1" applyAlignment="1">
      <alignment horizontal="right" indent="1"/>
    </xf>
    <xf numFmtId="3" fontId="5" fillId="2" borderId="0" xfId="0" applyNumberFormat="1" applyFont="1" applyFill="1" applyAlignment="1">
      <alignment horizontal="right" indent="1"/>
    </xf>
    <xf numFmtId="0" fontId="0" fillId="0" borderId="0" xfId="0" applyBorder="1" applyAlignment="1">
      <alignment horizontal="right" indent="1"/>
    </xf>
    <xf numFmtId="3" fontId="1" fillId="9" borderId="0" xfId="0" quotePrefix="1" applyNumberFormat="1" applyFont="1" applyFill="1" applyAlignment="1">
      <alignment horizontal="right" indent="1"/>
    </xf>
    <xf numFmtId="3" fontId="47" fillId="9" borderId="0" xfId="0" applyNumberFormat="1" applyFont="1" applyFill="1" applyAlignment="1">
      <alignment horizontal="right" indent="1"/>
    </xf>
    <xf numFmtId="3" fontId="3" fillId="9" borderId="0" xfId="0" applyNumberFormat="1" applyFont="1" applyFill="1" applyAlignment="1">
      <alignment horizontal="right" indent="1"/>
    </xf>
    <xf numFmtId="3" fontId="1" fillId="0" borderId="0" xfId="0" quotePrefix="1" applyNumberFormat="1" applyFont="1" applyFill="1" applyAlignment="1">
      <alignment horizontal="right" indent="1"/>
    </xf>
    <xf numFmtId="3" fontId="1" fillId="6" borderId="0" xfId="0" applyNumberFormat="1" applyFont="1" applyFill="1" applyBorder="1" applyAlignment="1">
      <alignment horizontal="right" indent="1"/>
    </xf>
    <xf numFmtId="3" fontId="1" fillId="2" borderId="0" xfId="0" quotePrefix="1" applyNumberFormat="1" applyFont="1" applyFill="1" applyBorder="1" applyAlignment="1">
      <alignment horizontal="right" indent="1"/>
    </xf>
    <xf numFmtId="3" fontId="47" fillId="6" borderId="0" xfId="0" applyNumberFormat="1" applyFont="1" applyFill="1" applyBorder="1" applyAlignment="1">
      <alignment horizontal="right" indent="1"/>
    </xf>
    <xf numFmtId="3" fontId="3" fillId="6" borderId="0" xfId="0" applyNumberFormat="1" applyFont="1" applyFill="1" applyBorder="1" applyAlignment="1">
      <alignment horizontal="right" indent="1"/>
    </xf>
    <xf numFmtId="0" fontId="47" fillId="0" borderId="0" xfId="0" applyFont="1" applyBorder="1" applyAlignment="1">
      <alignment horizontal="right" indent="1"/>
    </xf>
    <xf numFmtId="0" fontId="3" fillId="0" borderId="0" xfId="0" applyFont="1" applyBorder="1" applyAlignment="1">
      <alignment horizontal="right" indent="1"/>
    </xf>
    <xf numFmtId="3" fontId="5" fillId="2" borderId="0" xfId="0" quotePrefix="1" applyNumberFormat="1" applyFont="1" applyFill="1" applyAlignment="1">
      <alignment horizontal="right" indent="1"/>
    </xf>
    <xf numFmtId="3" fontId="46" fillId="2" borderId="0" xfId="0" applyNumberFormat="1" applyFont="1" applyFill="1" applyAlignment="1">
      <alignment horizontal="right" indent="1"/>
    </xf>
    <xf numFmtId="3" fontId="4" fillId="2" borderId="0" xfId="0" applyNumberFormat="1" applyFont="1" applyFill="1" applyAlignment="1">
      <alignment horizontal="right" indent="1"/>
    </xf>
    <xf numFmtId="164" fontId="1" fillId="2" borderId="0" xfId="0" quotePrefix="1" applyNumberFormat="1" applyFont="1" applyFill="1" applyAlignment="1">
      <alignment horizontal="right" indent="1"/>
    </xf>
    <xf numFmtId="164" fontId="1" fillId="0" borderId="0" xfId="0" applyNumberFormat="1" applyFont="1" applyAlignment="1">
      <alignment horizontal="right" indent="1"/>
    </xf>
    <xf numFmtId="164" fontId="4" fillId="2" borderId="2" xfId="0" applyNumberFormat="1" applyFont="1" applyFill="1" applyBorder="1" applyAlignment="1">
      <alignment horizontal="right" indent="1"/>
    </xf>
    <xf numFmtId="164" fontId="4" fillId="6" borderId="2" xfId="0" applyNumberFormat="1" applyFont="1" applyFill="1" applyBorder="1" applyAlignment="1">
      <alignment horizontal="right" indent="1"/>
    </xf>
    <xf numFmtId="3" fontId="0" fillId="0" borderId="2" xfId="0" applyNumberFormat="1" applyBorder="1" applyAlignment="1">
      <alignment horizontal="right" indent="1"/>
    </xf>
    <xf numFmtId="3" fontId="6" fillId="0" borderId="0" xfId="0" applyNumberFormat="1" applyFont="1" applyAlignment="1">
      <alignment horizontal="right" indent="1"/>
    </xf>
    <xf numFmtId="3" fontId="57" fillId="0" borderId="0" xfId="0" applyNumberFormat="1" applyFont="1" applyAlignment="1">
      <alignment horizontal="right" indent="1"/>
    </xf>
    <xf numFmtId="3" fontId="22" fillId="0" borderId="0" xfId="0" applyNumberFormat="1" applyFont="1" applyAlignment="1">
      <alignment horizontal="right" indent="1"/>
    </xf>
    <xf numFmtId="3" fontId="0" fillId="0" borderId="0" xfId="0" quotePrefix="1" applyNumberFormat="1" applyAlignment="1">
      <alignment horizontal="right" indent="1"/>
    </xf>
    <xf numFmtId="3" fontId="0" fillId="0" borderId="2" xfId="0" quotePrefix="1" applyNumberFormat="1" applyBorder="1" applyAlignment="1">
      <alignment horizontal="right" indent="1"/>
    </xf>
    <xf numFmtId="3" fontId="47" fillId="0" borderId="2" xfId="0" applyNumberFormat="1" applyFont="1" applyBorder="1" applyAlignment="1">
      <alignment horizontal="right" indent="1"/>
    </xf>
    <xf numFmtId="3" fontId="3" fillId="0" borderId="2" xfId="0" applyNumberFormat="1" applyFont="1" applyBorder="1" applyAlignment="1">
      <alignment horizontal="right" indent="1"/>
    </xf>
    <xf numFmtId="3" fontId="0" fillId="0" borderId="0" xfId="0" applyNumberFormat="1" applyBorder="1" applyAlignment="1">
      <alignment horizontal="right" indent="1"/>
    </xf>
    <xf numFmtId="3" fontId="47" fillId="0" borderId="0" xfId="0" applyNumberFormat="1" applyFont="1" applyBorder="1" applyAlignment="1">
      <alignment horizontal="right" indent="1"/>
    </xf>
    <xf numFmtId="3" fontId="3" fillId="0" borderId="0" xfId="0" applyNumberFormat="1" applyFont="1" applyBorder="1" applyAlignment="1">
      <alignment horizontal="right" indent="1"/>
    </xf>
    <xf numFmtId="3" fontId="0" fillId="0" borderId="0" xfId="0" quotePrefix="1" applyNumberFormat="1" applyBorder="1" applyAlignment="1">
      <alignment horizontal="right" indent="1"/>
    </xf>
    <xf numFmtId="165" fontId="6" fillId="0" borderId="0" xfId="0" applyNumberFormat="1" applyFont="1" applyAlignment="1">
      <alignment horizontal="right" indent="1"/>
    </xf>
    <xf numFmtId="165" fontId="57" fillId="0" borderId="0" xfId="0" applyNumberFormat="1" applyFont="1" applyAlignment="1">
      <alignment horizontal="right" indent="1"/>
    </xf>
    <xf numFmtId="165" fontId="22" fillId="0" borderId="0" xfId="0" applyNumberFormat="1" applyFont="1" applyAlignment="1">
      <alignment horizontal="right" indent="1"/>
    </xf>
    <xf numFmtId="165" fontId="0" fillId="0" borderId="0" xfId="0" applyNumberFormat="1" applyAlignment="1">
      <alignment horizontal="right" indent="1"/>
    </xf>
    <xf numFmtId="165" fontId="47" fillId="0" borderId="0" xfId="0" applyNumberFormat="1" applyFont="1" applyAlignment="1">
      <alignment horizontal="right" indent="1"/>
    </xf>
    <xf numFmtId="165" fontId="3" fillId="0" borderId="0" xfId="0" applyNumberFormat="1" applyFont="1" applyAlignment="1">
      <alignment horizontal="right" indent="1"/>
    </xf>
    <xf numFmtId="165" fontId="0" fillId="0" borderId="2" xfId="0" applyNumberFormat="1" applyBorder="1" applyAlignment="1">
      <alignment horizontal="right" indent="1"/>
    </xf>
    <xf numFmtId="165" fontId="47" fillId="0" borderId="2" xfId="0" applyNumberFormat="1" applyFont="1" applyBorder="1" applyAlignment="1">
      <alignment horizontal="right" indent="1"/>
    </xf>
    <xf numFmtId="165" fontId="3" fillId="0" borderId="2" xfId="0" applyNumberFormat="1" applyFont="1" applyBorder="1" applyAlignment="1">
      <alignment horizontal="right" indent="1"/>
    </xf>
    <xf numFmtId="3" fontId="1" fillId="5" borderId="30" xfId="0" quotePrefix="1" applyNumberFormat="1" applyFont="1" applyFill="1" applyBorder="1" applyAlignment="1">
      <alignment horizontal="right" indent="1"/>
    </xf>
    <xf numFmtId="3" fontId="9" fillId="5" borderId="30" xfId="0" quotePrefix="1" applyNumberFormat="1" applyFont="1" applyFill="1" applyBorder="1" applyAlignment="1">
      <alignment horizontal="right" indent="1"/>
    </xf>
    <xf numFmtId="3" fontId="9" fillId="5" borderId="19" xfId="0" quotePrefix="1" applyNumberFormat="1" applyFont="1" applyFill="1" applyBorder="1" applyAlignment="1">
      <alignment horizontal="right" indent="1"/>
    </xf>
    <xf numFmtId="3" fontId="9" fillId="5" borderId="23" xfId="0" quotePrefix="1" applyNumberFormat="1" applyFont="1" applyFill="1" applyBorder="1" applyAlignment="1">
      <alignment horizontal="right" indent="1"/>
    </xf>
    <xf numFmtId="3" fontId="9" fillId="5" borderId="17" xfId="0" quotePrefix="1" applyNumberFormat="1" applyFont="1" applyFill="1" applyBorder="1" applyAlignment="1">
      <alignment horizontal="right" indent="1"/>
    </xf>
    <xf numFmtId="3" fontId="9" fillId="4" borderId="30" xfId="0" quotePrefix="1" applyNumberFormat="1" applyFont="1" applyFill="1" applyBorder="1" applyAlignment="1">
      <alignment horizontal="right" indent="1"/>
    </xf>
    <xf numFmtId="3" fontId="9" fillId="4" borderId="23" xfId="0" quotePrefix="1" applyNumberFormat="1" applyFont="1" applyFill="1" applyBorder="1" applyAlignment="1">
      <alignment horizontal="right" indent="1"/>
    </xf>
    <xf numFmtId="3" fontId="9" fillId="4" borderId="19" xfId="0" quotePrefix="1" applyNumberFormat="1" applyFont="1" applyFill="1" applyBorder="1" applyAlignment="1">
      <alignment horizontal="right" indent="1"/>
    </xf>
    <xf numFmtId="3" fontId="9" fillId="4" borderId="17" xfId="0" quotePrefix="1" applyNumberFormat="1" applyFont="1" applyFill="1" applyBorder="1" applyAlignment="1">
      <alignment horizontal="right" indent="1"/>
    </xf>
    <xf numFmtId="3" fontId="9" fillId="0" borderId="30" xfId="0" quotePrefix="1" applyNumberFormat="1" applyFont="1" applyFill="1" applyBorder="1" applyAlignment="1">
      <alignment horizontal="right" indent="1"/>
    </xf>
    <xf numFmtId="3" fontId="9" fillId="0" borderId="19" xfId="0" quotePrefix="1" applyNumberFormat="1" applyFont="1" applyFill="1" applyBorder="1" applyAlignment="1">
      <alignment horizontal="right" indent="1"/>
    </xf>
    <xf numFmtId="3" fontId="9" fillId="0" borderId="23" xfId="0" quotePrefix="1" applyNumberFormat="1" applyFont="1" applyFill="1" applyBorder="1" applyAlignment="1">
      <alignment horizontal="right" indent="1"/>
    </xf>
    <xf numFmtId="3" fontId="9" fillId="0" borderId="17" xfId="0" quotePrefix="1" applyNumberFormat="1" applyFont="1" applyFill="1" applyBorder="1" applyAlignment="1">
      <alignment horizontal="right" indent="1"/>
    </xf>
    <xf numFmtId="3" fontId="1" fillId="4" borderId="30" xfId="6" applyNumberFormat="1" applyFill="1" applyBorder="1" applyAlignment="1">
      <alignment horizontal="right" indent="1"/>
    </xf>
    <xf numFmtId="3" fontId="1" fillId="4" borderId="19" xfId="6" applyNumberFormat="1" applyFill="1" applyBorder="1" applyAlignment="1">
      <alignment horizontal="right" indent="1"/>
    </xf>
    <xf numFmtId="3" fontId="1" fillId="4" borderId="23" xfId="6" applyNumberFormat="1" applyFill="1" applyBorder="1" applyAlignment="1">
      <alignment horizontal="right" indent="1"/>
    </xf>
    <xf numFmtId="3" fontId="1" fillId="4" borderId="17" xfId="6" applyNumberFormat="1" applyFill="1" applyBorder="1" applyAlignment="1">
      <alignment horizontal="right" indent="1"/>
    </xf>
    <xf numFmtId="3" fontId="1" fillId="5" borderId="30" xfId="6" applyNumberFormat="1" applyFill="1" applyBorder="1" applyAlignment="1">
      <alignment horizontal="right" indent="1"/>
    </xf>
    <xf numFmtId="3" fontId="1" fillId="5" borderId="19" xfId="6" applyNumberFormat="1" applyFill="1" applyBorder="1" applyAlignment="1">
      <alignment horizontal="right" indent="1"/>
    </xf>
    <xf numFmtId="3" fontId="1" fillId="5" borderId="23" xfId="6" applyNumberFormat="1" applyFill="1" applyBorder="1" applyAlignment="1">
      <alignment horizontal="right" indent="1"/>
    </xf>
    <xf numFmtId="3" fontId="1" fillId="5" borderId="17" xfId="6" applyNumberFormat="1" applyFill="1" applyBorder="1" applyAlignment="1">
      <alignment horizontal="right" indent="1"/>
    </xf>
    <xf numFmtId="165" fontId="0" fillId="0" borderId="0" xfId="0" applyNumberFormat="1" applyBorder="1" applyAlignment="1">
      <alignment horizontal="right" indent="1"/>
    </xf>
    <xf numFmtId="165" fontId="47" fillId="0" borderId="0" xfId="0" applyNumberFormat="1" applyFont="1" applyBorder="1" applyAlignment="1">
      <alignment horizontal="right" indent="1"/>
    </xf>
    <xf numFmtId="165" fontId="3" fillId="0" borderId="0" xfId="0" applyNumberFormat="1" applyFont="1" applyBorder="1" applyAlignment="1">
      <alignment horizontal="right" indent="1"/>
    </xf>
    <xf numFmtId="0" fontId="14" fillId="0" borderId="5" xfId="0" applyFont="1" applyBorder="1" applyAlignment="1">
      <alignment horizontal="center"/>
    </xf>
    <xf numFmtId="0" fontId="57" fillId="0" borderId="0" xfId="0" applyFont="1"/>
    <xf numFmtId="0" fontId="1" fillId="0" borderId="5" xfId="0" applyFont="1" applyBorder="1"/>
    <xf numFmtId="0" fontId="1" fillId="0" borderId="5" xfId="0" applyFont="1" applyBorder="1" applyAlignment="1">
      <alignment horizontal="center"/>
    </xf>
    <xf numFmtId="0" fontId="0" fillId="0" borderId="0" xfId="0" applyFill="1" applyBorder="1"/>
    <xf numFmtId="0" fontId="7" fillId="0" borderId="0" xfId="0" applyFont="1" applyFill="1" applyAlignment="1">
      <alignment horizontal="right"/>
    </xf>
    <xf numFmtId="0" fontId="4" fillId="0" borderId="0" xfId="0" applyFont="1" applyAlignment="1">
      <alignment horizontal="left" wrapText="1"/>
    </xf>
    <xf numFmtId="3" fontId="1" fillId="0" borderId="30" xfId="0" quotePrefix="1" applyNumberFormat="1" applyFont="1" applyFill="1" applyBorder="1" applyAlignment="1">
      <alignment horizontal="right" indent="1"/>
    </xf>
    <xf numFmtId="3" fontId="1" fillId="4" borderId="19" xfId="6" applyNumberFormat="1" applyFont="1" applyFill="1" applyBorder="1" applyAlignment="1">
      <alignment horizontal="right" indent="1"/>
    </xf>
    <xf numFmtId="0" fontId="1" fillId="0" borderId="0" xfId="0" applyFont="1" applyAlignment="1">
      <alignment horizontal="left"/>
    </xf>
    <xf numFmtId="0" fontId="76" fillId="3" borderId="0" xfId="3" applyFont="1" applyFill="1" applyBorder="1" applyAlignment="1">
      <alignment horizontal="left"/>
    </xf>
    <xf numFmtId="0" fontId="76" fillId="3" borderId="7" xfId="3" applyFont="1" applyFill="1" applyBorder="1" applyAlignment="1">
      <alignment horizontal="left"/>
    </xf>
    <xf numFmtId="0" fontId="78" fillId="3" borderId="0" xfId="0" applyFont="1" applyFill="1" applyBorder="1"/>
    <xf numFmtId="0" fontId="78" fillId="3" borderId="0" xfId="0" applyFont="1" applyFill="1"/>
    <xf numFmtId="0" fontId="79" fillId="3" borderId="0" xfId="0" quotePrefix="1" applyFont="1" applyFill="1"/>
    <xf numFmtId="0" fontId="79" fillId="3" borderId="0" xfId="0" applyFont="1" applyFill="1"/>
    <xf numFmtId="0" fontId="76" fillId="3" borderId="0" xfId="3" applyFont="1" applyFill="1" applyBorder="1" applyAlignment="1">
      <alignment horizontal="left" vertical="top"/>
    </xf>
    <xf numFmtId="0" fontId="81" fillId="3" borderId="9" xfId="1" applyFont="1" applyFill="1" applyBorder="1" applyAlignment="1" applyProtection="1">
      <alignment vertical="top"/>
    </xf>
    <xf numFmtId="0" fontId="80" fillId="3" borderId="9" xfId="0" applyFont="1" applyFill="1" applyBorder="1" applyAlignment="1">
      <alignment horizontal="center" vertical="top"/>
    </xf>
    <xf numFmtId="0" fontId="81" fillId="3" borderId="0" xfId="1" applyFont="1" applyFill="1" applyBorder="1" applyAlignment="1" applyProtection="1">
      <alignment vertical="top"/>
    </xf>
    <xf numFmtId="0" fontId="80" fillId="3" borderId="0" xfId="0" applyFont="1" applyFill="1" applyBorder="1" applyAlignment="1">
      <alignment horizontal="center" vertical="top"/>
    </xf>
    <xf numFmtId="0" fontId="81" fillId="3" borderId="7" xfId="1" applyFont="1" applyFill="1" applyBorder="1" applyAlignment="1" applyProtection="1">
      <alignment vertical="top"/>
    </xf>
    <xf numFmtId="0" fontId="80" fillId="3" borderId="7" xfId="0" applyFont="1" applyFill="1" applyBorder="1" applyAlignment="1">
      <alignment horizontal="center" vertical="top"/>
    </xf>
    <xf numFmtId="0" fontId="82" fillId="3" borderId="0" xfId="0" applyFont="1" applyFill="1" applyAlignment="1">
      <alignment vertical="top"/>
    </xf>
    <xf numFmtId="0" fontId="80" fillId="3" borderId="0" xfId="0" applyFont="1" applyFill="1" applyAlignment="1">
      <alignment horizontal="center" vertical="top"/>
    </xf>
    <xf numFmtId="0" fontId="83" fillId="3" borderId="0" xfId="0" applyFont="1" applyFill="1" applyAlignment="1">
      <alignment vertical="top"/>
    </xf>
    <xf numFmtId="0" fontId="77" fillId="3" borderId="0" xfId="0" applyFont="1" applyFill="1" applyAlignment="1">
      <alignment horizontal="center" vertical="top"/>
    </xf>
    <xf numFmtId="0" fontId="82" fillId="3" borderId="0" xfId="0" applyFont="1" applyFill="1" applyAlignment="1">
      <alignment horizontal="center" vertical="top"/>
    </xf>
    <xf numFmtId="0" fontId="85" fillId="3" borderId="0" xfId="3" applyFont="1" applyFill="1" applyBorder="1" applyAlignment="1">
      <alignment horizontal="left" vertical="top"/>
    </xf>
    <xf numFmtId="0" fontId="85" fillId="3" borderId="0" xfId="0" applyFont="1" applyFill="1" applyAlignment="1">
      <alignment horizontal="left"/>
    </xf>
    <xf numFmtId="0" fontId="86" fillId="3" borderId="0" xfId="0" applyFont="1" applyFill="1"/>
    <xf numFmtId="0" fontId="87" fillId="3" borderId="0" xfId="0" applyFont="1" applyFill="1" applyAlignment="1">
      <alignment vertical="top"/>
    </xf>
    <xf numFmtId="0" fontId="88" fillId="3" borderId="0" xfId="3" applyFont="1" applyFill="1" applyBorder="1" applyAlignment="1">
      <alignment horizontal="right" vertical="top"/>
    </xf>
    <xf numFmtId="167" fontId="88" fillId="3" borderId="0" xfId="3" applyNumberFormat="1" applyFont="1" applyFill="1" applyBorder="1" applyAlignment="1">
      <alignment horizontal="left" vertical="top"/>
    </xf>
    <xf numFmtId="0" fontId="86" fillId="3" borderId="0" xfId="0" applyFont="1" applyFill="1" applyAlignment="1">
      <alignment horizontal="left"/>
    </xf>
    <xf numFmtId="0" fontId="91" fillId="3" borderId="0" xfId="3" applyFont="1" applyFill="1" applyBorder="1" applyAlignment="1">
      <alignment horizontal="left" vertical="top"/>
    </xf>
    <xf numFmtId="0" fontId="5" fillId="6" borderId="2" xfId="0" applyFont="1" applyFill="1" applyBorder="1"/>
    <xf numFmtId="0" fontId="92" fillId="0" borderId="4" xfId="0" applyFont="1" applyBorder="1" applyAlignment="1">
      <alignment horizontal="center"/>
    </xf>
    <xf numFmtId="3" fontId="92" fillId="0" borderId="4" xfId="0" applyNumberFormat="1" applyFont="1" applyBorder="1" applyAlignment="1">
      <alignment horizontal="center"/>
    </xf>
    <xf numFmtId="0" fontId="93" fillId="0" borderId="4" xfId="0" applyFont="1" applyBorder="1" applyAlignment="1">
      <alignment horizontal="center"/>
    </xf>
    <xf numFmtId="0" fontId="92" fillId="0" borderId="0" xfId="0" applyFont="1" applyBorder="1" applyAlignment="1">
      <alignment horizontal="center"/>
    </xf>
    <xf numFmtId="0" fontId="93" fillId="0" borderId="0" xfId="0" applyFont="1" applyBorder="1" applyAlignment="1">
      <alignment horizontal="center"/>
    </xf>
    <xf numFmtId="0" fontId="92" fillId="0" borderId="5" xfId="0" applyFont="1" applyBorder="1" applyAlignment="1">
      <alignment horizontal="center"/>
    </xf>
    <xf numFmtId="0" fontId="93" fillId="0" borderId="5" xfId="0" applyFont="1" applyBorder="1" applyAlignment="1">
      <alignment horizontal="center"/>
    </xf>
    <xf numFmtId="0" fontId="75" fillId="0" borderId="0" xfId="0" applyFont="1"/>
    <xf numFmtId="3" fontId="94" fillId="0" borderId="0" xfId="0" applyNumberFormat="1" applyFont="1" applyAlignment="1">
      <alignment horizontal="right" indent="1"/>
    </xf>
    <xf numFmtId="3" fontId="75" fillId="0" borderId="0" xfId="0" applyNumberFormat="1" applyFont="1" applyAlignment="1">
      <alignment horizontal="right" indent="1"/>
    </xf>
    <xf numFmtId="3" fontId="75" fillId="0" borderId="2" xfId="0" applyNumberFormat="1" applyFont="1" applyBorder="1" applyAlignment="1">
      <alignment horizontal="right" indent="1"/>
    </xf>
    <xf numFmtId="3" fontId="94" fillId="0" borderId="2" xfId="0" applyNumberFormat="1" applyFont="1" applyBorder="1" applyAlignment="1">
      <alignment horizontal="right" indent="1"/>
    </xf>
    <xf numFmtId="0" fontId="75" fillId="0" borderId="0" xfId="0" applyFont="1" applyAlignment="1">
      <alignment horizontal="right" indent="1"/>
    </xf>
    <xf numFmtId="164" fontId="75" fillId="0" borderId="0" xfId="0" applyNumberFormat="1" applyFont="1" applyAlignment="1">
      <alignment horizontal="right" indent="1"/>
    </xf>
    <xf numFmtId="166" fontId="75" fillId="0" borderId="0" xfId="0" applyNumberFormat="1" applyFont="1" applyBorder="1" applyAlignment="1">
      <alignment horizontal="right" indent="1"/>
    </xf>
    <xf numFmtId="164" fontId="75" fillId="0" borderId="0" xfId="0" applyNumberFormat="1" applyFont="1" applyBorder="1" applyAlignment="1">
      <alignment horizontal="right" indent="1"/>
    </xf>
    <xf numFmtId="0" fontId="94" fillId="0" borderId="0" xfId="0" applyFont="1"/>
    <xf numFmtId="0" fontId="75" fillId="0" borderId="2" xfId="0" applyFont="1" applyBorder="1"/>
    <xf numFmtId="0" fontId="94" fillId="0" borderId="2" xfId="0" applyFont="1" applyBorder="1"/>
    <xf numFmtId="0" fontId="94" fillId="0" borderId="0" xfId="0" applyFont="1" applyBorder="1"/>
    <xf numFmtId="0" fontId="94" fillId="0" borderId="3" xfId="0" applyFont="1" applyBorder="1"/>
    <xf numFmtId="3" fontId="97" fillId="0" borderId="0" xfId="0" applyNumberFormat="1" applyFont="1" applyAlignment="1">
      <alignment horizontal="right" indent="1"/>
    </xf>
    <xf numFmtId="3" fontId="98" fillId="0" borderId="0" xfId="0" applyNumberFormat="1" applyFont="1" applyAlignment="1">
      <alignment horizontal="right" indent="1"/>
    </xf>
    <xf numFmtId="3" fontId="98" fillId="0" borderId="2" xfId="0" applyNumberFormat="1" applyFont="1" applyBorder="1" applyAlignment="1">
      <alignment horizontal="right" indent="1"/>
    </xf>
    <xf numFmtId="3" fontId="97" fillId="0" borderId="2" xfId="0" applyNumberFormat="1" applyFont="1" applyBorder="1" applyAlignment="1">
      <alignment horizontal="right" indent="1"/>
    </xf>
    <xf numFmtId="0" fontId="98" fillId="0" borderId="0" xfId="0" applyFont="1" applyAlignment="1">
      <alignment horizontal="right" indent="1"/>
    </xf>
    <xf numFmtId="164" fontId="98" fillId="0" borderId="0" xfId="0" applyNumberFormat="1" applyFont="1" applyAlignment="1">
      <alignment horizontal="right" indent="1"/>
    </xf>
    <xf numFmtId="166" fontId="98" fillId="0" borderId="0" xfId="0" applyNumberFormat="1" applyFont="1" applyBorder="1" applyAlignment="1">
      <alignment horizontal="right" indent="1"/>
    </xf>
    <xf numFmtId="164" fontId="98" fillId="0" borderId="0" xfId="0" applyNumberFormat="1" applyFont="1" applyBorder="1" applyAlignment="1">
      <alignment horizontal="right" indent="1"/>
    </xf>
    <xf numFmtId="0" fontId="95" fillId="7" borderId="35" xfId="0" applyFont="1" applyFill="1" applyBorder="1"/>
    <xf numFmtId="164" fontId="95" fillId="7" borderId="35" xfId="0" applyNumberFormat="1" applyFont="1" applyFill="1" applyBorder="1" applyAlignment="1">
      <alignment horizontal="right" indent="1"/>
    </xf>
    <xf numFmtId="164" fontId="97" fillId="7" borderId="35" xfId="0" applyNumberFormat="1" applyFont="1" applyFill="1" applyBorder="1" applyAlignment="1">
      <alignment horizontal="right" indent="1"/>
    </xf>
    <xf numFmtId="0" fontId="96" fillId="0" borderId="0" xfId="0" applyFont="1"/>
    <xf numFmtId="164" fontId="96" fillId="0" borderId="0" xfId="0" applyNumberFormat="1" applyFont="1" applyAlignment="1">
      <alignment horizontal="right" indent="1"/>
    </xf>
    <xf numFmtId="0" fontId="96" fillId="7" borderId="0" xfId="0" applyFont="1" applyFill="1"/>
    <xf numFmtId="164" fontId="96" fillId="7" borderId="0" xfId="0" applyNumberFormat="1" applyFont="1" applyFill="1" applyAlignment="1">
      <alignment horizontal="right" indent="1"/>
    </xf>
    <xf numFmtId="164" fontId="98" fillId="7" borderId="0" xfId="0" applyNumberFormat="1" applyFont="1" applyFill="1" applyAlignment="1">
      <alignment horizontal="right" indent="1"/>
    </xf>
    <xf numFmtId="0" fontId="96" fillId="0" borderId="2" xfId="0" applyFont="1" applyBorder="1"/>
    <xf numFmtId="164" fontId="96" fillId="0" borderId="2" xfId="0" applyNumberFormat="1" applyFont="1" applyBorder="1" applyAlignment="1">
      <alignment horizontal="right" indent="1"/>
    </xf>
    <xf numFmtId="164" fontId="98" fillId="0" borderId="2" xfId="0" applyNumberFormat="1" applyFont="1" applyBorder="1" applyAlignment="1">
      <alignment horizontal="right" indent="1"/>
    </xf>
    <xf numFmtId="0" fontId="95" fillId="7" borderId="0" xfId="0" applyFont="1" applyFill="1"/>
    <xf numFmtId="164" fontId="95" fillId="7" borderId="0" xfId="0" applyNumberFormat="1" applyFont="1" applyFill="1" applyAlignment="1">
      <alignment horizontal="right" indent="1"/>
    </xf>
    <xf numFmtId="164" fontId="97" fillId="7" borderId="0" xfId="0" applyNumberFormat="1" applyFont="1" applyFill="1" applyAlignment="1">
      <alignment horizontal="right" indent="1"/>
    </xf>
    <xf numFmtId="0" fontId="93" fillId="4" borderId="2" xfId="4" applyFont="1" applyFill="1" applyBorder="1" applyAlignment="1">
      <alignment horizontal="center"/>
    </xf>
    <xf numFmtId="0" fontId="96" fillId="4" borderId="2" xfId="0" applyFont="1" applyFill="1" applyBorder="1" applyAlignment="1">
      <alignment horizontal="right" indent="1"/>
    </xf>
    <xf numFmtId="0" fontId="98" fillId="4" borderId="2" xfId="0" applyFont="1" applyFill="1" applyBorder="1" applyAlignment="1">
      <alignment horizontal="right" indent="1"/>
    </xf>
    <xf numFmtId="0" fontId="95" fillId="0" borderId="0" xfId="0" applyFont="1"/>
    <xf numFmtId="164" fontId="95" fillId="0" borderId="0" xfId="0" applyNumberFormat="1" applyFont="1" applyAlignment="1">
      <alignment horizontal="right" indent="1"/>
    </xf>
    <xf numFmtId="164" fontId="97" fillId="0" borderId="0" xfId="0" applyNumberFormat="1" applyFont="1" applyAlignment="1">
      <alignment horizontal="right" indent="1"/>
    </xf>
    <xf numFmtId="0" fontId="96" fillId="8" borderId="0" xfId="0" applyFont="1" applyFill="1"/>
    <xf numFmtId="164" fontId="96" fillId="8" borderId="0" xfId="0" applyNumberFormat="1" applyFont="1" applyFill="1" applyAlignment="1">
      <alignment horizontal="right" indent="1"/>
    </xf>
    <xf numFmtId="164" fontId="98" fillId="8" borderId="0" xfId="0" applyNumberFormat="1" applyFont="1" applyFill="1" applyAlignment="1">
      <alignment horizontal="right" indent="1"/>
    </xf>
    <xf numFmtId="0" fontId="96" fillId="8" borderId="2" xfId="0" applyFont="1" applyFill="1" applyBorder="1"/>
    <xf numFmtId="164" fontId="96" fillId="8" borderId="2" xfId="0" applyNumberFormat="1" applyFont="1" applyFill="1" applyBorder="1" applyAlignment="1">
      <alignment horizontal="right" indent="1"/>
    </xf>
    <xf numFmtId="164" fontId="98" fillId="8" borderId="2" xfId="0" applyNumberFormat="1" applyFont="1" applyFill="1" applyBorder="1" applyAlignment="1">
      <alignment horizontal="right" indent="1"/>
    </xf>
    <xf numFmtId="0" fontId="96" fillId="8" borderId="0" xfId="0" applyFont="1" applyFill="1" applyBorder="1"/>
    <xf numFmtId="164" fontId="96" fillId="8" borderId="0" xfId="0" applyNumberFormat="1" applyFont="1" applyFill="1" applyBorder="1" applyAlignment="1">
      <alignment horizontal="right" indent="1"/>
    </xf>
    <xf numFmtId="164" fontId="98" fillId="8" borderId="0" xfId="0" applyNumberFormat="1" applyFont="1" applyFill="1" applyBorder="1" applyAlignment="1">
      <alignment horizontal="right" indent="1"/>
    </xf>
    <xf numFmtId="0" fontId="99" fillId="0" borderId="0" xfId="0" applyFont="1"/>
    <xf numFmtId="0" fontId="75" fillId="0" borderId="0" xfId="0" applyFont="1" applyBorder="1"/>
    <xf numFmtId="0" fontId="99" fillId="0" borderId="0" xfId="0" applyFont="1" applyAlignment="1">
      <alignment horizontal="right"/>
    </xf>
    <xf numFmtId="0" fontId="98" fillId="0" borderId="0" xfId="0" applyFont="1"/>
    <xf numFmtId="0" fontId="5" fillId="0" borderId="29" xfId="0" applyFont="1" applyBorder="1" applyAlignment="1">
      <alignment horizontal="center"/>
    </xf>
    <xf numFmtId="0" fontId="5" fillId="0" borderId="18" xfId="0" applyFont="1" applyBorder="1" applyAlignment="1">
      <alignment horizontal="center"/>
    </xf>
    <xf numFmtId="0" fontId="5" fillId="0" borderId="22"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xf>
    <xf numFmtId="0" fontId="5" fillId="0" borderId="23" xfId="0" applyFont="1" applyBorder="1" applyAlignment="1">
      <alignment horizontal="center"/>
    </xf>
    <xf numFmtId="3" fontId="5" fillId="0" borderId="31"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36" xfId="0" applyFont="1" applyBorder="1" applyAlignment="1">
      <alignment horizontal="center" vertical="center"/>
    </xf>
    <xf numFmtId="3" fontId="5" fillId="0" borderId="32" xfId="0" applyNumberFormat="1" applyFont="1" applyBorder="1" applyAlignment="1">
      <alignment horizontal="right" indent="1"/>
    </xf>
    <xf numFmtId="3" fontId="5" fillId="0" borderId="15" xfId="0" applyNumberFormat="1" applyFont="1" applyBorder="1" applyAlignment="1">
      <alignment horizontal="right" indent="1"/>
    </xf>
    <xf numFmtId="3" fontId="5" fillId="0" borderId="24" xfId="0" applyNumberFormat="1" applyFont="1" applyBorder="1" applyAlignment="1">
      <alignment horizontal="right" indent="1"/>
    </xf>
    <xf numFmtId="3" fontId="5" fillId="0" borderId="16" xfId="0" applyNumberFormat="1" applyFont="1" applyBorder="1" applyAlignment="1">
      <alignment horizontal="right" indent="1"/>
    </xf>
    <xf numFmtId="3" fontId="5" fillId="0" borderId="32" xfId="6" applyNumberFormat="1" applyFont="1" applyBorder="1" applyAlignment="1">
      <alignment horizontal="right" indent="1"/>
    </xf>
    <xf numFmtId="3" fontId="5" fillId="0" borderId="15" xfId="6" applyNumberFormat="1" applyFont="1" applyBorder="1" applyAlignment="1">
      <alignment horizontal="right" indent="1"/>
    </xf>
    <xf numFmtId="3" fontId="5" fillId="0" borderId="24" xfId="6" applyNumberFormat="1" applyFont="1" applyBorder="1" applyAlignment="1">
      <alignment horizontal="right" indent="1"/>
    </xf>
    <xf numFmtId="3" fontId="5" fillId="0" borderId="16" xfId="6" applyNumberFormat="1" applyFont="1" applyBorder="1" applyAlignment="1">
      <alignment horizontal="right" indent="1"/>
    </xf>
    <xf numFmtId="3" fontId="5" fillId="0" borderId="33" xfId="6" applyNumberFormat="1" applyFont="1" applyBorder="1" applyAlignment="1">
      <alignment horizontal="right" indent="1"/>
    </xf>
    <xf numFmtId="3" fontId="5" fillId="0" borderId="25" xfId="6" applyNumberFormat="1" applyFont="1" applyBorder="1" applyAlignment="1">
      <alignment horizontal="right" indent="1"/>
    </xf>
    <xf numFmtId="3" fontId="5" fillId="0" borderId="26" xfId="6" applyNumberFormat="1" applyFont="1" applyBorder="1" applyAlignment="1">
      <alignment horizontal="right" indent="1"/>
    </xf>
    <xf numFmtId="3" fontId="5" fillId="0" borderId="27" xfId="6" applyNumberFormat="1" applyFont="1" applyBorder="1" applyAlignment="1">
      <alignment horizontal="right" indent="1"/>
    </xf>
    <xf numFmtId="3" fontId="1" fillId="0" borderId="0" xfId="0" quotePrefix="1" applyNumberFormat="1" applyFont="1" applyFill="1" applyBorder="1" applyAlignment="1">
      <alignment horizontal="right" indent="1"/>
    </xf>
    <xf numFmtId="0" fontId="1" fillId="2" borderId="0" xfId="0" applyFont="1" applyFill="1" applyBorder="1"/>
    <xf numFmtId="166" fontId="96" fillId="0" borderId="2" xfId="0" applyNumberFormat="1" applyFont="1" applyBorder="1" applyAlignment="1">
      <alignment horizontal="right" indent="1"/>
    </xf>
    <xf numFmtId="0" fontId="93" fillId="4" borderId="0" xfId="4" applyFont="1" applyFill="1" applyBorder="1" applyAlignment="1">
      <alignment horizontal="center"/>
    </xf>
    <xf numFmtId="0" fontId="96" fillId="0" borderId="0" xfId="0" applyFont="1" applyBorder="1"/>
    <xf numFmtId="0" fontId="96" fillId="7" borderId="0" xfId="0" applyFont="1" applyFill="1" applyBorder="1"/>
    <xf numFmtId="0" fontId="95" fillId="7" borderId="0" xfId="0" applyFont="1" applyFill="1" applyBorder="1"/>
    <xf numFmtId="0" fontId="96" fillId="10" borderId="0" xfId="0" applyFont="1" applyFill="1" applyBorder="1"/>
    <xf numFmtId="0" fontId="97" fillId="4" borderId="1" xfId="4" applyFont="1" applyFill="1" applyBorder="1" applyAlignment="1">
      <alignment horizontal="center"/>
    </xf>
    <xf numFmtId="0" fontId="96" fillId="7" borderId="35" xfId="0" applyFont="1" applyFill="1" applyBorder="1"/>
    <xf numFmtId="0" fontId="96" fillId="0" borderId="0" xfId="0" applyFont="1" applyFill="1" applyBorder="1" applyAlignment="1">
      <alignment horizontal="left" vertical="center" wrapText="1"/>
    </xf>
    <xf numFmtId="0" fontId="96" fillId="5" borderId="0" xfId="0" applyFont="1" applyFill="1"/>
    <xf numFmtId="0" fontId="96" fillId="0" borderId="0" xfId="0" applyFont="1" applyFill="1"/>
    <xf numFmtId="0" fontId="96" fillId="0" borderId="0" xfId="0" applyFont="1" applyFill="1" applyBorder="1"/>
    <xf numFmtId="0" fontId="96" fillId="5" borderId="2" xfId="0" applyFont="1" applyFill="1" applyBorder="1"/>
    <xf numFmtId="0" fontId="75" fillId="4" borderId="0" xfId="0" applyFont="1" applyFill="1"/>
    <xf numFmtId="164" fontId="96" fillId="4" borderId="2" xfId="0" applyNumberFormat="1" applyFont="1" applyFill="1" applyBorder="1" applyAlignment="1">
      <alignment horizontal="right" indent="1"/>
    </xf>
    <xf numFmtId="0" fontId="75" fillId="4" borderId="0" xfId="0" applyFont="1" applyFill="1" applyAlignment="1">
      <alignment horizontal="right" indent="1"/>
    </xf>
    <xf numFmtId="0" fontId="98" fillId="4" borderId="0" xfId="0" applyFont="1" applyFill="1" applyAlignment="1">
      <alignment horizontal="right" indent="1"/>
    </xf>
    <xf numFmtId="164" fontId="96" fillId="7" borderId="35" xfId="0" applyNumberFormat="1" applyFont="1" applyFill="1" applyBorder="1" applyAlignment="1">
      <alignment horizontal="right" indent="1"/>
    </xf>
    <xf numFmtId="164" fontId="98" fillId="7" borderId="35" xfId="0" applyNumberFormat="1" applyFont="1" applyFill="1" applyBorder="1" applyAlignment="1">
      <alignment horizontal="right" indent="1"/>
    </xf>
    <xf numFmtId="0" fontId="96" fillId="0" borderId="0" xfId="0" applyFont="1" applyBorder="1" applyAlignment="1">
      <alignment horizontal="left" vertical="center" wrapText="1"/>
    </xf>
    <xf numFmtId="164" fontId="96" fillId="7" borderId="0" xfId="0" applyNumberFormat="1" applyFont="1" applyFill="1" applyBorder="1" applyAlignment="1">
      <alignment horizontal="right" indent="1"/>
    </xf>
    <xf numFmtId="164" fontId="98" fillId="7" borderId="0" xfId="0" applyNumberFormat="1" applyFont="1" applyFill="1" applyBorder="1" applyAlignment="1">
      <alignment horizontal="right" indent="1"/>
    </xf>
    <xf numFmtId="0" fontId="1" fillId="0" borderId="4" xfId="0" applyFont="1" applyBorder="1"/>
    <xf numFmtId="0" fontId="1" fillId="0" borderId="0" xfId="0" applyFont="1" applyBorder="1" applyAlignment="1">
      <alignment horizontal="left"/>
    </xf>
    <xf numFmtId="165" fontId="0" fillId="0" borderId="0" xfId="0" applyNumberFormat="1" applyFill="1" applyAlignment="1">
      <alignment horizontal="right" indent="1"/>
    </xf>
    <xf numFmtId="164" fontId="96" fillId="0" borderId="0" xfId="0" applyNumberFormat="1" applyFont="1" applyFill="1" applyBorder="1" applyAlignment="1">
      <alignment horizontal="right" indent="1"/>
    </xf>
    <xf numFmtId="164" fontId="98" fillId="0" borderId="0" xfId="0" applyNumberFormat="1" applyFont="1" applyFill="1" applyBorder="1" applyAlignment="1">
      <alignment horizontal="right" indent="1"/>
    </xf>
    <xf numFmtId="3" fontId="94" fillId="0" borderId="0" xfId="0" quotePrefix="1" applyNumberFormat="1" applyFont="1" applyAlignment="1">
      <alignment horizontal="right" indent="1"/>
    </xf>
    <xf numFmtId="0" fontId="75" fillId="0" borderId="0" xfId="0" applyFont="1" applyFill="1"/>
    <xf numFmtId="169" fontId="95" fillId="7" borderId="35" xfId="0" applyNumberFormat="1" applyFont="1" applyFill="1" applyBorder="1" applyAlignment="1">
      <alignment horizontal="right" indent="1"/>
    </xf>
    <xf numFmtId="169" fontId="97" fillId="7" borderId="35" xfId="0" applyNumberFormat="1" applyFont="1" applyFill="1" applyBorder="1" applyAlignment="1">
      <alignment horizontal="right" indent="1"/>
    </xf>
    <xf numFmtId="169" fontId="96" fillId="0" borderId="0" xfId="0" applyNumberFormat="1" applyFont="1" applyAlignment="1">
      <alignment horizontal="right" indent="1"/>
    </xf>
    <xf numFmtId="169" fontId="98" fillId="0" borderId="0" xfId="0" applyNumberFormat="1" applyFont="1" applyAlignment="1">
      <alignment horizontal="right" indent="1"/>
    </xf>
    <xf numFmtId="169" fontId="96" fillId="7" borderId="0" xfId="0" applyNumberFormat="1" applyFont="1" applyFill="1" applyAlignment="1">
      <alignment horizontal="right" indent="1"/>
    </xf>
    <xf numFmtId="169" fontId="96" fillId="10" borderId="0" xfId="0" applyNumberFormat="1" applyFont="1" applyFill="1" applyAlignment="1">
      <alignment horizontal="right" indent="1"/>
    </xf>
    <xf numFmtId="169" fontId="98" fillId="7" borderId="0" xfId="0" applyNumberFormat="1" applyFont="1" applyFill="1" applyAlignment="1">
      <alignment horizontal="right" indent="1"/>
    </xf>
    <xf numFmtId="169" fontId="96" fillId="0" borderId="2" xfId="0" applyNumberFormat="1" applyFont="1" applyBorder="1" applyAlignment="1">
      <alignment horizontal="right" indent="1"/>
    </xf>
    <xf numFmtId="169" fontId="98" fillId="0" borderId="2" xfId="0" applyNumberFormat="1" applyFont="1" applyBorder="1" applyAlignment="1">
      <alignment horizontal="right" indent="1"/>
    </xf>
    <xf numFmtId="169" fontId="95" fillId="7" borderId="0" xfId="0" applyNumberFormat="1" applyFont="1" applyFill="1" applyAlignment="1">
      <alignment horizontal="right" indent="1"/>
    </xf>
    <xf numFmtId="169" fontId="97" fillId="7" borderId="0" xfId="0" applyNumberFormat="1" applyFont="1" applyFill="1" applyAlignment="1">
      <alignment horizontal="right" indent="1"/>
    </xf>
    <xf numFmtId="169" fontId="96" fillId="4" borderId="0" xfId="0" applyNumberFormat="1" applyFont="1" applyFill="1" applyBorder="1" applyAlignment="1">
      <alignment horizontal="right" indent="1"/>
    </xf>
    <xf numFmtId="169" fontId="98" fillId="4" borderId="0" xfId="0" applyNumberFormat="1" applyFont="1" applyFill="1" applyBorder="1" applyAlignment="1">
      <alignment horizontal="right" indent="1"/>
    </xf>
    <xf numFmtId="169" fontId="96" fillId="0" borderId="0" xfId="0" applyNumberFormat="1" applyFont="1" applyBorder="1" applyAlignment="1">
      <alignment horizontal="right" indent="1"/>
    </xf>
    <xf numFmtId="169" fontId="98" fillId="0" borderId="0" xfId="0" applyNumberFormat="1" applyFont="1" applyBorder="1" applyAlignment="1">
      <alignment horizontal="right" indent="1"/>
    </xf>
    <xf numFmtId="169" fontId="96" fillId="7" borderId="0" xfId="0" applyNumberFormat="1" applyFont="1" applyFill="1" applyBorder="1" applyAlignment="1">
      <alignment horizontal="right" indent="1"/>
    </xf>
    <xf numFmtId="169" fontId="98" fillId="7" borderId="0" xfId="0" applyNumberFormat="1" applyFont="1" applyFill="1" applyBorder="1" applyAlignment="1">
      <alignment horizontal="right" indent="1"/>
    </xf>
    <xf numFmtId="169" fontId="95" fillId="7" borderId="0" xfId="0" applyNumberFormat="1" applyFont="1" applyFill="1" applyBorder="1" applyAlignment="1">
      <alignment horizontal="right" indent="1"/>
    </xf>
    <xf numFmtId="169" fontId="97" fillId="7" borderId="0" xfId="0" applyNumberFormat="1" applyFont="1" applyFill="1" applyBorder="1" applyAlignment="1">
      <alignment horizontal="right" indent="1"/>
    </xf>
    <xf numFmtId="169" fontId="96" fillId="4" borderId="1" xfId="0" applyNumberFormat="1" applyFont="1" applyFill="1" applyBorder="1" applyAlignment="1">
      <alignment horizontal="right" indent="1"/>
    </xf>
    <xf numFmtId="169" fontId="98" fillId="4" borderId="1" xfId="0" applyNumberFormat="1" applyFont="1" applyFill="1" applyBorder="1" applyAlignment="1">
      <alignment horizontal="right" indent="1"/>
    </xf>
    <xf numFmtId="169" fontId="96" fillId="10" borderId="1" xfId="0" applyNumberFormat="1" applyFont="1" applyFill="1" applyBorder="1" applyAlignment="1">
      <alignment horizontal="right" indent="1"/>
    </xf>
    <xf numFmtId="169" fontId="98" fillId="10" borderId="1" xfId="0" applyNumberFormat="1" applyFont="1" applyFill="1" applyBorder="1" applyAlignment="1">
      <alignment horizontal="right" indent="1"/>
    </xf>
    <xf numFmtId="169" fontId="96" fillId="0" borderId="0" xfId="0" applyNumberFormat="1" applyFont="1" applyFill="1" applyBorder="1" applyAlignment="1">
      <alignment horizontal="right" indent="1"/>
    </xf>
    <xf numFmtId="169" fontId="98" fillId="0" borderId="0" xfId="0" applyNumberFormat="1" applyFont="1" applyFill="1" applyBorder="1" applyAlignment="1">
      <alignment horizontal="right" indent="1"/>
    </xf>
    <xf numFmtId="169" fontId="96" fillId="5" borderId="0" xfId="0" applyNumberFormat="1" applyFont="1" applyFill="1" applyBorder="1" applyAlignment="1">
      <alignment horizontal="right" indent="1"/>
    </xf>
    <xf numFmtId="169" fontId="98" fillId="5" borderId="0" xfId="0" applyNumberFormat="1" applyFont="1" applyFill="1" applyBorder="1" applyAlignment="1">
      <alignment horizontal="right" indent="1"/>
    </xf>
    <xf numFmtId="169" fontId="96" fillId="13" borderId="0" xfId="0" applyNumberFormat="1" applyFont="1" applyFill="1" applyAlignment="1">
      <alignment horizontal="right" indent="1"/>
    </xf>
    <xf numFmtId="169" fontId="98" fillId="13" borderId="0" xfId="0" applyNumberFormat="1" applyFont="1" applyFill="1" applyAlignment="1">
      <alignment horizontal="right" indent="1"/>
    </xf>
    <xf numFmtId="169" fontId="96" fillId="10" borderId="0" xfId="0" applyNumberFormat="1" applyFont="1" applyFill="1" applyBorder="1" applyAlignment="1">
      <alignment horizontal="right" indent="1"/>
    </xf>
    <xf numFmtId="169" fontId="98" fillId="10" borderId="0" xfId="0" applyNumberFormat="1" applyFont="1" applyFill="1" applyBorder="1" applyAlignment="1">
      <alignment horizontal="right" indent="1"/>
    </xf>
    <xf numFmtId="169" fontId="96" fillId="5" borderId="37" xfId="0" applyNumberFormat="1" applyFont="1" applyFill="1" applyBorder="1" applyAlignment="1">
      <alignment horizontal="right" indent="1"/>
    </xf>
    <xf numFmtId="169" fontId="98" fillId="5" borderId="37" xfId="0" applyNumberFormat="1" applyFont="1" applyFill="1" applyBorder="1" applyAlignment="1">
      <alignment horizontal="right" indent="1"/>
    </xf>
    <xf numFmtId="169" fontId="96" fillId="0" borderId="0" xfId="0" quotePrefix="1" applyNumberFormat="1" applyFont="1" applyBorder="1" applyAlignment="1">
      <alignment horizontal="right" indent="1"/>
    </xf>
    <xf numFmtId="0" fontId="94" fillId="0" borderId="1" xfId="0" applyFont="1" applyFill="1" applyBorder="1"/>
    <xf numFmtId="3" fontId="94" fillId="0" borderId="0" xfId="0" applyNumberFormat="1" applyFont="1" applyFill="1" applyAlignment="1">
      <alignment horizontal="right" indent="1"/>
    </xf>
    <xf numFmtId="3" fontId="97" fillId="0" borderId="0" xfId="0" applyNumberFormat="1" applyFont="1" applyFill="1" applyAlignment="1">
      <alignment horizontal="right" indent="1"/>
    </xf>
    <xf numFmtId="3" fontId="93" fillId="0" borderId="0" xfId="0" applyNumberFormat="1" applyFont="1" applyFill="1" applyAlignment="1">
      <alignment horizontal="right" indent="1"/>
    </xf>
    <xf numFmtId="0" fontId="94" fillId="11" borderId="3" xfId="0" applyFont="1" applyFill="1" applyBorder="1"/>
    <xf numFmtId="3" fontId="94" fillId="11" borderId="3" xfId="0" applyNumberFormat="1" applyFont="1" applyFill="1" applyBorder="1" applyAlignment="1">
      <alignment horizontal="right" indent="1"/>
    </xf>
    <xf numFmtId="3" fontId="97" fillId="11" borderId="3" xfId="0" applyNumberFormat="1" applyFont="1" applyFill="1" applyBorder="1" applyAlignment="1">
      <alignment horizontal="right" indent="1"/>
    </xf>
    <xf numFmtId="3" fontId="93" fillId="11" borderId="3" xfId="0" applyNumberFormat="1" applyFont="1" applyFill="1" applyBorder="1" applyAlignment="1">
      <alignment horizontal="right" indent="1"/>
    </xf>
    <xf numFmtId="0" fontId="103" fillId="0" borderId="0" xfId="0" applyFont="1" applyBorder="1"/>
    <xf numFmtId="3" fontId="94" fillId="0" borderId="0" xfId="0" applyNumberFormat="1" applyFont="1" applyBorder="1" applyAlignment="1">
      <alignment horizontal="right" indent="1"/>
    </xf>
    <xf numFmtId="3" fontId="97" fillId="0" borderId="0" xfId="0" applyNumberFormat="1" applyFont="1" applyBorder="1" applyAlignment="1">
      <alignment horizontal="right" indent="1"/>
    </xf>
    <xf numFmtId="3" fontId="93" fillId="0" borderId="0" xfId="0" applyNumberFormat="1" applyFont="1" applyBorder="1" applyAlignment="1">
      <alignment horizontal="right" indent="1"/>
    </xf>
    <xf numFmtId="0" fontId="75" fillId="2" borderId="0" xfId="0" applyFont="1" applyFill="1" applyBorder="1"/>
    <xf numFmtId="3" fontId="75" fillId="2" borderId="0" xfId="0" applyNumberFormat="1" applyFont="1" applyFill="1" applyAlignment="1">
      <alignment horizontal="right" indent="1"/>
    </xf>
    <xf numFmtId="3" fontId="98" fillId="2" borderId="0" xfId="0" applyNumberFormat="1" applyFont="1" applyFill="1" applyAlignment="1">
      <alignment horizontal="right" indent="1"/>
    </xf>
    <xf numFmtId="3" fontId="93" fillId="2" borderId="0" xfId="0" applyNumberFormat="1" applyFont="1" applyFill="1" applyAlignment="1">
      <alignment horizontal="right" indent="1"/>
    </xf>
    <xf numFmtId="0" fontId="75" fillId="0" borderId="0" xfId="0" applyFont="1" applyFill="1" applyBorder="1"/>
    <xf numFmtId="3" fontId="75" fillId="0" borderId="0" xfId="0" applyNumberFormat="1" applyFont="1" applyFill="1" applyAlignment="1">
      <alignment horizontal="right" indent="1"/>
    </xf>
    <xf numFmtId="3" fontId="98" fillId="0" borderId="0" xfId="0" applyNumberFormat="1" applyFont="1" applyFill="1" applyAlignment="1">
      <alignment horizontal="right" indent="1"/>
    </xf>
    <xf numFmtId="3" fontId="75" fillId="0" borderId="0" xfId="0" quotePrefix="1" applyNumberFormat="1" applyFont="1" applyFill="1" applyAlignment="1">
      <alignment horizontal="right" indent="1"/>
    </xf>
    <xf numFmtId="3" fontId="6" fillId="0" borderId="0" xfId="0" applyNumberFormat="1" applyFont="1" applyFill="1" applyBorder="1"/>
    <xf numFmtId="3" fontId="15" fillId="0" borderId="0" xfId="0" applyNumberFormat="1" applyFont="1" applyBorder="1" applyAlignment="1">
      <alignment horizontal="center" vertical="center"/>
    </xf>
    <xf numFmtId="3" fontId="104" fillId="0" borderId="0" xfId="0" applyNumberFormat="1" applyFont="1" applyBorder="1" applyAlignment="1">
      <alignment horizontal="center" vertical="center"/>
    </xf>
    <xf numFmtId="0" fontId="15" fillId="0" borderId="0" xfId="0" applyFont="1" applyFill="1"/>
    <xf numFmtId="164" fontId="15" fillId="0" borderId="0" xfId="0" applyNumberFormat="1" applyFont="1"/>
    <xf numFmtId="0" fontId="15" fillId="0" borderId="0" xfId="0" applyFont="1" applyAlignment="1">
      <alignment horizontal="center"/>
    </xf>
    <xf numFmtId="0" fontId="105" fillId="0" borderId="0" xfId="0" applyFont="1" applyAlignment="1">
      <alignment horizontal="center"/>
    </xf>
    <xf numFmtId="164" fontId="75" fillId="0" borderId="0" xfId="0" applyNumberFormat="1" applyFont="1"/>
    <xf numFmtId="166" fontId="94" fillId="11" borderId="3" xfId="0" applyNumberFormat="1" applyFont="1" applyFill="1" applyBorder="1" applyAlignment="1">
      <alignment horizontal="right" indent="1"/>
    </xf>
    <xf numFmtId="166" fontId="93" fillId="11" borderId="3" xfId="0" applyNumberFormat="1" applyFont="1" applyFill="1" applyBorder="1" applyAlignment="1">
      <alignment horizontal="right" indent="1"/>
    </xf>
    <xf numFmtId="166" fontId="94" fillId="0" borderId="0" xfId="0" applyNumberFormat="1" applyFont="1" applyBorder="1" applyAlignment="1">
      <alignment horizontal="right" indent="1"/>
    </xf>
    <xf numFmtId="166" fontId="93" fillId="0" borderId="0" xfId="0" applyNumberFormat="1" applyFont="1" applyBorder="1" applyAlignment="1">
      <alignment horizontal="right" indent="1"/>
    </xf>
    <xf numFmtId="166" fontId="75" fillId="2" borderId="0" xfId="0" applyNumberFormat="1" applyFont="1" applyFill="1" applyAlignment="1">
      <alignment horizontal="right" indent="1"/>
    </xf>
    <xf numFmtId="166" fontId="93" fillId="2" borderId="0" xfId="0" applyNumberFormat="1" applyFont="1" applyFill="1" applyAlignment="1">
      <alignment horizontal="right" indent="1"/>
    </xf>
    <xf numFmtId="166" fontId="75" fillId="0" borderId="0" xfId="0" applyNumberFormat="1" applyFont="1" applyFill="1" applyAlignment="1">
      <alignment horizontal="right" indent="1"/>
    </xf>
    <xf numFmtId="166" fontId="93" fillId="0" borderId="0" xfId="0" applyNumberFormat="1" applyFont="1" applyFill="1" applyAlignment="1">
      <alignment horizontal="right" indent="1"/>
    </xf>
    <xf numFmtId="166" fontId="75" fillId="0" borderId="0" xfId="0" quotePrefix="1" applyNumberFormat="1" applyFont="1" applyFill="1" applyAlignment="1">
      <alignment horizontal="right" indent="1"/>
    </xf>
    <xf numFmtId="166" fontId="97" fillId="11" borderId="3" xfId="0" applyNumberFormat="1" applyFont="1" applyFill="1" applyBorder="1" applyAlignment="1">
      <alignment horizontal="right" indent="1"/>
    </xf>
    <xf numFmtId="166" fontId="97" fillId="0" borderId="0" xfId="0" applyNumberFormat="1" applyFont="1" applyBorder="1" applyAlignment="1">
      <alignment horizontal="right" indent="1"/>
    </xf>
    <xf numFmtId="166" fontId="98" fillId="2" borderId="0" xfId="0" applyNumberFormat="1" applyFont="1" applyFill="1" applyAlignment="1">
      <alignment horizontal="right" indent="1"/>
    </xf>
    <xf numFmtId="166" fontId="98" fillId="0" borderId="0" xfId="0" applyNumberFormat="1" applyFont="1" applyFill="1" applyAlignment="1">
      <alignment horizontal="right" indent="1"/>
    </xf>
    <xf numFmtId="166" fontId="94" fillId="0" borderId="0" xfId="0" applyNumberFormat="1" applyFont="1" applyFill="1" applyAlignment="1">
      <alignment horizontal="right" indent="1"/>
    </xf>
    <xf numFmtId="166" fontId="97" fillId="0" borderId="0" xfId="0" applyNumberFormat="1" applyFont="1" applyFill="1" applyAlignment="1">
      <alignment horizontal="right" indent="1"/>
    </xf>
    <xf numFmtId="0" fontId="105" fillId="0" borderId="0" xfId="0" applyFont="1"/>
    <xf numFmtId="0" fontId="94" fillId="2" borderId="1" xfId="0" applyFont="1" applyFill="1" applyBorder="1"/>
    <xf numFmtId="3" fontId="6" fillId="0" borderId="0" xfId="0" applyNumberFormat="1" applyFont="1" applyBorder="1" applyAlignment="1">
      <alignment horizontal="center" vertical="center"/>
    </xf>
    <xf numFmtId="3" fontId="64" fillId="0" borderId="0" xfId="0" applyNumberFormat="1" applyFont="1" applyBorder="1" applyAlignment="1">
      <alignment horizontal="center" vertical="center"/>
    </xf>
    <xf numFmtId="0" fontId="6" fillId="2" borderId="2" xfId="0" applyFont="1" applyFill="1" applyBorder="1"/>
    <xf numFmtId="0" fontId="6" fillId="0" borderId="0" xfId="0" applyFont="1" applyAlignment="1">
      <alignment horizontal="center"/>
    </xf>
    <xf numFmtId="0" fontId="22" fillId="0" borderId="0" xfId="0" applyFont="1" applyAlignment="1">
      <alignment horizontal="center"/>
    </xf>
    <xf numFmtId="0" fontId="6" fillId="2" borderId="0" xfId="0" quotePrefix="1" applyFont="1" applyFill="1" applyBorder="1" applyAlignment="1"/>
    <xf numFmtId="0" fontId="22" fillId="0" borderId="0" xfId="0" applyFont="1"/>
    <xf numFmtId="0" fontId="5" fillId="5" borderId="0" xfId="0" applyFont="1" applyFill="1"/>
    <xf numFmtId="3" fontId="5" fillId="5" borderId="0" xfId="0" applyNumberFormat="1" applyFont="1" applyFill="1" applyAlignment="1">
      <alignment horizontal="right" indent="1"/>
    </xf>
    <xf numFmtId="3" fontId="0" fillId="5" borderId="0" xfId="0" quotePrefix="1" applyNumberFormat="1" applyFill="1" applyAlignment="1">
      <alignment horizontal="right" indent="1"/>
    </xf>
    <xf numFmtId="3" fontId="46" fillId="5" borderId="0" xfId="0" applyNumberFormat="1" applyFont="1" applyFill="1" applyAlignment="1">
      <alignment horizontal="right" indent="1"/>
    </xf>
    <xf numFmtId="3" fontId="4" fillId="5" borderId="0" xfId="0" applyNumberFormat="1" applyFont="1" applyFill="1" applyAlignment="1">
      <alignment horizontal="right" indent="1"/>
    </xf>
    <xf numFmtId="0" fontId="1" fillId="5" borderId="0" xfId="0" applyFont="1" applyFill="1"/>
    <xf numFmtId="3" fontId="0" fillId="5" borderId="0" xfId="0" applyNumberFormat="1" applyFill="1" applyAlignment="1">
      <alignment horizontal="right" indent="1"/>
    </xf>
    <xf numFmtId="3" fontId="47" fillId="5" borderId="0" xfId="0" applyNumberFormat="1" applyFont="1" applyFill="1" applyAlignment="1">
      <alignment horizontal="right" indent="1"/>
    </xf>
    <xf numFmtId="3" fontId="3" fillId="5" borderId="0" xfId="0" applyNumberFormat="1" applyFont="1" applyFill="1" applyAlignment="1">
      <alignment horizontal="right" indent="1"/>
    </xf>
    <xf numFmtId="3" fontId="5" fillId="5" borderId="0" xfId="0" quotePrefix="1" applyNumberFormat="1" applyFont="1" applyFill="1" applyAlignment="1">
      <alignment horizontal="right" indent="1"/>
    </xf>
    <xf numFmtId="165" fontId="5" fillId="5" borderId="0" xfId="0" applyNumberFormat="1" applyFont="1" applyFill="1" applyAlignment="1">
      <alignment horizontal="right" indent="1"/>
    </xf>
    <xf numFmtId="165" fontId="46" fillId="5" borderId="0" xfId="0" applyNumberFormat="1" applyFont="1" applyFill="1" applyAlignment="1">
      <alignment horizontal="right" indent="1"/>
    </xf>
    <xf numFmtId="165" fontId="4" fillId="5" borderId="0" xfId="0" applyNumberFormat="1" applyFont="1" applyFill="1" applyAlignment="1">
      <alignment horizontal="right" indent="1"/>
    </xf>
    <xf numFmtId="165" fontId="0" fillId="5" borderId="0" xfId="0" applyNumberFormat="1" applyFill="1" applyAlignment="1">
      <alignment horizontal="right" indent="1"/>
    </xf>
    <xf numFmtId="165" fontId="47" fillId="5" borderId="0" xfId="0" applyNumberFormat="1" applyFont="1" applyFill="1" applyAlignment="1">
      <alignment horizontal="right" indent="1"/>
    </xf>
    <xf numFmtId="165" fontId="3" fillId="5" borderId="0" xfId="0" applyNumberFormat="1" applyFont="1" applyFill="1" applyAlignment="1">
      <alignment horizontal="right" indent="1"/>
    </xf>
    <xf numFmtId="3" fontId="47" fillId="5" borderId="0" xfId="0" quotePrefix="1" applyNumberFormat="1" applyFont="1" applyFill="1" applyAlignment="1">
      <alignment horizontal="right" indent="1"/>
    </xf>
    <xf numFmtId="0" fontId="86" fillId="3" borderId="0" xfId="0" applyFont="1" applyFill="1" applyAlignment="1">
      <alignment horizontal="center"/>
    </xf>
    <xf numFmtId="0" fontId="86" fillId="3" borderId="38" xfId="0" applyFont="1" applyFill="1" applyBorder="1" applyAlignment="1">
      <alignment horizontal="center" vertical="top"/>
    </xf>
    <xf numFmtId="0" fontId="86" fillId="3" borderId="39" xfId="0" applyFont="1" applyFill="1" applyBorder="1" applyAlignment="1">
      <alignment horizontal="center" vertical="top"/>
    </xf>
    <xf numFmtId="0" fontId="86" fillId="3" borderId="40" xfId="0" applyFont="1" applyFill="1" applyBorder="1" applyAlignment="1">
      <alignment horizontal="center" vertical="top"/>
    </xf>
    <xf numFmtId="0" fontId="0" fillId="0" borderId="0" xfId="0" applyAlignment="1">
      <alignment vertical="center"/>
    </xf>
    <xf numFmtId="0" fontId="8" fillId="0" borderId="0" xfId="0" applyFont="1" applyFill="1" applyAlignment="1">
      <alignment horizontal="left" vertical="center"/>
    </xf>
    <xf numFmtId="0" fontId="9" fillId="0" borderId="0" xfId="0" applyFont="1" applyAlignment="1">
      <alignment vertical="center"/>
    </xf>
    <xf numFmtId="0" fontId="47" fillId="0" borderId="0" xfId="0" applyFont="1" applyAlignment="1">
      <alignment vertical="center"/>
    </xf>
    <xf numFmtId="0" fontId="9" fillId="0" borderId="0" xfId="0" applyFont="1" applyFill="1" applyAlignment="1">
      <alignment vertical="center"/>
    </xf>
    <xf numFmtId="0" fontId="88" fillId="3" borderId="0" xfId="3" applyFont="1" applyFill="1" applyBorder="1" applyAlignment="1">
      <alignment horizontal="left" vertical="top"/>
    </xf>
    <xf numFmtId="0" fontId="102" fillId="0" borderId="0" xfId="0" applyFont="1" applyBorder="1" applyAlignment="1">
      <alignment horizontal="center"/>
    </xf>
    <xf numFmtId="0" fontId="66" fillId="0" borderId="1" xfId="0" applyFont="1" applyBorder="1" applyAlignment="1">
      <alignment horizontal="center"/>
    </xf>
    <xf numFmtId="0" fontId="66" fillId="0" borderId="0" xfId="0" applyFont="1" applyBorder="1" applyAlignment="1">
      <alignment horizontal="center"/>
    </xf>
    <xf numFmtId="0" fontId="66" fillId="0" borderId="2" xfId="0" applyFont="1" applyBorder="1" applyAlignment="1">
      <alignment horizontal="center"/>
    </xf>
    <xf numFmtId="166" fontId="99" fillId="0" borderId="0" xfId="0" applyNumberFormat="1" applyFont="1" applyBorder="1" applyAlignment="1">
      <alignment horizontal="right" indent="1"/>
    </xf>
    <xf numFmtId="0" fontId="75" fillId="0" borderId="0" xfId="0" quotePrefix="1" applyFont="1"/>
    <xf numFmtId="165" fontId="5" fillId="5" borderId="0" xfId="0" quotePrefix="1" applyNumberFormat="1" applyFont="1" applyFill="1" applyAlignment="1">
      <alignment horizontal="right" indent="1"/>
    </xf>
    <xf numFmtId="166" fontId="0" fillId="5" borderId="0" xfId="0" quotePrefix="1" applyNumberFormat="1" applyFill="1" applyAlignment="1">
      <alignment horizontal="right" indent="1"/>
    </xf>
    <xf numFmtId="166" fontId="0" fillId="0" borderId="0" xfId="0" quotePrefix="1" applyNumberFormat="1" applyAlignment="1">
      <alignment horizontal="right" indent="1"/>
    </xf>
    <xf numFmtId="166" fontId="0" fillId="0" borderId="2" xfId="0" quotePrefix="1" applyNumberFormat="1" applyBorder="1" applyAlignment="1">
      <alignment horizontal="right" indent="1"/>
    </xf>
    <xf numFmtId="166" fontId="0" fillId="0" borderId="2" xfId="0" applyNumberFormat="1" applyBorder="1" applyAlignment="1">
      <alignment horizontal="right" indent="1"/>
    </xf>
    <xf numFmtId="0" fontId="96" fillId="7" borderId="0" xfId="0" quotePrefix="1" applyFont="1" applyFill="1"/>
    <xf numFmtId="165" fontId="9" fillId="4" borderId="19" xfId="0" quotePrefix="1" applyNumberFormat="1" applyFont="1" applyFill="1" applyBorder="1" applyAlignment="1">
      <alignment horizontal="right" indent="1"/>
    </xf>
    <xf numFmtId="0" fontId="5" fillId="9" borderId="2" xfId="0" applyFont="1" applyFill="1" applyBorder="1"/>
    <xf numFmtId="3" fontId="5" fillId="9" borderId="2" xfId="0" applyNumberFormat="1" applyFont="1" applyFill="1" applyBorder="1" applyAlignment="1">
      <alignment horizontal="right" indent="1"/>
    </xf>
    <xf numFmtId="3" fontId="46" fillId="9" borderId="2" xfId="0" applyNumberFormat="1" applyFont="1" applyFill="1" applyBorder="1" applyAlignment="1">
      <alignment horizontal="right" indent="1"/>
    </xf>
    <xf numFmtId="3" fontId="4" fillId="9" borderId="2" xfId="0" applyNumberFormat="1" applyFont="1" applyFill="1" applyBorder="1" applyAlignment="1">
      <alignment horizontal="right" indent="1"/>
    </xf>
    <xf numFmtId="3" fontId="5" fillId="2" borderId="2" xfId="0" applyNumberFormat="1" applyFont="1" applyFill="1" applyBorder="1" applyAlignment="1">
      <alignment horizontal="right" indent="1"/>
    </xf>
    <xf numFmtId="3" fontId="5" fillId="2" borderId="2" xfId="0" quotePrefix="1" applyNumberFormat="1" applyFont="1" applyFill="1" applyBorder="1" applyAlignment="1">
      <alignment horizontal="right" indent="1"/>
    </xf>
    <xf numFmtId="3" fontId="46" fillId="2" borderId="2" xfId="0" applyNumberFormat="1" applyFont="1" applyFill="1" applyBorder="1" applyAlignment="1">
      <alignment horizontal="right" indent="1"/>
    </xf>
    <xf numFmtId="3" fontId="4" fillId="2" borderId="2" xfId="0" applyNumberFormat="1" applyFont="1" applyFill="1" applyBorder="1" applyAlignment="1">
      <alignment horizontal="right" indent="1"/>
    </xf>
    <xf numFmtId="164" fontId="0" fillId="2" borderId="0" xfId="0" applyNumberFormat="1" applyFill="1" applyBorder="1" applyAlignment="1">
      <alignment horizontal="right" indent="1"/>
    </xf>
    <xf numFmtId="164" fontId="1" fillId="2" borderId="0" xfId="0" quotePrefix="1" applyNumberFormat="1" applyFont="1" applyFill="1" applyBorder="1" applyAlignment="1">
      <alignment horizontal="right" indent="1"/>
    </xf>
    <xf numFmtId="164" fontId="47" fillId="2" borderId="0" xfId="0" applyNumberFormat="1" applyFont="1" applyFill="1" applyBorder="1" applyAlignment="1">
      <alignment horizontal="right" indent="1"/>
    </xf>
    <xf numFmtId="164" fontId="3" fillId="2" borderId="0" xfId="0" applyNumberFormat="1" applyFont="1" applyFill="1" applyBorder="1" applyAlignment="1">
      <alignment horizontal="right" indent="1"/>
    </xf>
    <xf numFmtId="3" fontId="1" fillId="0" borderId="0" xfId="0" applyNumberFormat="1" applyFont="1" applyBorder="1" applyAlignment="1">
      <alignment horizontal="right" indent="1"/>
    </xf>
    <xf numFmtId="171" fontId="75" fillId="0" borderId="0" xfId="0" applyNumberFormat="1" applyFont="1" applyBorder="1" applyAlignment="1">
      <alignment horizontal="right" indent="1"/>
    </xf>
    <xf numFmtId="171" fontId="98" fillId="0" borderId="0" xfId="0" applyNumberFormat="1" applyFont="1" applyBorder="1" applyAlignment="1">
      <alignment horizontal="right" indent="1"/>
    </xf>
    <xf numFmtId="169" fontId="94" fillId="0" borderId="0" xfId="0" applyNumberFormat="1" applyFont="1" applyAlignment="1">
      <alignment horizontal="right" indent="1"/>
    </xf>
    <xf numFmtId="169" fontId="97" fillId="0" borderId="0" xfId="0" applyNumberFormat="1" applyFont="1" applyAlignment="1">
      <alignment horizontal="right" indent="1"/>
    </xf>
    <xf numFmtId="169" fontId="75" fillId="0" borderId="0" xfId="0" applyNumberFormat="1" applyFont="1" applyAlignment="1">
      <alignment horizontal="right" indent="1"/>
    </xf>
    <xf numFmtId="169" fontId="75" fillId="0" borderId="2" xfId="0" applyNumberFormat="1" applyFont="1" applyBorder="1" applyAlignment="1">
      <alignment horizontal="right" indent="1"/>
    </xf>
    <xf numFmtId="169" fontId="94" fillId="0" borderId="2" xfId="0" applyNumberFormat="1" applyFont="1" applyBorder="1" applyAlignment="1">
      <alignment horizontal="right" indent="1"/>
    </xf>
    <xf numFmtId="169" fontId="97" fillId="0" borderId="2" xfId="0" applyNumberFormat="1" applyFont="1" applyBorder="1" applyAlignment="1">
      <alignment horizontal="right" indent="1"/>
    </xf>
    <xf numFmtId="169" fontId="75" fillId="0" borderId="0" xfId="0" applyNumberFormat="1" applyFont="1" applyBorder="1" applyAlignment="1">
      <alignment horizontal="right" indent="1"/>
    </xf>
    <xf numFmtId="171" fontId="96" fillId="0" borderId="2" xfId="0" applyNumberFormat="1" applyFont="1" applyBorder="1" applyAlignment="1">
      <alignment horizontal="right" indent="1"/>
    </xf>
    <xf numFmtId="171" fontId="98" fillId="0" borderId="2" xfId="0" applyNumberFormat="1" applyFont="1" applyBorder="1" applyAlignment="1">
      <alignment horizontal="right" indent="1"/>
    </xf>
    <xf numFmtId="170" fontId="107" fillId="0" borderId="0" xfId="0" applyNumberFormat="1" applyFont="1" applyBorder="1" applyAlignment="1">
      <alignment horizontal="right" indent="1"/>
    </xf>
    <xf numFmtId="3" fontId="98" fillId="0" borderId="0" xfId="0" applyNumberFormat="1" applyFont="1" applyBorder="1" applyAlignment="1">
      <alignment horizontal="right"/>
    </xf>
    <xf numFmtId="3" fontId="75" fillId="0" borderId="0" xfId="0" applyNumberFormat="1" applyFont="1" applyBorder="1" applyAlignment="1">
      <alignment horizontal="right"/>
    </xf>
    <xf numFmtId="3" fontId="75" fillId="0" borderId="0" xfId="0" applyNumberFormat="1" applyFont="1" applyFill="1" applyBorder="1" applyAlignment="1">
      <alignment horizontal="right"/>
    </xf>
    <xf numFmtId="164" fontId="99" fillId="0" borderId="0" xfId="0" applyNumberFormat="1" applyFont="1" applyBorder="1" applyAlignment="1">
      <alignment horizontal="right" indent="1"/>
    </xf>
    <xf numFmtId="164" fontId="109" fillId="0" borderId="0" xfId="0" applyNumberFormat="1" applyFont="1" applyBorder="1" applyAlignment="1">
      <alignment horizontal="right" indent="1"/>
    </xf>
    <xf numFmtId="164" fontId="95" fillId="7" borderId="35" xfId="0" applyNumberFormat="1" applyFont="1" applyFill="1" applyBorder="1" applyAlignment="1">
      <alignment horizontal="right"/>
    </xf>
    <xf numFmtId="164" fontId="97" fillId="7" borderId="35" xfId="0" applyNumberFormat="1" applyFont="1" applyFill="1" applyBorder="1" applyAlignment="1">
      <alignment horizontal="right"/>
    </xf>
    <xf numFmtId="164" fontId="96" fillId="0" borderId="0" xfId="0" applyNumberFormat="1" applyFont="1" applyAlignment="1">
      <alignment horizontal="right"/>
    </xf>
    <xf numFmtId="164" fontId="98" fillId="0" borderId="0" xfId="0" applyNumberFormat="1" applyFont="1" applyAlignment="1">
      <alignment horizontal="right"/>
    </xf>
    <xf numFmtId="164" fontId="96" fillId="7" borderId="0" xfId="0" applyNumberFormat="1" applyFont="1" applyFill="1" applyAlignment="1">
      <alignment horizontal="right"/>
    </xf>
    <xf numFmtId="164" fontId="98" fillId="7" borderId="0" xfId="0" applyNumberFormat="1" applyFont="1" applyFill="1" applyAlignment="1">
      <alignment horizontal="right"/>
    </xf>
    <xf numFmtId="164" fontId="96" fillId="0" borderId="2" xfId="0" applyNumberFormat="1" applyFont="1" applyBorder="1" applyAlignment="1">
      <alignment horizontal="right"/>
    </xf>
    <xf numFmtId="164" fontId="98" fillId="0" borderId="2" xfId="0" applyNumberFormat="1" applyFont="1" applyBorder="1" applyAlignment="1">
      <alignment horizontal="right"/>
    </xf>
    <xf numFmtId="164" fontId="95" fillId="7" borderId="0" xfId="0" applyNumberFormat="1" applyFont="1" applyFill="1" applyAlignment="1">
      <alignment horizontal="right"/>
    </xf>
    <xf numFmtId="164" fontId="97" fillId="7" borderId="0" xfId="0" applyNumberFormat="1" applyFont="1" applyFill="1" applyAlignment="1">
      <alignment horizontal="right"/>
    </xf>
    <xf numFmtId="0" fontId="96" fillId="4" borderId="2" xfId="0" applyFont="1" applyFill="1" applyBorder="1" applyAlignment="1">
      <alignment horizontal="right"/>
    </xf>
    <xf numFmtId="0" fontId="98" fillId="4" borderId="2" xfId="0" applyFont="1" applyFill="1" applyBorder="1" applyAlignment="1">
      <alignment horizontal="right"/>
    </xf>
    <xf numFmtId="164" fontId="96" fillId="4" borderId="2" xfId="0" applyNumberFormat="1" applyFont="1" applyFill="1" applyBorder="1" applyAlignment="1">
      <alignment horizontal="right"/>
    </xf>
    <xf numFmtId="0" fontId="75" fillId="4" borderId="0" xfId="0" applyFont="1" applyFill="1" applyAlignment="1">
      <alignment horizontal="right"/>
    </xf>
    <xf numFmtId="0" fontId="98" fillId="4" borderId="0" xfId="0" applyFont="1" applyFill="1" applyAlignment="1">
      <alignment horizontal="right"/>
    </xf>
    <xf numFmtId="164" fontId="75" fillId="0" borderId="0" xfId="0" applyNumberFormat="1" applyFont="1" applyAlignment="1">
      <alignment horizontal="right"/>
    </xf>
    <xf numFmtId="164" fontId="96" fillId="7" borderId="35" xfId="0" applyNumberFormat="1" applyFont="1" applyFill="1" applyBorder="1" applyAlignment="1">
      <alignment horizontal="right"/>
    </xf>
    <xf numFmtId="164" fontId="98" fillId="7" borderId="35" xfId="0" applyNumberFormat="1" applyFont="1" applyFill="1" applyBorder="1" applyAlignment="1">
      <alignment horizontal="right"/>
    </xf>
    <xf numFmtId="164" fontId="96" fillId="7" borderId="0" xfId="0" applyNumberFormat="1" applyFont="1" applyFill="1" applyBorder="1" applyAlignment="1">
      <alignment horizontal="right"/>
    </xf>
    <xf numFmtId="164" fontId="98" fillId="7" borderId="0" xfId="0" applyNumberFormat="1" applyFont="1" applyFill="1" applyBorder="1" applyAlignment="1">
      <alignment horizontal="right"/>
    </xf>
    <xf numFmtId="171" fontId="96" fillId="0" borderId="2" xfId="0" applyNumberFormat="1" applyFont="1" applyBorder="1" applyAlignment="1">
      <alignment horizontal="right"/>
    </xf>
    <xf numFmtId="171" fontId="98" fillId="0" borderId="2" xfId="0" applyNumberFormat="1" applyFont="1" applyBorder="1" applyAlignment="1">
      <alignment horizontal="right"/>
    </xf>
    <xf numFmtId="164" fontId="96" fillId="0" borderId="0" xfId="0" applyNumberFormat="1" applyFont="1" applyFill="1" applyBorder="1" applyAlignment="1">
      <alignment horizontal="right"/>
    </xf>
    <xf numFmtId="164" fontId="98" fillId="0" borderId="0" xfId="0" applyNumberFormat="1" applyFont="1" applyFill="1" applyBorder="1" applyAlignment="1">
      <alignment horizontal="right"/>
    </xf>
    <xf numFmtId="166" fontId="96" fillId="0" borderId="2" xfId="0" applyNumberFormat="1" applyFont="1" applyBorder="1" applyAlignment="1">
      <alignment horizontal="right"/>
    </xf>
    <xf numFmtId="166" fontId="9" fillId="0" borderId="0" xfId="0" applyNumberFormat="1" applyFont="1"/>
    <xf numFmtId="0" fontId="5" fillId="0" borderId="0" xfId="0" applyFont="1" applyAlignment="1">
      <alignment horizontal="center" vertical="top" wrapText="1"/>
    </xf>
    <xf numFmtId="0" fontId="110" fillId="0" borderId="0" xfId="0" applyFont="1" applyAlignment="1">
      <alignment horizontal="center"/>
    </xf>
    <xf numFmtId="0" fontId="111" fillId="0" borderId="0" xfId="0" applyFont="1" applyAlignment="1">
      <alignment horizontal="left" indent="7"/>
    </xf>
    <xf numFmtId="0" fontId="112" fillId="0" borderId="0" xfId="0" applyFont="1" applyAlignment="1">
      <alignment horizontal="left" indent="7"/>
    </xf>
    <xf numFmtId="0" fontId="113" fillId="0" borderId="0" xfId="0" applyFont="1" applyAlignment="1"/>
    <xf numFmtId="0" fontId="2" fillId="0" borderId="0" xfId="0" applyFont="1" applyAlignment="1">
      <alignment horizontal="center"/>
    </xf>
    <xf numFmtId="0" fontId="1" fillId="0" borderId="0" xfId="0" applyFont="1" applyAlignment="1">
      <alignment horizontal="center"/>
    </xf>
    <xf numFmtId="17" fontId="5" fillId="0" borderId="0" xfId="0" quotePrefix="1" applyNumberFormat="1" applyFont="1" applyAlignment="1">
      <alignment horizontal="center"/>
    </xf>
    <xf numFmtId="3" fontId="1" fillId="5" borderId="19" xfId="0" applyNumberFormat="1" applyFont="1" applyFill="1" applyBorder="1" applyAlignment="1">
      <alignment horizontal="right" indent="1"/>
    </xf>
    <xf numFmtId="3" fontId="1" fillId="5" borderId="23" xfId="0" applyNumberFormat="1" applyFont="1" applyFill="1" applyBorder="1" applyAlignment="1">
      <alignment horizontal="right" indent="1"/>
    </xf>
    <xf numFmtId="164" fontId="1" fillId="6" borderId="0" xfId="0" applyNumberFormat="1" applyFont="1" applyFill="1" applyAlignment="1">
      <alignment horizontal="right" indent="1"/>
    </xf>
    <xf numFmtId="164" fontId="1" fillId="4" borderId="0" xfId="0" applyNumberFormat="1" applyFont="1" applyFill="1" applyAlignment="1">
      <alignment horizontal="right" indent="1"/>
    </xf>
    <xf numFmtId="3" fontId="1" fillId="2" borderId="0" xfId="0" applyNumberFormat="1" applyFont="1" applyFill="1" applyBorder="1" applyAlignment="1">
      <alignment horizontal="right" indent="1"/>
    </xf>
    <xf numFmtId="164" fontId="1" fillId="2" borderId="0" xfId="0" applyNumberFormat="1" applyFont="1" applyFill="1" applyBorder="1" applyAlignment="1">
      <alignment horizontal="right" indent="1"/>
    </xf>
    <xf numFmtId="0" fontId="1" fillId="0" borderId="4" xfId="0" applyFont="1" applyBorder="1" applyAlignment="1" applyProtection="1">
      <alignment horizontal="center"/>
      <protection locked="0"/>
    </xf>
    <xf numFmtId="3" fontId="1" fillId="0" borderId="4" xfId="0" applyNumberFormat="1" applyFont="1" applyBorder="1" applyAlignment="1" applyProtection="1">
      <alignment horizontal="center"/>
      <protection locked="0"/>
    </xf>
    <xf numFmtId="0" fontId="3"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49" fillId="7" borderId="35" xfId="0" applyFont="1" applyFill="1" applyBorder="1"/>
    <xf numFmtId="3" fontId="49" fillId="7" borderId="35" xfId="0" applyNumberFormat="1" applyFont="1" applyFill="1" applyBorder="1" applyAlignment="1">
      <alignment horizontal="right" indent="1"/>
    </xf>
    <xf numFmtId="3" fontId="46" fillId="7" borderId="35" xfId="0" applyNumberFormat="1" applyFont="1" applyFill="1" applyBorder="1" applyAlignment="1">
      <alignment horizontal="right" indent="1"/>
    </xf>
    <xf numFmtId="0" fontId="107" fillId="0" borderId="0" xfId="0" applyFont="1"/>
    <xf numFmtId="3" fontId="107" fillId="0" borderId="0" xfId="0" applyNumberFormat="1" applyFont="1" applyAlignment="1">
      <alignment horizontal="right" indent="1"/>
    </xf>
    <xf numFmtId="0" fontId="107" fillId="7" borderId="0" xfId="0" applyFont="1" applyFill="1"/>
    <xf numFmtId="3" fontId="107" fillId="7" borderId="0" xfId="0" applyNumberFormat="1" applyFont="1" applyFill="1" applyAlignment="1">
      <alignment horizontal="right" indent="1"/>
    </xf>
    <xf numFmtId="3" fontId="47" fillId="7" borderId="0" xfId="0" applyNumberFormat="1" applyFont="1" applyFill="1" applyAlignment="1">
      <alignment horizontal="right" indent="1"/>
    </xf>
    <xf numFmtId="0" fontId="49" fillId="7" borderId="0" xfId="0" applyFont="1" applyFill="1"/>
    <xf numFmtId="3" fontId="49" fillId="7" borderId="0" xfId="0" applyNumberFormat="1" applyFont="1" applyFill="1" applyAlignment="1">
      <alignment horizontal="right" indent="1"/>
    </xf>
    <xf numFmtId="3" fontId="46" fillId="7" borderId="0" xfId="0" applyNumberFormat="1" applyFont="1" applyFill="1" applyAlignment="1">
      <alignment horizontal="right" indent="1"/>
    </xf>
    <xf numFmtId="0" fontId="107" fillId="7" borderId="0" xfId="0" quotePrefix="1" applyFont="1" applyFill="1"/>
    <xf numFmtId="0" fontId="49" fillId="0" borderId="0" xfId="0" applyFont="1"/>
    <xf numFmtId="3" fontId="49" fillId="0" borderId="0" xfId="0" applyNumberFormat="1" applyFont="1" applyAlignment="1">
      <alignment horizontal="right" indent="1"/>
    </xf>
    <xf numFmtId="3" fontId="46" fillId="0" borderId="0" xfId="0" applyNumberFormat="1" applyFont="1" applyAlignment="1">
      <alignment horizontal="right" indent="1"/>
    </xf>
    <xf numFmtId="0" fontId="107" fillId="0" borderId="0" xfId="0" applyFont="1" applyBorder="1"/>
    <xf numFmtId="3" fontId="107" fillId="0" borderId="0" xfId="0" applyNumberFormat="1" applyFont="1" applyBorder="1" applyAlignment="1">
      <alignment horizontal="right" indent="1"/>
    </xf>
    <xf numFmtId="0" fontId="107" fillId="7" borderId="0" xfId="0" applyFont="1" applyFill="1" applyBorder="1"/>
    <xf numFmtId="3" fontId="107" fillId="7" borderId="0" xfId="0" applyNumberFormat="1" applyFont="1" applyFill="1" applyBorder="1" applyAlignment="1">
      <alignment horizontal="right" indent="1"/>
    </xf>
    <xf numFmtId="3" fontId="47" fillId="7" borderId="0" xfId="0" applyNumberFormat="1" applyFont="1" applyFill="1" applyBorder="1" applyAlignment="1">
      <alignment horizontal="right" indent="1"/>
    </xf>
    <xf numFmtId="0" fontId="49" fillId="0" borderId="0" xfId="0" applyFont="1" applyBorder="1"/>
    <xf numFmtId="3" fontId="49" fillId="0" borderId="0" xfId="0" applyNumberFormat="1" applyFont="1" applyBorder="1" applyAlignment="1">
      <alignment horizontal="right" indent="1"/>
    </xf>
    <xf numFmtId="3" fontId="46" fillId="0" borderId="0" xfId="0" applyNumberFormat="1" applyFont="1" applyBorder="1" applyAlignment="1">
      <alignment horizontal="right" indent="1"/>
    </xf>
    <xf numFmtId="0" fontId="49" fillId="7" borderId="0" xfId="0" applyFont="1" applyFill="1" applyBorder="1"/>
    <xf numFmtId="3" fontId="49" fillId="7" borderId="0" xfId="0" applyNumberFormat="1" applyFont="1" applyFill="1" applyBorder="1" applyAlignment="1">
      <alignment horizontal="right" indent="1"/>
    </xf>
    <xf numFmtId="3" fontId="46" fillId="7" borderId="0" xfId="0" applyNumberFormat="1" applyFont="1" applyFill="1" applyBorder="1" applyAlignment="1">
      <alignment horizontal="right" indent="1"/>
    </xf>
    <xf numFmtId="0" fontId="107" fillId="10" borderId="0" xfId="0" applyFont="1" applyFill="1"/>
    <xf numFmtId="0" fontId="49" fillId="10" borderId="3" xfId="0" applyFont="1" applyFill="1" applyBorder="1"/>
    <xf numFmtId="3" fontId="49" fillId="10" borderId="3" xfId="0" applyNumberFormat="1" applyFont="1" applyFill="1" applyBorder="1" applyAlignment="1">
      <alignment horizontal="right" indent="1"/>
    </xf>
    <xf numFmtId="166" fontId="6" fillId="0" borderId="0" xfId="0" applyNumberFormat="1" applyFont="1"/>
    <xf numFmtId="164" fontId="49" fillId="7" borderId="35" xfId="0" applyNumberFormat="1" applyFont="1" applyFill="1" applyBorder="1" applyAlignment="1">
      <alignment horizontal="right" indent="1"/>
    </xf>
    <xf numFmtId="164" fontId="46" fillId="7" borderId="35" xfId="0" applyNumberFormat="1" applyFont="1" applyFill="1" applyBorder="1" applyAlignment="1">
      <alignment horizontal="right" indent="1"/>
    </xf>
    <xf numFmtId="164" fontId="107" fillId="0" borderId="0" xfId="0" applyNumberFormat="1" applyFont="1" applyAlignment="1">
      <alignment horizontal="right" indent="1"/>
    </xf>
    <xf numFmtId="164" fontId="107" fillId="7" borderId="0" xfId="0" applyNumberFormat="1" applyFont="1" applyFill="1" applyAlignment="1">
      <alignment horizontal="right" indent="1"/>
    </xf>
    <xf numFmtId="164" fontId="47" fillId="7" borderId="0" xfId="0" applyNumberFormat="1" applyFont="1" applyFill="1" applyAlignment="1">
      <alignment horizontal="right" indent="1"/>
    </xf>
    <xf numFmtId="164" fontId="49" fillId="7" borderId="0" xfId="0" applyNumberFormat="1" applyFont="1" applyFill="1" applyAlignment="1">
      <alignment horizontal="right" indent="1"/>
    </xf>
    <xf numFmtId="164" fontId="46" fillId="7" borderId="0" xfId="0" applyNumberFormat="1" applyFont="1" applyFill="1" applyAlignment="1">
      <alignment horizontal="right" indent="1"/>
    </xf>
    <xf numFmtId="164" fontId="49" fillId="0" borderId="0" xfId="0" applyNumberFormat="1" applyFont="1" applyAlignment="1">
      <alignment horizontal="right" indent="1"/>
    </xf>
    <xf numFmtId="164" fontId="46" fillId="0" borderId="0" xfId="0" applyNumberFormat="1" applyFont="1" applyAlignment="1">
      <alignment horizontal="right" indent="1"/>
    </xf>
    <xf numFmtId="164" fontId="107" fillId="0" borderId="0" xfId="0" applyNumberFormat="1" applyFont="1" applyBorder="1" applyAlignment="1">
      <alignment horizontal="right" indent="1"/>
    </xf>
    <xf numFmtId="164" fontId="47" fillId="0" borderId="0" xfId="0" applyNumberFormat="1" applyFont="1" applyBorder="1" applyAlignment="1">
      <alignment horizontal="right" indent="1"/>
    </xf>
    <xf numFmtId="164" fontId="107" fillId="7" borderId="0" xfId="0" applyNumberFormat="1" applyFont="1" applyFill="1" applyBorder="1" applyAlignment="1">
      <alignment horizontal="right" indent="1"/>
    </xf>
    <xf numFmtId="164" fontId="47" fillId="7" borderId="0" xfId="0" applyNumberFormat="1" applyFont="1" applyFill="1" applyBorder="1" applyAlignment="1">
      <alignment horizontal="right" indent="1"/>
    </xf>
    <xf numFmtId="164" fontId="49" fillId="0" borderId="0" xfId="0" applyNumberFormat="1" applyFont="1" applyBorder="1" applyAlignment="1">
      <alignment horizontal="right" indent="1"/>
    </xf>
    <xf numFmtId="164" fontId="46" fillId="0" borderId="0" xfId="0" applyNumberFormat="1" applyFont="1" applyBorder="1" applyAlignment="1">
      <alignment horizontal="right" indent="1"/>
    </xf>
    <xf numFmtId="164" fontId="49" fillId="7" borderId="0" xfId="0" applyNumberFormat="1" applyFont="1" applyFill="1" applyBorder="1" applyAlignment="1">
      <alignment horizontal="right" indent="1"/>
    </xf>
    <xf numFmtId="164" fontId="46" fillId="7" borderId="0" xfId="0" applyNumberFormat="1" applyFont="1" applyFill="1" applyBorder="1" applyAlignment="1">
      <alignment horizontal="right" indent="1"/>
    </xf>
    <xf numFmtId="164" fontId="49" fillId="10" borderId="3" xfId="0" applyNumberFormat="1" applyFont="1" applyFill="1" applyBorder="1" applyAlignment="1">
      <alignment horizontal="right" indent="1"/>
    </xf>
    <xf numFmtId="164" fontId="46" fillId="10" borderId="3" xfId="0" applyNumberFormat="1" applyFont="1" applyFill="1" applyBorder="1" applyAlignment="1">
      <alignment horizontal="right" indent="1"/>
    </xf>
    <xf numFmtId="3" fontId="107" fillId="7" borderId="0" xfId="0" quotePrefix="1" applyNumberFormat="1" applyFont="1" applyFill="1" applyAlignment="1">
      <alignment horizontal="right" indent="1"/>
    </xf>
    <xf numFmtId="2" fontId="81" fillId="3" borderId="0" xfId="1" applyNumberFormat="1" applyFont="1" applyFill="1" applyBorder="1" applyAlignment="1" applyProtection="1">
      <alignment vertical="top"/>
    </xf>
    <xf numFmtId="3" fontId="5" fillId="0" borderId="0" xfId="0" applyNumberFormat="1" applyFont="1"/>
    <xf numFmtId="3" fontId="1" fillId="5" borderId="42" xfId="0" applyNumberFormat="1" applyFont="1" applyFill="1" applyBorder="1" applyAlignment="1">
      <alignment horizontal="right" indent="1"/>
    </xf>
    <xf numFmtId="0" fontId="5" fillId="0" borderId="43" xfId="0" applyFont="1" applyBorder="1" applyAlignment="1">
      <alignment horizontal="center"/>
    </xf>
    <xf numFmtId="0" fontId="5" fillId="0" borderId="17" xfId="0" applyFont="1" applyBorder="1" applyAlignment="1">
      <alignment horizontal="center"/>
    </xf>
    <xf numFmtId="3" fontId="5" fillId="0" borderId="44" xfId="0" applyNumberFormat="1" applyFont="1" applyBorder="1" applyAlignment="1">
      <alignment horizontal="center" vertical="center" wrapText="1"/>
    </xf>
    <xf numFmtId="0" fontId="1" fillId="0" borderId="45" xfId="0" applyFont="1" applyBorder="1"/>
    <xf numFmtId="0" fontId="1" fillId="0" borderId="46" xfId="0" applyFont="1" applyBorder="1"/>
    <xf numFmtId="0" fontId="1" fillId="0" borderId="47" xfId="0" applyFont="1" applyBorder="1"/>
    <xf numFmtId="0" fontId="1" fillId="5" borderId="46" xfId="0" applyFont="1" applyFill="1" applyBorder="1"/>
    <xf numFmtId="0" fontId="1" fillId="4" borderId="46" xfId="0" applyFont="1" applyFill="1" applyBorder="1"/>
    <xf numFmtId="0" fontId="0" fillId="0" borderId="46" xfId="0" applyFill="1" applyBorder="1"/>
    <xf numFmtId="0" fontId="0" fillId="5" borderId="46" xfId="0" applyFill="1" applyBorder="1"/>
    <xf numFmtId="0" fontId="1" fillId="4" borderId="46" xfId="6" applyFont="1" applyFill="1" applyBorder="1"/>
    <xf numFmtId="0" fontId="1" fillId="5" borderId="46" xfId="6" applyFont="1" applyFill="1" applyBorder="1"/>
    <xf numFmtId="0" fontId="5" fillId="0" borderId="48" xfId="0" applyFont="1" applyBorder="1"/>
    <xf numFmtId="0" fontId="5" fillId="0" borderId="48" xfId="6" applyFont="1" applyFill="1" applyBorder="1"/>
    <xf numFmtId="0" fontId="5" fillId="0" borderId="49" xfId="6" applyFont="1" applyFill="1" applyBorder="1"/>
    <xf numFmtId="3" fontId="1" fillId="11" borderId="0" xfId="0" quotePrefix="1" applyNumberFormat="1" applyFont="1" applyFill="1" applyBorder="1" applyAlignment="1">
      <alignment horizontal="right" indent="1"/>
    </xf>
    <xf numFmtId="3" fontId="3" fillId="11" borderId="0" xfId="0" applyNumberFormat="1" applyFont="1" applyFill="1" applyAlignment="1">
      <alignment horizontal="right" indent="1"/>
    </xf>
    <xf numFmtId="3" fontId="47" fillId="11" borderId="0" xfId="0" applyNumberFormat="1" applyFont="1" applyFill="1" applyAlignment="1">
      <alignment horizontal="right" indent="1"/>
    </xf>
    <xf numFmtId="3" fontId="3" fillId="11" borderId="0" xfId="0" quotePrefix="1" applyNumberFormat="1" applyFont="1" applyFill="1" applyBorder="1" applyAlignment="1">
      <alignment horizontal="right" indent="1"/>
    </xf>
    <xf numFmtId="0" fontId="5" fillId="11" borderId="3" xfId="0" applyFont="1" applyFill="1" applyBorder="1"/>
    <xf numFmtId="3" fontId="1" fillId="11" borderId="3" xfId="0" applyNumberFormat="1" applyFont="1" applyFill="1" applyBorder="1" applyAlignment="1">
      <alignment horizontal="right" indent="1"/>
    </xf>
    <xf numFmtId="3" fontId="3" fillId="11" borderId="3" xfId="0" applyNumberFormat="1" applyFont="1" applyFill="1" applyBorder="1" applyAlignment="1">
      <alignment horizontal="right" indent="1"/>
    </xf>
    <xf numFmtId="0" fontId="1" fillId="11" borderId="0" xfId="0" applyFont="1" applyFill="1"/>
    <xf numFmtId="3" fontId="47" fillId="11" borderId="3" xfId="0" applyNumberFormat="1" applyFont="1" applyFill="1" applyBorder="1" applyAlignment="1">
      <alignment horizontal="right" indent="1"/>
    </xf>
    <xf numFmtId="3" fontId="0" fillId="6" borderId="0" xfId="0" quotePrefix="1" applyNumberFormat="1" applyFill="1" applyAlignment="1">
      <alignment horizontal="right" indent="1"/>
    </xf>
    <xf numFmtId="164" fontId="47" fillId="6" borderId="0" xfId="0" quotePrefix="1" applyNumberFormat="1" applyFont="1" applyFill="1" applyAlignment="1">
      <alignment horizontal="right" indent="1"/>
    </xf>
    <xf numFmtId="3" fontId="4" fillId="0" borderId="0" xfId="0" applyNumberFormat="1" applyFont="1" applyFill="1" applyAlignment="1">
      <alignment horizontal="right" indent="1"/>
    </xf>
    <xf numFmtId="164" fontId="4" fillId="0" borderId="2" xfId="0" applyNumberFormat="1" applyFont="1" applyFill="1" applyBorder="1" applyAlignment="1">
      <alignment horizontal="right" indent="1"/>
    </xf>
    <xf numFmtId="3" fontId="1" fillId="5" borderId="0" xfId="0" quotePrefix="1" applyNumberFormat="1" applyFont="1" applyFill="1" applyAlignment="1">
      <alignment horizontal="right" indent="1"/>
    </xf>
    <xf numFmtId="0" fontId="1" fillId="0" borderId="0" xfId="0" applyFont="1" applyAlignment="1">
      <alignment horizontal="left"/>
    </xf>
    <xf numFmtId="3" fontId="75" fillId="0" borderId="0" xfId="0" quotePrefix="1" applyNumberFormat="1" applyFont="1" applyAlignment="1">
      <alignment horizontal="right" indent="1"/>
    </xf>
    <xf numFmtId="169" fontId="96" fillId="0" borderId="0" xfId="0" quotePrefix="1" applyNumberFormat="1" applyFont="1" applyAlignment="1">
      <alignment horizontal="right" indent="1"/>
    </xf>
    <xf numFmtId="169" fontId="96" fillId="7" borderId="0" xfId="0" quotePrefix="1" applyNumberFormat="1" applyFont="1" applyFill="1" applyBorder="1" applyAlignment="1">
      <alignment horizontal="right" indent="1"/>
    </xf>
    <xf numFmtId="169" fontId="98" fillId="0" borderId="0" xfId="0" quotePrefix="1" applyNumberFormat="1" applyFont="1" applyBorder="1" applyAlignment="1">
      <alignment horizontal="right" indent="1"/>
    </xf>
    <xf numFmtId="0" fontId="1" fillId="0" borderId="0" xfId="0" applyFont="1" applyAlignment="1">
      <alignment horizontal="left"/>
    </xf>
    <xf numFmtId="0" fontId="75" fillId="2" borderId="0" xfId="0" quotePrefix="1" applyFont="1" applyFill="1" applyBorder="1"/>
    <xf numFmtId="0" fontId="75" fillId="0" borderId="0" xfId="0" quotePrefix="1" applyFont="1" applyFill="1" applyBorder="1"/>
    <xf numFmtId="0" fontId="103" fillId="4" borderId="0" xfId="0" applyFont="1" applyFill="1" applyBorder="1"/>
    <xf numFmtId="0" fontId="93" fillId="4" borderId="0" xfId="0" applyFont="1" applyFill="1" applyAlignment="1">
      <alignment horizontal="right" indent="1"/>
    </xf>
    <xf numFmtId="0" fontId="75" fillId="6" borderId="0" xfId="0" quotePrefix="1" applyFont="1" applyFill="1" applyBorder="1" applyAlignment="1"/>
    <xf numFmtId="3" fontId="75" fillId="6" borderId="0" xfId="0" applyNumberFormat="1" applyFont="1" applyFill="1" applyAlignment="1">
      <alignment horizontal="right" indent="1"/>
    </xf>
    <xf numFmtId="3" fontId="98" fillId="6" borderId="0" xfId="0" applyNumberFormat="1" applyFont="1" applyFill="1" applyAlignment="1">
      <alignment horizontal="right" indent="1"/>
    </xf>
    <xf numFmtId="3" fontId="93" fillId="6" borderId="0" xfId="0" applyNumberFormat="1" applyFont="1" applyFill="1" applyAlignment="1">
      <alignment horizontal="right" indent="1"/>
    </xf>
    <xf numFmtId="0" fontId="75" fillId="4" borderId="0" xfId="0" quotePrefix="1" applyFont="1" applyFill="1" applyBorder="1" applyAlignment="1"/>
    <xf numFmtId="3" fontId="75" fillId="4" borderId="0" xfId="0" applyNumberFormat="1" applyFont="1" applyFill="1" applyAlignment="1">
      <alignment horizontal="right" indent="1"/>
    </xf>
    <xf numFmtId="3" fontId="98" fillId="4" borderId="0" xfId="0" applyNumberFormat="1" applyFont="1" applyFill="1" applyAlignment="1">
      <alignment horizontal="right" indent="1"/>
    </xf>
    <xf numFmtId="3" fontId="93" fillId="4" borderId="0" xfId="0" applyNumberFormat="1" applyFont="1" applyFill="1" applyAlignment="1">
      <alignment horizontal="right" indent="1"/>
    </xf>
    <xf numFmtId="0" fontId="75" fillId="4" borderId="2" xfId="0" quotePrefix="1" applyNumberFormat="1" applyFont="1" applyFill="1" applyBorder="1" applyAlignment="1">
      <alignment wrapText="1"/>
    </xf>
    <xf numFmtId="3" fontId="75" fillId="4" borderId="2" xfId="0" applyNumberFormat="1" applyFont="1" applyFill="1" applyBorder="1" applyAlignment="1">
      <alignment horizontal="right" indent="1"/>
    </xf>
    <xf numFmtId="3" fontId="75" fillId="4" borderId="2" xfId="0" quotePrefix="1" applyNumberFormat="1" applyFont="1" applyFill="1" applyBorder="1" applyAlignment="1">
      <alignment horizontal="right" indent="1"/>
    </xf>
    <xf numFmtId="3" fontId="98" fillId="4" borderId="2" xfId="0" applyNumberFormat="1" applyFont="1" applyFill="1" applyBorder="1" applyAlignment="1">
      <alignment horizontal="right" indent="1"/>
    </xf>
    <xf numFmtId="3" fontId="93" fillId="4" borderId="2" xfId="0" applyNumberFormat="1" applyFont="1" applyFill="1" applyBorder="1" applyAlignment="1">
      <alignment horizontal="right" indent="1"/>
    </xf>
    <xf numFmtId="0" fontId="75" fillId="6" borderId="0" xfId="0" quotePrefix="1" applyFont="1" applyFill="1" applyBorder="1" applyAlignment="1">
      <alignment wrapText="1"/>
    </xf>
    <xf numFmtId="3" fontId="75" fillId="6" borderId="0" xfId="0" quotePrefix="1" applyNumberFormat="1" applyFont="1" applyFill="1" applyAlignment="1">
      <alignment horizontal="right" indent="1"/>
    </xf>
    <xf numFmtId="165" fontId="75" fillId="6" borderId="0" xfId="0" applyNumberFormat="1" applyFont="1" applyFill="1" applyAlignment="1">
      <alignment horizontal="right" indent="1"/>
    </xf>
    <xf numFmtId="165" fontId="98" fillId="6" borderId="0" xfId="0" applyNumberFormat="1" applyFont="1" applyFill="1" applyAlignment="1">
      <alignment horizontal="right" indent="1"/>
    </xf>
    <xf numFmtId="165" fontId="93" fillId="6" borderId="0" xfId="0" applyNumberFormat="1" applyFont="1" applyFill="1" applyAlignment="1">
      <alignment horizontal="right" indent="1"/>
    </xf>
    <xf numFmtId="165" fontId="75" fillId="4" borderId="0" xfId="0" applyNumberFormat="1" applyFont="1" applyFill="1" applyAlignment="1">
      <alignment horizontal="right" indent="1"/>
    </xf>
    <xf numFmtId="165" fontId="98" fillId="4" borderId="0" xfId="0" applyNumberFormat="1" applyFont="1" applyFill="1" applyAlignment="1">
      <alignment horizontal="right" indent="1"/>
    </xf>
    <xf numFmtId="165" fontId="93" fillId="4" borderId="0" xfId="0" applyNumberFormat="1" applyFont="1" applyFill="1" applyAlignment="1">
      <alignment horizontal="right" indent="1"/>
    </xf>
    <xf numFmtId="165" fontId="75" fillId="6" borderId="0" xfId="0" quotePrefix="1" applyNumberFormat="1" applyFont="1" applyFill="1" applyAlignment="1">
      <alignment horizontal="right" indent="1"/>
    </xf>
    <xf numFmtId="165" fontId="75" fillId="4" borderId="2" xfId="0" applyNumberFormat="1" applyFont="1" applyFill="1" applyBorder="1" applyAlignment="1">
      <alignment horizontal="right" indent="1"/>
    </xf>
    <xf numFmtId="165" fontId="75" fillId="4" borderId="2" xfId="0" quotePrefix="1" applyNumberFormat="1" applyFont="1" applyFill="1" applyBorder="1" applyAlignment="1">
      <alignment horizontal="right" indent="1"/>
    </xf>
    <xf numFmtId="165" fontId="98" fillId="4" borderId="2" xfId="0" applyNumberFormat="1" applyFont="1" applyFill="1" applyBorder="1" applyAlignment="1">
      <alignment horizontal="right" indent="1"/>
    </xf>
    <xf numFmtId="165" fontId="93" fillId="4" borderId="2" xfId="0" applyNumberFormat="1" applyFont="1" applyFill="1" applyBorder="1" applyAlignment="1">
      <alignment horizontal="right" indent="1"/>
    </xf>
    <xf numFmtId="165" fontId="75" fillId="2" borderId="0" xfId="0" applyNumberFormat="1" applyFont="1" applyFill="1" applyAlignment="1">
      <alignment horizontal="right" indent="1"/>
    </xf>
    <xf numFmtId="165" fontId="98" fillId="2" borderId="0" xfId="0" applyNumberFormat="1" applyFont="1" applyFill="1" applyAlignment="1">
      <alignment horizontal="right" indent="1"/>
    </xf>
    <xf numFmtId="165" fontId="93" fillId="2" borderId="0" xfId="0" applyNumberFormat="1" applyFont="1" applyFill="1" applyAlignment="1">
      <alignment horizontal="right" indent="1"/>
    </xf>
    <xf numFmtId="165" fontId="75" fillId="0" borderId="0" xfId="0" applyNumberFormat="1" applyFont="1" applyFill="1" applyAlignment="1">
      <alignment horizontal="right" indent="1"/>
    </xf>
    <xf numFmtId="165" fontId="98" fillId="0" borderId="0" xfId="0" applyNumberFormat="1" applyFont="1" applyFill="1" applyAlignment="1">
      <alignment horizontal="right" indent="1"/>
    </xf>
    <xf numFmtId="165" fontId="93" fillId="0" borderId="0" xfId="0" applyNumberFormat="1" applyFont="1" applyFill="1" applyAlignment="1">
      <alignment horizontal="right" indent="1"/>
    </xf>
    <xf numFmtId="166" fontId="75" fillId="4" borderId="0" xfId="0" applyNumberFormat="1" applyFont="1" applyFill="1" applyAlignment="1">
      <alignment horizontal="right" indent="1"/>
    </xf>
    <xf numFmtId="166" fontId="98" fillId="4" borderId="0" xfId="0" applyNumberFormat="1" applyFont="1" applyFill="1" applyAlignment="1">
      <alignment horizontal="right" indent="1"/>
    </xf>
    <xf numFmtId="166" fontId="93" fillId="4" borderId="0" xfId="0" applyNumberFormat="1" applyFont="1" applyFill="1" applyAlignment="1">
      <alignment horizontal="right" indent="1"/>
    </xf>
    <xf numFmtId="166" fontId="75" fillId="6" borderId="0" xfId="0" applyNumberFormat="1" applyFont="1" applyFill="1" applyAlignment="1">
      <alignment horizontal="right" indent="1"/>
    </xf>
    <xf numFmtId="166" fontId="98" fillId="6" borderId="0" xfId="0" applyNumberFormat="1" applyFont="1" applyFill="1" applyAlignment="1">
      <alignment horizontal="right" indent="1"/>
    </xf>
    <xf numFmtId="166" fontId="93" fillId="6" borderId="0" xfId="0" applyNumberFormat="1" applyFont="1" applyFill="1" applyAlignment="1">
      <alignment horizontal="right" indent="1"/>
    </xf>
    <xf numFmtId="166" fontId="75" fillId="6" borderId="0" xfId="0" quotePrefix="1" applyNumberFormat="1" applyFont="1" applyFill="1" applyAlignment="1">
      <alignment horizontal="right" indent="1"/>
    </xf>
    <xf numFmtId="166" fontId="75" fillId="4" borderId="2" xfId="0" applyNumberFormat="1" applyFont="1" applyFill="1" applyBorder="1" applyAlignment="1">
      <alignment horizontal="right" indent="1"/>
    </xf>
    <xf numFmtId="166" fontId="75" fillId="4" borderId="2" xfId="0" quotePrefix="1" applyNumberFormat="1" applyFont="1" applyFill="1" applyBorder="1" applyAlignment="1">
      <alignment horizontal="right" indent="1"/>
    </xf>
    <xf numFmtId="166" fontId="98" fillId="4" borderId="2" xfId="0" applyNumberFormat="1" applyFont="1" applyFill="1" applyBorder="1" applyAlignment="1">
      <alignment horizontal="right" indent="1"/>
    </xf>
    <xf numFmtId="166" fontId="93" fillId="4" borderId="2" xfId="0" applyNumberFormat="1" applyFont="1" applyFill="1" applyBorder="1" applyAlignment="1">
      <alignment horizontal="right" indent="1"/>
    </xf>
    <xf numFmtId="166" fontId="1" fillId="0" borderId="0" xfId="0" applyNumberFormat="1" applyFont="1" applyFill="1"/>
    <xf numFmtId="1" fontId="94" fillId="0" borderId="0" xfId="0" applyNumberFormat="1" applyFont="1" applyFill="1" applyAlignment="1">
      <alignment horizontal="right" indent="1"/>
    </xf>
    <xf numFmtId="1" fontId="97" fillId="0" borderId="0" xfId="0" applyNumberFormat="1" applyFont="1" applyFill="1" applyAlignment="1">
      <alignment horizontal="right" indent="1"/>
    </xf>
    <xf numFmtId="1" fontId="93" fillId="0" borderId="0" xfId="0" applyNumberFormat="1" applyFont="1" applyFill="1" applyAlignment="1">
      <alignment horizontal="right" indent="1"/>
    </xf>
    <xf numFmtId="1" fontId="94" fillId="11" borderId="3" xfId="0" applyNumberFormat="1" applyFont="1" applyFill="1" applyBorder="1" applyAlignment="1">
      <alignment horizontal="right" indent="1"/>
    </xf>
    <xf numFmtId="1" fontId="97" fillId="11" borderId="3" xfId="0" applyNumberFormat="1" applyFont="1" applyFill="1" applyBorder="1" applyAlignment="1">
      <alignment horizontal="right" indent="1"/>
    </xf>
    <xf numFmtId="1" fontId="93" fillId="11" borderId="3" xfId="0" applyNumberFormat="1" applyFont="1" applyFill="1" applyBorder="1" applyAlignment="1">
      <alignment horizontal="right" indent="1"/>
    </xf>
    <xf numFmtId="1" fontId="94" fillId="0" borderId="0" xfId="0" applyNumberFormat="1" applyFont="1" applyBorder="1" applyAlignment="1">
      <alignment horizontal="right" indent="1"/>
    </xf>
    <xf numFmtId="1" fontId="97" fillId="0" borderId="0" xfId="0" applyNumberFormat="1" applyFont="1" applyBorder="1" applyAlignment="1">
      <alignment horizontal="right" indent="1"/>
    </xf>
    <xf numFmtId="1" fontId="93" fillId="0" borderId="0" xfId="0" applyNumberFormat="1" applyFont="1" applyBorder="1" applyAlignment="1">
      <alignment horizontal="right" indent="1"/>
    </xf>
    <xf numFmtId="1" fontId="75" fillId="2" borderId="0" xfId="0" applyNumberFormat="1" applyFont="1" applyFill="1" applyAlignment="1">
      <alignment horizontal="right" indent="1"/>
    </xf>
    <xf numFmtId="1" fontId="98" fillId="2" borderId="0" xfId="0" applyNumberFormat="1" applyFont="1" applyFill="1" applyAlignment="1">
      <alignment horizontal="right" indent="1"/>
    </xf>
    <xf numFmtId="1" fontId="93" fillId="2" borderId="0" xfId="0" applyNumberFormat="1" applyFont="1" applyFill="1" applyAlignment="1">
      <alignment horizontal="right" indent="1"/>
    </xf>
    <xf numFmtId="1" fontId="75" fillId="0" borderId="0" xfId="0" applyNumberFormat="1" applyFont="1" applyFill="1" applyAlignment="1">
      <alignment horizontal="right" indent="1"/>
    </xf>
    <xf numFmtId="1" fontId="98" fillId="0" borderId="0" xfId="0" applyNumberFormat="1" applyFont="1" applyFill="1" applyAlignment="1">
      <alignment horizontal="right" indent="1"/>
    </xf>
    <xf numFmtId="0" fontId="1" fillId="0" borderId="0" xfId="0" applyFont="1" applyAlignment="1">
      <alignment horizontal="left"/>
    </xf>
    <xf numFmtId="172" fontId="0" fillId="0" borderId="0" xfId="0" applyNumberFormat="1" applyBorder="1"/>
    <xf numFmtId="164" fontId="107" fillId="7" borderId="0" xfId="0" quotePrefix="1" applyNumberFormat="1" applyFont="1" applyFill="1" applyAlignment="1">
      <alignment horizontal="right" indent="1"/>
    </xf>
    <xf numFmtId="172" fontId="0" fillId="0" borderId="0" xfId="0" applyNumberFormat="1"/>
    <xf numFmtId="172" fontId="1" fillId="0" borderId="0" xfId="0" applyNumberFormat="1" applyFont="1"/>
    <xf numFmtId="165" fontId="1" fillId="2" borderId="0" xfId="0" quotePrefix="1" applyNumberFormat="1" applyFont="1" applyFill="1" applyBorder="1" applyAlignment="1">
      <alignment horizontal="right" indent="1"/>
    </xf>
    <xf numFmtId="165" fontId="1" fillId="0" borderId="0" xfId="0" quotePrefix="1" applyNumberFormat="1" applyFont="1" applyFill="1" applyBorder="1" applyAlignment="1">
      <alignment horizontal="right" indent="1"/>
    </xf>
    <xf numFmtId="3" fontId="1" fillId="5" borderId="29" xfId="0" applyNumberFormat="1" applyFont="1" applyFill="1" applyBorder="1" applyAlignment="1">
      <alignment horizontal="right" indent="1"/>
    </xf>
    <xf numFmtId="3" fontId="1" fillId="5" borderId="30" xfId="0" applyNumberFormat="1" applyFont="1" applyFill="1" applyBorder="1" applyAlignment="1">
      <alignment horizontal="right" indent="1"/>
    </xf>
    <xf numFmtId="3" fontId="1" fillId="5" borderId="18" xfId="0" applyNumberFormat="1" applyFont="1" applyFill="1" applyBorder="1" applyAlignment="1">
      <alignment horizontal="right" indent="1"/>
    </xf>
    <xf numFmtId="0" fontId="99" fillId="0" borderId="0" xfId="0" applyFont="1" applyBorder="1"/>
    <xf numFmtId="3" fontId="1" fillId="5" borderId="0" xfId="0" applyNumberFormat="1" applyFont="1" applyFill="1" applyAlignment="1">
      <alignment horizontal="right" indent="1"/>
    </xf>
    <xf numFmtId="165" fontId="0" fillId="5" borderId="0" xfId="0" quotePrefix="1" applyNumberFormat="1" applyFill="1" applyAlignment="1">
      <alignment horizontal="right" indent="1"/>
    </xf>
    <xf numFmtId="165" fontId="47" fillId="5" borderId="0" xfId="0" quotePrefix="1" applyNumberFormat="1" applyFont="1" applyFill="1" applyAlignment="1">
      <alignment horizontal="right" indent="1"/>
    </xf>
    <xf numFmtId="0" fontId="1" fillId="0" borderId="0" xfId="0" applyFont="1" applyAlignment="1">
      <alignment horizontal="left"/>
    </xf>
    <xf numFmtId="0" fontId="1" fillId="0" borderId="0" xfId="0" applyFont="1" applyAlignment="1">
      <alignment horizontal="left"/>
    </xf>
    <xf numFmtId="0" fontId="1" fillId="0" borderId="0" xfId="7" applyFont="1" applyFill="1" applyBorder="1"/>
    <xf numFmtId="169" fontId="0" fillId="0" borderId="0" xfId="0" applyNumberFormat="1"/>
    <xf numFmtId="0" fontId="118" fillId="0" borderId="0" xfId="0" applyFont="1" applyAlignment="1">
      <alignment horizontal="center"/>
    </xf>
    <xf numFmtId="0" fontId="112" fillId="0" borderId="0" xfId="0" applyFont="1" applyAlignment="1"/>
    <xf numFmtId="0" fontId="15" fillId="0" borderId="0" xfId="0" applyFont="1" applyFill="1" applyBorder="1"/>
    <xf numFmtId="167" fontId="88" fillId="3" borderId="0" xfId="3" applyNumberFormat="1" applyFont="1" applyFill="1" applyBorder="1" applyAlignment="1">
      <alignment horizontal="left" vertical="top"/>
    </xf>
    <xf numFmtId="0" fontId="89" fillId="3" borderId="0" xfId="3" applyFont="1" applyFill="1" applyBorder="1" applyAlignment="1">
      <alignment horizontal="left"/>
    </xf>
    <xf numFmtId="0" fontId="84" fillId="3" borderId="12" xfId="3" applyFont="1" applyFill="1" applyBorder="1" applyAlignment="1">
      <alignment horizontal="left" vertical="top" wrapText="1"/>
    </xf>
    <xf numFmtId="0" fontId="84" fillId="3" borderId="9" xfId="3" applyFont="1" applyFill="1" applyBorder="1" applyAlignment="1">
      <alignment horizontal="left" vertical="top" wrapText="1"/>
    </xf>
    <xf numFmtId="0" fontId="84" fillId="3" borderId="13" xfId="3" applyFont="1" applyFill="1" applyBorder="1" applyAlignment="1">
      <alignment horizontal="left" vertical="top" wrapText="1"/>
    </xf>
    <xf numFmtId="0" fontId="90" fillId="3" borderId="0" xfId="1" applyFont="1" applyFill="1" applyBorder="1" applyAlignment="1" applyProtection="1">
      <alignment horizontal="left" vertical="top"/>
    </xf>
    <xf numFmtId="0" fontId="89" fillId="3" borderId="0" xfId="3" applyFont="1" applyFill="1" applyBorder="1" applyAlignment="1">
      <alignment horizontal="left" vertical="top"/>
    </xf>
    <xf numFmtId="0" fontId="79" fillId="3" borderId="0" xfId="0" quotePrefix="1" applyFont="1" applyFill="1" applyAlignment="1">
      <alignment horizontal="left"/>
    </xf>
    <xf numFmtId="0" fontId="79" fillId="3" borderId="0" xfId="0" quotePrefix="1" applyFont="1" applyFill="1" applyBorder="1" applyAlignment="1">
      <alignment horizontal="left"/>
    </xf>
    <xf numFmtId="0" fontId="84" fillId="3" borderId="14" xfId="3" applyFont="1" applyFill="1" applyBorder="1" applyAlignment="1">
      <alignment horizontal="left" vertical="top" wrapText="1"/>
    </xf>
    <xf numFmtId="0" fontId="5" fillId="0" borderId="34" xfId="0" applyFont="1" applyBorder="1" applyAlignment="1">
      <alignment horizontal="center"/>
    </xf>
    <xf numFmtId="0" fontId="5" fillId="0" borderId="6" xfId="0" applyFont="1" applyBorder="1" applyAlignment="1">
      <alignment horizontal="center"/>
    </xf>
    <xf numFmtId="0" fontId="5" fillId="0" borderId="21" xfId="0" applyFont="1" applyBorder="1" applyAlignment="1">
      <alignment horizontal="center"/>
    </xf>
    <xf numFmtId="0" fontId="5" fillId="0" borderId="4" xfId="0" applyFont="1" applyBorder="1" applyAlignment="1">
      <alignment horizontal="center"/>
    </xf>
    <xf numFmtId="0" fontId="5" fillId="0" borderId="28" xfId="0" applyFont="1" applyBorder="1" applyAlignment="1">
      <alignment horizontal="center"/>
    </xf>
    <xf numFmtId="0" fontId="2" fillId="0" borderId="0" xfId="0" applyFont="1" applyAlignment="1">
      <alignment horizontal="justify" wrapText="1"/>
    </xf>
    <xf numFmtId="0" fontId="12"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justify" vertical="center" wrapText="1"/>
    </xf>
    <xf numFmtId="0" fontId="18" fillId="0" borderId="0" xfId="0" applyFont="1" applyAlignment="1">
      <alignment horizontal="justify" vertical="center" wrapText="1"/>
    </xf>
    <xf numFmtId="0" fontId="5" fillId="0" borderId="0" xfId="0" applyFont="1" applyAlignment="1">
      <alignment horizontal="justify" vertical="center" wrapText="1"/>
    </xf>
    <xf numFmtId="0" fontId="52" fillId="0" borderId="0" xfId="0" applyFont="1" applyAlignment="1">
      <alignment horizontal="justify" vertical="center" wrapText="1"/>
    </xf>
    <xf numFmtId="0" fontId="7" fillId="0" borderId="0" xfId="0" applyFont="1" applyAlignment="1">
      <alignment horizontal="justify" vertical="center" wrapText="1"/>
    </xf>
    <xf numFmtId="0" fontId="6" fillId="0" borderId="0" xfId="0" applyFont="1" applyAlignment="1">
      <alignment horizontal="justify" vertical="center" wrapText="1"/>
    </xf>
    <xf numFmtId="0" fontId="53" fillId="0" borderId="0" xfId="0" applyFont="1" applyAlignment="1">
      <alignment horizontal="justify" vertical="center" wrapText="1"/>
    </xf>
    <xf numFmtId="0" fontId="54" fillId="0" borderId="0" xfId="0" applyFont="1" applyAlignment="1">
      <alignment horizontal="justify" vertical="center" wrapText="1"/>
    </xf>
    <xf numFmtId="0" fontId="6" fillId="0" borderId="0" xfId="7" applyFont="1" applyFill="1" applyBorder="1" applyAlignment="1">
      <alignment wrapText="1"/>
    </xf>
    <xf numFmtId="0" fontId="1" fillId="0" borderId="0" xfId="0" applyFont="1" applyAlignment="1">
      <alignment horizontal="justify" vertical="center" wrapText="1"/>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Fill="1" applyAlignment="1">
      <alignment horizontal="right"/>
    </xf>
    <xf numFmtId="0" fontId="1" fillId="0" borderId="5" xfId="0" applyFont="1" applyFill="1" applyBorder="1" applyAlignment="1">
      <alignment horizontal="right"/>
    </xf>
    <xf numFmtId="0" fontId="1" fillId="0" borderId="0" xfId="0" applyFont="1" applyAlignment="1">
      <alignment horizontal="left" vertical="center"/>
    </xf>
    <xf numFmtId="0" fontId="2" fillId="0" borderId="0" xfId="0" applyFont="1" applyAlignment="1">
      <alignment horizontal="left" vertical="center" wrapText="1"/>
    </xf>
    <xf numFmtId="0" fontId="2" fillId="0" borderId="41" xfId="0" applyFont="1" applyBorder="1" applyAlignment="1">
      <alignment horizontal="justify" vertical="justify" wrapText="1"/>
    </xf>
    <xf numFmtId="0" fontId="2" fillId="0" borderId="3" xfId="0" applyFont="1" applyBorder="1" applyAlignment="1">
      <alignment horizontal="justify" vertical="justify" wrapText="1"/>
    </xf>
    <xf numFmtId="0" fontId="2" fillId="0" borderId="16" xfId="0" applyFont="1" applyBorder="1" applyAlignment="1">
      <alignment horizontal="justify" vertical="justify" wrapText="1"/>
    </xf>
    <xf numFmtId="0" fontId="4" fillId="0" borderId="0" xfId="0" applyFont="1" applyAlignment="1"/>
    <xf numFmtId="0" fontId="0" fillId="0" borderId="0" xfId="0" applyAlignment="1"/>
    <xf numFmtId="0" fontId="4" fillId="0" borderId="0" xfId="0" applyFont="1" applyAlignment="1">
      <alignment horizontal="left" vertical="top" wrapText="1"/>
    </xf>
    <xf numFmtId="0" fontId="106" fillId="0" borderId="0" xfId="0" applyFont="1" applyAlignment="1">
      <alignment horizontal="center"/>
    </xf>
    <xf numFmtId="0" fontId="8" fillId="0" borderId="0" xfId="0" applyFont="1" applyAlignment="1">
      <alignment wrapText="1"/>
    </xf>
    <xf numFmtId="0" fontId="0" fillId="0" borderId="0" xfId="0" applyAlignment="1">
      <alignment wrapText="1"/>
    </xf>
    <xf numFmtId="0" fontId="1" fillId="0" borderId="0" xfId="0" applyFont="1" applyAlignment="1">
      <alignment horizontal="justify" wrapText="1"/>
    </xf>
    <xf numFmtId="0" fontId="0" fillId="0" borderId="0" xfId="0" applyAlignment="1">
      <alignment horizontal="justify" wrapText="1"/>
    </xf>
    <xf numFmtId="0" fontId="4"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116" fillId="0" borderId="0" xfId="0" applyFont="1" applyAlignment="1">
      <alignment wrapText="1"/>
    </xf>
    <xf numFmtId="0" fontId="47" fillId="0" borderId="0" xfId="0" applyFont="1"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justify" wrapText="1"/>
    </xf>
    <xf numFmtId="0" fontId="4" fillId="0" borderId="0" xfId="0" applyFont="1" applyAlignment="1">
      <alignment horizontal="left" wrapText="1"/>
    </xf>
    <xf numFmtId="0" fontId="1" fillId="0" borderId="0" xfId="0" applyFont="1" applyFill="1" applyAlignment="1">
      <alignment horizontal="left" wrapText="1"/>
    </xf>
    <xf numFmtId="0" fontId="8"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left"/>
    </xf>
    <xf numFmtId="0" fontId="46" fillId="0" borderId="0" xfId="0" applyFont="1" applyAlignment="1">
      <alignment horizontal="left" vertical="center"/>
    </xf>
    <xf numFmtId="0" fontId="1" fillId="0" borderId="0" xfId="0" applyNumberFormat="1" applyFont="1" applyAlignment="1">
      <alignment horizontal="justify" wrapText="1"/>
    </xf>
    <xf numFmtId="0" fontId="0" fillId="0" borderId="0" xfId="0" applyNumberFormat="1" applyAlignment="1">
      <alignment horizontal="justify" wrapText="1"/>
    </xf>
    <xf numFmtId="0" fontId="1" fillId="0" borderId="41" xfId="0" applyFont="1" applyBorder="1" applyAlignment="1">
      <alignment horizontal="left" wrapText="1"/>
    </xf>
    <xf numFmtId="0" fontId="0" fillId="0" borderId="3" xfId="0" applyBorder="1" applyAlignment="1">
      <alignment horizontal="left" wrapText="1"/>
    </xf>
    <xf numFmtId="0" fontId="0" fillId="0" borderId="16" xfId="0" applyBorder="1" applyAlignment="1">
      <alignment horizontal="left" wrapText="1"/>
    </xf>
    <xf numFmtId="0" fontId="70" fillId="0" borderId="0" xfId="0" applyFont="1" applyAlignment="1">
      <alignment horizontal="justify" vertical="center" wrapText="1"/>
    </xf>
    <xf numFmtId="0" fontId="68" fillId="0" borderId="0" xfId="0" applyFont="1" applyAlignment="1">
      <alignment horizontal="justify" vertical="center" wrapText="1"/>
    </xf>
    <xf numFmtId="0" fontId="69" fillId="0" borderId="0" xfId="0" applyFont="1" applyAlignment="1">
      <alignment horizontal="justify" vertical="center" wrapText="1"/>
    </xf>
  </cellXfs>
  <cellStyles count="8">
    <cellStyle name="Lien hypertexte" xfId="1" builtinId="8"/>
    <cellStyle name="Lien hypertexte_FD2009" xfId="2"/>
    <cellStyle name="Normal" xfId="0" builtinId="0"/>
    <cellStyle name="Normal_Annexe5_B_2007" xfId="7"/>
    <cellStyle name="Normal_BPD961" xfId="3"/>
    <cellStyle name="Normal_Guide99" xfId="4"/>
    <cellStyle name="Normal_nb_com_pop_str_reg_g07_m10m" xfId="6"/>
    <cellStyle name="Normal_zau98_2" xfId="5"/>
  </cellStyles>
  <dxfs count="897">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name val="Arial"/>
        <scheme val="none"/>
      </font>
    </dxf>
    <dxf>
      <font>
        <strike val="0"/>
        <outline val="0"/>
        <shadow val="0"/>
        <u val="no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name val="Arial"/>
        <scheme val="none"/>
      </font>
    </dxf>
    <dxf>
      <font>
        <strike val="0"/>
        <outline val="0"/>
        <shadow val="0"/>
        <u val="no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0"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color rgb="FF0000FF"/>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strike val="0"/>
        <outline val="0"/>
        <shadow val="0"/>
        <u val="none"/>
        <vertAlign val="baseline"/>
        <sz val="11"/>
        <color rgb="FF0000FF"/>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9"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b/>
        <i val="0"/>
        <strike val="0"/>
        <condense val="0"/>
        <extend val="0"/>
        <outline val="0"/>
        <shadow val="0"/>
        <u val="none"/>
        <vertAlign val="baseline"/>
        <sz val="10"/>
        <color auto="1"/>
        <name val="Arial"/>
        <scheme val="none"/>
      </font>
    </dxf>
    <dxf>
      <border outline="0">
        <bottom style="thin">
          <color indexed="64"/>
        </bottom>
      </border>
    </dxf>
    <dxf>
      <numFmt numFmtId="3" formatCode="#,##0"/>
    </dxf>
    <dxf>
      <font>
        <b val="0"/>
        <i val="0"/>
        <strike val="0"/>
        <condense val="0"/>
        <extend val="0"/>
        <outline val="0"/>
        <shadow val="0"/>
        <u val="none"/>
        <vertAlign val="baseline"/>
        <sz val="10"/>
        <color indexed="12"/>
        <name val="Arial"/>
        <scheme val="none"/>
      </font>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font>
        <b val="0"/>
        <i/>
        <strike val="0"/>
        <condense val="0"/>
        <extend val="0"/>
        <outline val="0"/>
        <shadow val="0"/>
        <u val="none"/>
        <vertAlign val="baseline"/>
        <sz val="10"/>
        <color auto="1"/>
        <name val="Arial"/>
        <scheme val="none"/>
      </font>
      <border diagonalUp="0" diagonalDown="0" outline="0">
        <left/>
        <right/>
        <top/>
        <bottom style="thin">
          <color indexed="64"/>
        </bottom>
      </border>
    </dxf>
    <dxf>
      <border outline="0">
        <bottom style="thin">
          <color indexed="64"/>
        </bottom>
      </border>
    </dxf>
    <dxf>
      <border outline="0">
        <bottom style="thin">
          <color indexed="64"/>
        </bottom>
      </border>
    </dxf>
    <dxf>
      <font>
        <b val="0"/>
        <i val="0"/>
        <strike val="0"/>
        <condense val="0"/>
        <extend val="0"/>
        <outline val="0"/>
        <shadow val="0"/>
        <u val="none"/>
        <vertAlign val="baseline"/>
        <sz val="10"/>
        <color indexed="12"/>
        <name val="Arial"/>
        <scheme val="none"/>
      </font>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font>
        <b val="0"/>
        <i/>
        <strike val="0"/>
        <condense val="0"/>
        <extend val="0"/>
        <outline val="0"/>
        <shadow val="0"/>
        <u val="none"/>
        <vertAlign val="baseline"/>
        <sz val="10"/>
        <color auto="1"/>
        <name val="Arial"/>
        <scheme val="none"/>
      </font>
      <border diagonalUp="0" diagonalDown="0" outline="0">
        <left/>
        <right/>
        <top/>
        <bottom style="thin">
          <color indexed="64"/>
        </bottom>
      </border>
    </dxf>
    <dxf>
      <border outline="0">
        <bottom style="thin">
          <color indexed="64"/>
        </bottom>
      </border>
    </dxf>
    <dxf>
      <border outline="0">
        <bottom style="thin">
          <color indexed="64"/>
        </bottom>
      </border>
    </dxf>
  </dxfs>
  <tableStyles count="0" defaultTableStyle="TableStyleMedium9" defaultPivotStyle="PivotStyleLight16"/>
  <colors>
    <mruColors>
      <color rgb="FF0000FF"/>
      <color rgb="FFC0C0C0"/>
      <color rgb="FFDDDDDD"/>
      <color rgb="FFFFFFFF"/>
      <color rgb="FFD8D8D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1952625</xdr:colOff>
      <xdr:row>11</xdr:row>
      <xdr:rowOff>76200</xdr:rowOff>
    </xdr:to>
    <xdr:pic>
      <xdr:nvPicPr>
        <xdr:cNvPr id="3" name="Image 2"/>
        <xdr:cNvPicPr>
          <a:picLocks noChangeAspect="1"/>
        </xdr:cNvPicPr>
      </xdr:nvPicPr>
      <xdr:blipFill>
        <a:blip xmlns:r="http://schemas.openxmlformats.org/officeDocument/2006/relationships" r:embed="rId1" cstate="print"/>
        <a:srcRect/>
        <a:stretch>
          <a:fillRect/>
        </a:stretch>
      </xdr:blipFill>
      <xdr:spPr bwMode="auto">
        <a:xfrm>
          <a:off x="0" y="161925"/>
          <a:ext cx="1952625" cy="1695450"/>
        </a:xfrm>
        <a:prstGeom prst="rect">
          <a:avLst/>
        </a:prstGeom>
        <a:noFill/>
        <a:ln w="9525">
          <a:noFill/>
          <a:miter lim="800000"/>
          <a:headEnd/>
          <a:tailEnd/>
        </a:ln>
      </xdr:spPr>
    </xdr:pic>
    <xdr:clientData/>
  </xdr:twoCellAnchor>
  <xdr:twoCellAnchor editAs="oneCell">
    <xdr:from>
      <xdr:col>0</xdr:col>
      <xdr:colOff>9525</xdr:colOff>
      <xdr:row>50</xdr:row>
      <xdr:rowOff>154571</xdr:rowOff>
    </xdr:from>
    <xdr:to>
      <xdr:col>0</xdr:col>
      <xdr:colOff>1562099</xdr:colOff>
      <xdr:row>54</xdr:row>
      <xdr:rowOff>104775</xdr:rowOff>
    </xdr:to>
    <xdr:pic>
      <xdr:nvPicPr>
        <xdr:cNvPr id="4" name="Image 3"/>
        <xdr:cNvPicPr>
          <a:picLocks noChangeAspect="1"/>
        </xdr:cNvPicPr>
      </xdr:nvPicPr>
      <xdr:blipFill>
        <a:blip xmlns:r="http://schemas.openxmlformats.org/officeDocument/2006/relationships" r:embed="rId2" cstate="print"/>
        <a:srcRect/>
        <a:stretch>
          <a:fillRect/>
        </a:stretch>
      </xdr:blipFill>
      <xdr:spPr bwMode="auto">
        <a:xfrm>
          <a:off x="9525" y="9279521"/>
          <a:ext cx="1552574" cy="626479"/>
        </a:xfrm>
        <a:prstGeom prst="rect">
          <a:avLst/>
        </a:prstGeom>
        <a:noFill/>
        <a:ln w="9525">
          <a:noFill/>
          <a:miter lim="800000"/>
          <a:headEnd/>
          <a:tailEnd/>
        </a:ln>
      </xdr:spPr>
    </xdr:pic>
    <xdr:clientData/>
  </xdr:twoCellAnchor>
  <xdr:twoCellAnchor editAs="oneCell">
    <xdr:from>
      <xdr:col>0</xdr:col>
      <xdr:colOff>5734050</xdr:colOff>
      <xdr:row>49</xdr:row>
      <xdr:rowOff>178469</xdr:rowOff>
    </xdr:from>
    <xdr:to>
      <xdr:col>0</xdr:col>
      <xdr:colOff>6343650</xdr:colOff>
      <xdr:row>54</xdr:row>
      <xdr:rowOff>123826</xdr:rowOff>
    </xdr:to>
    <xdr:pic>
      <xdr:nvPicPr>
        <xdr:cNvPr id="5" name="Image 4"/>
        <xdr:cNvPicPr>
          <a:picLocks noChangeAspect="1"/>
        </xdr:cNvPicPr>
      </xdr:nvPicPr>
      <xdr:blipFill>
        <a:blip xmlns:r="http://schemas.openxmlformats.org/officeDocument/2006/relationships" r:embed="rId3" cstate="print"/>
        <a:srcRect/>
        <a:stretch>
          <a:fillRect/>
        </a:stretch>
      </xdr:blipFill>
      <xdr:spPr bwMode="auto">
        <a:xfrm>
          <a:off x="5734050" y="9074819"/>
          <a:ext cx="609600" cy="850232"/>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8" name="Tableau18" displayName="Tableau18" ref="A8:O21" headerRowCount="0" totalsRowShown="0" headerRowBorderDxfId="896" tableBorderDxfId="895">
  <tableColumns count="15">
    <tableColumn id="1" name="En nombre de budgets" headerRowDxfId="894"/>
    <tableColumn id="2" name="Colonne1" headerRowDxfId="893"/>
    <tableColumn id="3" name="Colonne2" headerRowDxfId="892"/>
    <tableColumn id="4" name="Colonne3" headerRowDxfId="891"/>
    <tableColumn id="5" name="Colonne4" headerRowDxfId="890"/>
    <tableColumn id="6" name="Colonne5" headerRowDxfId="889"/>
    <tableColumn id="7" name="Colonne6" headerRowDxfId="888"/>
    <tableColumn id="8" name="Colonne7" headerRowDxfId="887"/>
    <tableColumn id="9" name="Colonne8" headerRowDxfId="886"/>
    <tableColumn id="10" name="Colonne9" headerRowDxfId="885"/>
    <tableColumn id="11" name="Colonne10" headerRowDxfId="884"/>
    <tableColumn id="12" name="Colonne11" headerRowDxfId="883"/>
    <tableColumn id="13" name="Colonne12" headerRowDxfId="882"/>
    <tableColumn id="14" name="Colonne13" headerRowDxfId="881"/>
    <tableColumn id="15" name="Colonne14" headerRowDxfId="880"/>
  </tableColumns>
  <tableStyleInfo name="TableStyleLight1" showFirstColumn="0" showLastColumn="0" showRowStripes="0" showColumnStripes="0"/>
</table>
</file>

<file path=xl/tables/table10.xml><?xml version="1.0" encoding="utf-8"?>
<table xmlns="http://schemas.openxmlformats.org/spreadsheetml/2006/main" id="4" name="Tableau935" displayName="Tableau935" ref="A87:P94" headerRowCount="0" totalsRowShown="0" headerRowDxfId="629" dataDxfId="628" tableBorderDxfId="627">
  <tableColumns count="16">
    <tableColumn id="1" name="Colonne1" headerRowDxfId="626" dataDxfId="625"/>
    <tableColumn id="2" name="Colonne2" headerRowDxfId="624" dataDxfId="623"/>
    <tableColumn id="3" name="Colonne3" headerRowDxfId="622" dataDxfId="621"/>
    <tableColumn id="4" name="Colonne4" headerRowDxfId="620" dataDxfId="619"/>
    <tableColumn id="5" name="Colonne5" headerRowDxfId="618" dataDxfId="617"/>
    <tableColumn id="6" name="Colonne6" headerRowDxfId="616" dataDxfId="615"/>
    <tableColumn id="7" name="Colonne7" headerRowDxfId="614" dataDxfId="613"/>
    <tableColumn id="8" name="Colonne8" headerRowDxfId="612" dataDxfId="611"/>
    <tableColumn id="9" name="Colonne9" headerRowDxfId="610" dataDxfId="609"/>
    <tableColumn id="10" name="Colonne10" headerRowDxfId="608" dataDxfId="607"/>
    <tableColumn id="11" name="Colonne11" headerRowDxfId="606" dataDxfId="605"/>
    <tableColumn id="12" name="Colonne12" headerRowDxfId="604" dataDxfId="603"/>
    <tableColumn id="13" name="Colonne13" headerRowDxfId="602" dataDxfId="601"/>
    <tableColumn id="16" name="Colonne16" headerRowDxfId="600" dataDxfId="599"/>
    <tableColumn id="14" name="Colonne14" headerRowDxfId="598" dataDxfId="597"/>
    <tableColumn id="15" name="Colonne15" headerRowDxfId="596" dataDxfId="595"/>
  </tableColumns>
  <tableStyleInfo name="TableStyleLight1" showFirstColumn="0" showLastColumn="0" showRowStripes="1" showColumnStripes="0"/>
</table>
</file>

<file path=xl/tables/table11.xml><?xml version="1.0" encoding="utf-8"?>
<table xmlns="http://schemas.openxmlformats.org/spreadsheetml/2006/main" id="25" name="Tableau5112426" displayName="Tableau5112426" ref="A8:P53" headerRowCount="0" totalsRowShown="0" headerRowDxfId="594" dataDxfId="593" tableBorderDxfId="592">
  <tableColumns count="16">
    <tableColumn id="1" name="Colonne1" headerRowDxfId="591" dataDxfId="590"/>
    <tableColumn id="2" name="Colonne2" headerRowDxfId="589" dataDxfId="588"/>
    <tableColumn id="3" name="Colonne3" headerRowDxfId="587" dataDxfId="586"/>
    <tableColumn id="4" name="Colonne4" headerRowDxfId="585" dataDxfId="584"/>
    <tableColumn id="5" name="Colonne5" headerRowDxfId="583" dataDxfId="582"/>
    <tableColumn id="6" name="Colonne6" headerRowDxfId="581" dataDxfId="580"/>
    <tableColumn id="7" name="Colonne7" headerRowDxfId="579" dataDxfId="578"/>
    <tableColumn id="8" name="Colonne8" headerRowDxfId="577" dataDxfId="576"/>
    <tableColumn id="9" name="Colonne9" headerRowDxfId="575" dataDxfId="574"/>
    <tableColumn id="10" name="Colonne10" headerRowDxfId="573" dataDxfId="572"/>
    <tableColumn id="11" name="Colonne11" headerRowDxfId="571" dataDxfId="570"/>
    <tableColumn id="12" name="Colonne12" headerRowDxfId="569" dataDxfId="568"/>
    <tableColumn id="13" name="Colonne13" headerRowDxfId="567" dataDxfId="566"/>
    <tableColumn id="14" name="Colonne14" headerRowDxfId="565" dataDxfId="564"/>
    <tableColumn id="16" name="Colonne16" headerRowDxfId="563" dataDxfId="562"/>
    <tableColumn id="15" name="Colonne15" headerRowDxfId="561" dataDxfId="560"/>
  </tableColumns>
  <tableStyleInfo name="TableStyleLight1" showFirstColumn="0" showLastColumn="0" showRowStripes="1" showColumnStripes="0"/>
</table>
</file>

<file path=xl/tables/table12.xml><?xml version="1.0" encoding="utf-8"?>
<table xmlns="http://schemas.openxmlformats.org/spreadsheetml/2006/main" id="7" name="Tableau9358" displayName="Tableau9358" ref="A87:P94" headerRowCount="0" totalsRowShown="0" headerRowDxfId="559" dataDxfId="558" tableBorderDxfId="557">
  <tableColumns count="16">
    <tableColumn id="1" name="Colonne1" headerRowDxfId="556" dataDxfId="555"/>
    <tableColumn id="2" name="Colonne2" headerRowDxfId="554" dataDxfId="553"/>
    <tableColumn id="3" name="Colonne3" headerRowDxfId="552" dataDxfId="551"/>
    <tableColumn id="4" name="Colonne4" headerRowDxfId="550" dataDxfId="549"/>
    <tableColumn id="5" name="Colonne5" headerRowDxfId="548" dataDxfId="547"/>
    <tableColumn id="6" name="Colonne6" headerRowDxfId="546" dataDxfId="545"/>
    <tableColumn id="7" name="Colonne7" headerRowDxfId="544" dataDxfId="543"/>
    <tableColumn id="8" name="Colonne8" headerRowDxfId="542" dataDxfId="541"/>
    <tableColumn id="9" name="Colonne9" headerRowDxfId="540" dataDxfId="539"/>
    <tableColumn id="10" name="Colonne10" headerRowDxfId="538" dataDxfId="537"/>
    <tableColumn id="11" name="Colonne11" headerRowDxfId="536" dataDxfId="535"/>
    <tableColumn id="12" name="Colonne12" headerRowDxfId="534" dataDxfId="533"/>
    <tableColumn id="13" name="Colonne13" headerRowDxfId="532" dataDxfId="531"/>
    <tableColumn id="16" name="Colonne16" headerRowDxfId="530" dataDxfId="529"/>
    <tableColumn id="14" name="Colonne14" headerRowDxfId="528" dataDxfId="527"/>
    <tableColumn id="15" name="Colonne15" headerRowDxfId="526" dataDxfId="525"/>
  </tableColumns>
  <tableStyleInfo name="TableStyleLight1" showFirstColumn="0" showLastColumn="0" showRowStripes="1" showColumnStripes="0"/>
</table>
</file>

<file path=xl/tables/table13.xml><?xml version="1.0" encoding="utf-8"?>
<table xmlns="http://schemas.openxmlformats.org/spreadsheetml/2006/main" id="26" name="Tableau511242627" displayName="Tableau511242627" ref="A8:P53" headerRowCount="0" totalsRowShown="0" headerRowDxfId="524" dataDxfId="523" tableBorderDxfId="522">
  <tableColumns count="16">
    <tableColumn id="1" name="Colonne1" headerRowDxfId="521" dataDxfId="520"/>
    <tableColumn id="2" name="Colonne2" headerRowDxfId="519" dataDxfId="518"/>
    <tableColumn id="3" name="Colonne3" headerRowDxfId="517" dataDxfId="516"/>
    <tableColumn id="4" name="Colonne4" headerRowDxfId="515" dataDxfId="514"/>
    <tableColumn id="5" name="Colonne5" headerRowDxfId="513" dataDxfId="512"/>
    <tableColumn id="6" name="Colonne6" headerRowDxfId="511" dataDxfId="510"/>
    <tableColumn id="7" name="Colonne7" headerRowDxfId="509" dataDxfId="508"/>
    <tableColumn id="8" name="Colonne8" headerRowDxfId="507" dataDxfId="506"/>
    <tableColumn id="9" name="Colonne9" headerRowDxfId="505" dataDxfId="504"/>
    <tableColumn id="10" name="Colonne10" headerRowDxfId="503" dataDxfId="502"/>
    <tableColumn id="11" name="Colonne11" headerRowDxfId="501" dataDxfId="500"/>
    <tableColumn id="12" name="Colonne12" headerRowDxfId="499" dataDxfId="498"/>
    <tableColumn id="13" name="Colonne13" headerRowDxfId="497" dataDxfId="496"/>
    <tableColumn id="14" name="Colonne14" headerRowDxfId="495" dataDxfId="494"/>
    <tableColumn id="16" name="Colonne16" headerRowDxfId="493" dataDxfId="492"/>
    <tableColumn id="15" name="Colonne15" headerRowDxfId="491" dataDxfId="490"/>
  </tableColumns>
  <tableStyleInfo name="TableStyleLight1" showFirstColumn="0" showLastColumn="0" showRowStripes="1" showColumnStripes="0"/>
</table>
</file>

<file path=xl/tables/table14.xml><?xml version="1.0" encoding="utf-8"?>
<table xmlns="http://schemas.openxmlformats.org/spreadsheetml/2006/main" id="11" name="Tableau935812" displayName="Tableau935812" ref="A87:P94" headerRowCount="0" totalsRowShown="0" headerRowDxfId="489" dataDxfId="488" tableBorderDxfId="487">
  <tableColumns count="16">
    <tableColumn id="1" name="Colonne1" headerRowDxfId="486" dataDxfId="485"/>
    <tableColumn id="2" name="Colonne2" headerRowDxfId="484" dataDxfId="483"/>
    <tableColumn id="3" name="Colonne3" headerRowDxfId="482" dataDxfId="481"/>
    <tableColumn id="4" name="Colonne4" headerRowDxfId="480" dataDxfId="479"/>
    <tableColumn id="5" name="Colonne5" headerRowDxfId="478" dataDxfId="477"/>
    <tableColumn id="6" name="Colonne6" headerRowDxfId="476" dataDxfId="475"/>
    <tableColumn id="7" name="Colonne7" headerRowDxfId="474" dataDxfId="473"/>
    <tableColumn id="8" name="Colonne8" headerRowDxfId="472" dataDxfId="471"/>
    <tableColumn id="9" name="Colonne9" headerRowDxfId="470" dataDxfId="469"/>
    <tableColumn id="10" name="Colonne10" headerRowDxfId="468" dataDxfId="467"/>
    <tableColumn id="11" name="Colonne11" headerRowDxfId="466" dataDxfId="465"/>
    <tableColumn id="12" name="Colonne12" headerRowDxfId="464" dataDxfId="463"/>
    <tableColumn id="13" name="Colonne13" headerRowDxfId="462" dataDxfId="461"/>
    <tableColumn id="16" name="Colonne16" headerRowDxfId="460" dataDxfId="459"/>
    <tableColumn id="14" name="Colonne14" headerRowDxfId="458" dataDxfId="457"/>
    <tableColumn id="15" name="Colonne15" headerRowDxfId="456" dataDxfId="455"/>
  </tableColumns>
  <tableStyleInfo name="TableStyleLight1" showFirstColumn="0" showLastColumn="0" showRowStripes="1" showColumnStripes="0"/>
</table>
</file>

<file path=xl/tables/table15.xml><?xml version="1.0" encoding="utf-8"?>
<table xmlns="http://schemas.openxmlformats.org/spreadsheetml/2006/main" id="27" name="Tableau51124262728" displayName="Tableau51124262728" ref="A8:P53" headerRowCount="0" totalsRowShown="0" headerRowDxfId="454" dataDxfId="453" tableBorderDxfId="452">
  <tableColumns count="16">
    <tableColumn id="1" name="Colonne1" headerRowDxfId="451" dataDxfId="450"/>
    <tableColumn id="2" name="Colonne2" headerRowDxfId="449" dataDxfId="448"/>
    <tableColumn id="3" name="Colonne3" headerRowDxfId="447" dataDxfId="446"/>
    <tableColumn id="4" name="Colonne4" headerRowDxfId="445" dataDxfId="444"/>
    <tableColumn id="5" name="Colonne5" headerRowDxfId="443" dataDxfId="442"/>
    <tableColumn id="6" name="Colonne6" headerRowDxfId="441" dataDxfId="440"/>
    <tableColumn id="7" name="Colonne7" headerRowDxfId="439" dataDxfId="438"/>
    <tableColumn id="8" name="Colonne8" headerRowDxfId="437" dataDxfId="436"/>
    <tableColumn id="9" name="Colonne9" headerRowDxfId="435" dataDxfId="434"/>
    <tableColumn id="10" name="Colonne10" headerRowDxfId="433" dataDxfId="432"/>
    <tableColumn id="11" name="Colonne11" headerRowDxfId="431" dataDxfId="430"/>
    <tableColumn id="12" name="Colonne12" headerRowDxfId="429" dataDxfId="428"/>
    <tableColumn id="13" name="Colonne13" headerRowDxfId="427" dataDxfId="426"/>
    <tableColumn id="14" name="Colonne14" headerRowDxfId="425" dataDxfId="424"/>
    <tableColumn id="16" name="Colonne16" headerRowDxfId="423" dataDxfId="422"/>
    <tableColumn id="15" name="Colonne15" headerRowDxfId="421" dataDxfId="420"/>
  </tableColumns>
  <tableStyleInfo name="TableStyleLight1" showFirstColumn="0" showLastColumn="0" showRowStripes="1" showColumnStripes="0"/>
</table>
</file>

<file path=xl/tables/table16.xml><?xml version="1.0" encoding="utf-8"?>
<table xmlns="http://schemas.openxmlformats.org/spreadsheetml/2006/main" id="13" name="Tableau93581214" displayName="Tableau93581214" ref="A86:P93" headerRowCount="0" totalsRowShown="0" headerRowDxfId="419" dataDxfId="418" tableBorderDxfId="417">
  <tableColumns count="16">
    <tableColumn id="1" name="Colonne1" headerRowDxfId="416" dataDxfId="415"/>
    <tableColumn id="2" name="Colonne2" headerRowDxfId="414" dataDxfId="413"/>
    <tableColumn id="3" name="Colonne3" headerRowDxfId="412" dataDxfId="411"/>
    <tableColumn id="4" name="Colonne4" headerRowDxfId="410" dataDxfId="409"/>
    <tableColumn id="5" name="Colonne5" headerRowDxfId="408" dataDxfId="407"/>
    <tableColumn id="6" name="Colonne6" headerRowDxfId="406" dataDxfId="405"/>
    <tableColumn id="7" name="Colonne7" headerRowDxfId="404" dataDxfId="403"/>
    <tableColumn id="8" name="Colonne8" headerRowDxfId="402" dataDxfId="401"/>
    <tableColumn id="9" name="Colonne9" headerRowDxfId="400" dataDxfId="399"/>
    <tableColumn id="10" name="Colonne10" headerRowDxfId="398" dataDxfId="397"/>
    <tableColumn id="11" name="Colonne11" headerRowDxfId="396" dataDxfId="395"/>
    <tableColumn id="12" name="Colonne12" headerRowDxfId="394" dataDxfId="393"/>
    <tableColumn id="13" name="Colonne13" headerRowDxfId="392" dataDxfId="391"/>
    <tableColumn id="16" name="Colonne16" headerRowDxfId="390" dataDxfId="389"/>
    <tableColumn id="14" name="Colonne14" headerRowDxfId="388" dataDxfId="387"/>
    <tableColumn id="15" name="Colonne15" headerRowDxfId="386" dataDxfId="385"/>
  </tableColumns>
  <tableStyleInfo name="TableStyleLight1" showFirstColumn="0" showLastColumn="0" showRowStripes="1" showColumnStripes="0"/>
</table>
</file>

<file path=xl/tables/table17.xml><?xml version="1.0" encoding="utf-8"?>
<table xmlns="http://schemas.openxmlformats.org/spreadsheetml/2006/main" id="28" name="Tableau5112426272829" displayName="Tableau5112426272829" ref="A8:P53" headerRowCount="0" totalsRowShown="0" headerRowDxfId="384" dataDxfId="383" tableBorderDxfId="382">
  <tableColumns count="16">
    <tableColumn id="1" name="Colonne1" headerRowDxfId="381" dataDxfId="380"/>
    <tableColumn id="2" name="Colonne2" headerRowDxfId="379" dataDxfId="378"/>
    <tableColumn id="3" name="Colonne3" headerRowDxfId="377" dataDxfId="376"/>
    <tableColumn id="4" name="Colonne4" headerRowDxfId="375" dataDxfId="374"/>
    <tableColumn id="5" name="Colonne5" headerRowDxfId="373" dataDxfId="372"/>
    <tableColumn id="6" name="Colonne6" headerRowDxfId="371" dataDxfId="370"/>
    <tableColumn id="7" name="Colonne7" headerRowDxfId="369" dataDxfId="368"/>
    <tableColumn id="8" name="Colonne8" headerRowDxfId="367" dataDxfId="366"/>
    <tableColumn id="9" name="Colonne9" headerRowDxfId="365" dataDxfId="364"/>
    <tableColumn id="10" name="Colonne10" headerRowDxfId="363" dataDxfId="362"/>
    <tableColumn id="11" name="Colonne11" headerRowDxfId="361" dataDxfId="360"/>
    <tableColumn id="12" name="Colonne12" headerRowDxfId="359" dataDxfId="358"/>
    <tableColumn id="13" name="Colonne13" headerRowDxfId="357" dataDxfId="356"/>
    <tableColumn id="14" name="Colonne14" headerRowDxfId="355" dataDxfId="354"/>
    <tableColumn id="16" name="Colonne16" headerRowDxfId="353" dataDxfId="352"/>
    <tableColumn id="15" name="Colonne15" headerRowDxfId="351" dataDxfId="350"/>
  </tableColumns>
  <tableStyleInfo name="TableStyleLight1" showFirstColumn="0" showLastColumn="0" showRowStripes="1" showColumnStripes="0"/>
</table>
</file>

<file path=xl/tables/table18.xml><?xml version="1.0" encoding="utf-8"?>
<table xmlns="http://schemas.openxmlformats.org/spreadsheetml/2006/main" id="15" name="Tableau935816" displayName="Tableau935816" ref="A86:P93" headerRowCount="0" totalsRowShown="0" headerRowDxfId="349" dataDxfId="348" tableBorderDxfId="347">
  <tableColumns count="16">
    <tableColumn id="1" name="Colonne1" headerRowDxfId="346" dataDxfId="345"/>
    <tableColumn id="2" name="Colonne2" headerRowDxfId="344" dataDxfId="343"/>
    <tableColumn id="3" name="Colonne3" headerRowDxfId="342" dataDxfId="341"/>
    <tableColumn id="4" name="Colonne4" headerRowDxfId="340" dataDxfId="339"/>
    <tableColumn id="5" name="Colonne5" headerRowDxfId="338" dataDxfId="337"/>
    <tableColumn id="6" name="Colonne6" headerRowDxfId="336" dataDxfId="335"/>
    <tableColumn id="7" name="Colonne7" headerRowDxfId="334" dataDxfId="333"/>
    <tableColumn id="8" name="Colonne8" headerRowDxfId="332" dataDxfId="331"/>
    <tableColumn id="9" name="Colonne9" headerRowDxfId="330" dataDxfId="329"/>
    <tableColumn id="10" name="Colonne10" headerRowDxfId="328" dataDxfId="327"/>
    <tableColumn id="11" name="Colonne11" headerRowDxfId="326" dataDxfId="325"/>
    <tableColumn id="12" name="Colonne12" headerRowDxfId="324" dataDxfId="323"/>
    <tableColumn id="13" name="Colonne13" headerRowDxfId="322" dataDxfId="321"/>
    <tableColumn id="16" name="Colonne16" headerRowDxfId="320" dataDxfId="319"/>
    <tableColumn id="14" name="Colonne14" headerRowDxfId="318" dataDxfId="317"/>
    <tableColumn id="15" name="Colonne15" headerRowDxfId="316" dataDxfId="315"/>
  </tableColumns>
  <tableStyleInfo name="TableStyleLight1" showFirstColumn="0" showLastColumn="0" showRowStripes="1" showColumnStripes="0"/>
</table>
</file>

<file path=xl/tables/table19.xml><?xml version="1.0" encoding="utf-8"?>
<table xmlns="http://schemas.openxmlformats.org/spreadsheetml/2006/main" id="29" name="Tableau511242627282930" displayName="Tableau511242627282930" ref="A8:P53" headerRowCount="0" totalsRowShown="0" headerRowDxfId="314" dataDxfId="313" tableBorderDxfId="312">
  <tableColumns count="16">
    <tableColumn id="1" name="Colonne1" headerRowDxfId="311" dataDxfId="310"/>
    <tableColumn id="2" name="Colonne2" headerRowDxfId="309" dataDxfId="308"/>
    <tableColumn id="3" name="Colonne3" headerRowDxfId="307" dataDxfId="306"/>
    <tableColumn id="4" name="Colonne4" headerRowDxfId="305" dataDxfId="304"/>
    <tableColumn id="5" name="Colonne5" headerRowDxfId="303" dataDxfId="302"/>
    <tableColumn id="6" name="Colonne6" headerRowDxfId="301" dataDxfId="300"/>
    <tableColumn id="7" name="Colonne7" headerRowDxfId="299" dataDxfId="298"/>
    <tableColumn id="8" name="Colonne8" headerRowDxfId="297" dataDxfId="296"/>
    <tableColumn id="9" name="Colonne9" headerRowDxfId="295" dataDxfId="294"/>
    <tableColumn id="10" name="Colonne10" headerRowDxfId="293" dataDxfId="292"/>
    <tableColumn id="11" name="Colonne11" headerRowDxfId="291" dataDxfId="290"/>
    <tableColumn id="12" name="Colonne12" headerRowDxfId="289" dataDxfId="288"/>
    <tableColumn id="13" name="Colonne13" headerRowDxfId="287" dataDxfId="286"/>
    <tableColumn id="14" name="Colonne14" headerRowDxfId="285" dataDxfId="284"/>
    <tableColumn id="16" name="Colonne16" headerRowDxfId="283" dataDxfId="282"/>
    <tableColumn id="15" name="Colonne15" headerRowDxfId="281" dataDxfId="280"/>
  </tableColumns>
  <tableStyleInfo name="TableStyleLight1" showFirstColumn="0" showLastColumn="0" showRowStripes="1" showColumnStripes="0"/>
</table>
</file>

<file path=xl/tables/table2.xml><?xml version="1.0" encoding="utf-8"?>
<table xmlns="http://schemas.openxmlformats.org/spreadsheetml/2006/main" id="19" name="Tableau19" displayName="Tableau19" ref="A47:O60" headerRowCount="0" totalsRowShown="0" headerRowBorderDxfId="879" tableBorderDxfId="878">
  <tableColumns count="15">
    <tableColumn id="1" name="Habitants décomptés selon la population totale de l'Insee" headerRowDxfId="877"/>
    <tableColumn id="2" name="Colonne1" headerRowDxfId="876"/>
    <tableColumn id="3" name="Colonne2" headerRowDxfId="875"/>
    <tableColumn id="4" name="Colonne3" headerRowDxfId="874"/>
    <tableColumn id="5" name="Colonne4" headerRowDxfId="873"/>
    <tableColumn id="6" name="Colonne5" headerRowDxfId="872"/>
    <tableColumn id="7" name="Colonne6" headerRowDxfId="871"/>
    <tableColumn id="8" name="Colonne7" headerRowDxfId="870"/>
    <tableColumn id="9" name="Colonne8" headerRowDxfId="869"/>
    <tableColumn id="10" name="Colonne9" headerRowDxfId="868"/>
    <tableColumn id="11" name="Colonne10" headerRowDxfId="867"/>
    <tableColumn id="12" name="Colonne11" headerRowDxfId="866"/>
    <tableColumn id="13" name="Colonne12" headerRowDxfId="865"/>
    <tableColumn id="14" name="Colonne13" headerRowDxfId="864"/>
    <tableColumn id="15" name="Colonne14" headerRowDxfId="863"/>
  </tableColumns>
  <tableStyleInfo name="TableStyleLight1" showFirstColumn="0" showLastColumn="0" showRowStripes="0" showColumnStripes="0"/>
</table>
</file>

<file path=xl/tables/table20.xml><?xml version="1.0" encoding="utf-8"?>
<table xmlns="http://schemas.openxmlformats.org/spreadsheetml/2006/main" id="17" name="Tableau93581618" displayName="Tableau93581618" ref="A86:P93" headerRowCount="0" totalsRowShown="0" headerRowDxfId="279" dataDxfId="278" tableBorderDxfId="277">
  <tableColumns count="16">
    <tableColumn id="1" name="Colonne1" headerRowDxfId="276" dataDxfId="275"/>
    <tableColumn id="2" name="Colonne2" headerRowDxfId="274" dataDxfId="273"/>
    <tableColumn id="3" name="Colonne3" headerRowDxfId="272" dataDxfId="271"/>
    <tableColumn id="4" name="Colonne4" headerRowDxfId="270" dataDxfId="269"/>
    <tableColumn id="5" name="Colonne5" headerRowDxfId="268" dataDxfId="267"/>
    <tableColumn id="6" name="Colonne6" headerRowDxfId="266" dataDxfId="265"/>
    <tableColumn id="7" name="Colonne7" headerRowDxfId="264" dataDxfId="263"/>
    <tableColumn id="8" name="Colonne8" headerRowDxfId="262" dataDxfId="261"/>
    <tableColumn id="9" name="Colonne9" headerRowDxfId="260" dataDxfId="259"/>
    <tableColumn id="10" name="Colonne10" headerRowDxfId="258" dataDxfId="257"/>
    <tableColumn id="11" name="Colonne11" headerRowDxfId="256" dataDxfId="255"/>
    <tableColumn id="12" name="Colonne12" headerRowDxfId="254" dataDxfId="253"/>
    <tableColumn id="13" name="Colonne13" headerRowDxfId="252" dataDxfId="251"/>
    <tableColumn id="16" name="Colonne16" headerRowDxfId="250" dataDxfId="249"/>
    <tableColumn id="14" name="Colonne14" headerRowDxfId="248" dataDxfId="247"/>
    <tableColumn id="15" name="Colonne15" headerRowDxfId="246" dataDxfId="245"/>
  </tableColumns>
  <tableStyleInfo name="TableStyleLight1" showFirstColumn="0" showLastColumn="0" showRowStripes="1" showColumnStripes="0"/>
</table>
</file>

<file path=xl/tables/table21.xml><?xml version="1.0" encoding="utf-8"?>
<table xmlns="http://schemas.openxmlformats.org/spreadsheetml/2006/main" id="30" name="Tableau51124262728293031" displayName="Tableau51124262728293031" ref="A8:P53" headerRowCount="0" totalsRowShown="0" headerRowDxfId="244" dataDxfId="243" tableBorderDxfId="242">
  <tableColumns count="16">
    <tableColumn id="1" name="Colonne1" headerRowDxfId="241" dataDxfId="240"/>
    <tableColumn id="2" name="Colonne2" headerRowDxfId="239" dataDxfId="238"/>
    <tableColumn id="3" name="Colonne3" headerRowDxfId="237" dataDxfId="236"/>
    <tableColumn id="4" name="Colonne4" headerRowDxfId="235" dataDxfId="234"/>
    <tableColumn id="5" name="Colonne5" headerRowDxfId="233" dataDxfId="232"/>
    <tableColumn id="6" name="Colonne6" headerRowDxfId="231" dataDxfId="230"/>
    <tableColumn id="7" name="Colonne7" headerRowDxfId="229" dataDxfId="228"/>
    <tableColumn id="8" name="Colonne8" headerRowDxfId="227" dataDxfId="226"/>
    <tableColumn id="9" name="Colonne9" headerRowDxfId="225" dataDxfId="224"/>
    <tableColumn id="10" name="Colonne10" headerRowDxfId="223" dataDxfId="222"/>
    <tableColumn id="11" name="Colonne11" headerRowDxfId="221" dataDxfId="220"/>
    <tableColumn id="12" name="Colonne12" headerRowDxfId="219" dataDxfId="218"/>
    <tableColumn id="13" name="Colonne13" headerRowDxfId="217" dataDxfId="216"/>
    <tableColumn id="14" name="Colonne14" headerRowDxfId="215" dataDxfId="214"/>
    <tableColumn id="16" name="Colonne16" headerRowDxfId="213" dataDxfId="212"/>
    <tableColumn id="15" name="Colonne15" headerRowDxfId="211" dataDxfId="210"/>
  </tableColumns>
  <tableStyleInfo name="TableStyleLight1" showFirstColumn="0" showLastColumn="0" showRowStripes="1" showColumnStripes="0"/>
</table>
</file>

<file path=xl/tables/table22.xml><?xml version="1.0" encoding="utf-8"?>
<table xmlns="http://schemas.openxmlformats.org/spreadsheetml/2006/main" id="21" name="Tableau9358161822" displayName="Tableau9358161822" ref="A86:P93" headerRowCount="0" totalsRowShown="0" headerRowDxfId="209" dataDxfId="208" tableBorderDxfId="207">
  <tableColumns count="16">
    <tableColumn id="1" name="Colonne1" headerRowDxfId="206" dataDxfId="205"/>
    <tableColumn id="2" name="Colonne2" headerRowDxfId="204" dataDxfId="203"/>
    <tableColumn id="3" name="Colonne3" headerRowDxfId="202" dataDxfId="201"/>
    <tableColumn id="4" name="Colonne4" headerRowDxfId="200" dataDxfId="199"/>
    <tableColumn id="5" name="Colonne5" headerRowDxfId="198" dataDxfId="197"/>
    <tableColumn id="6" name="Colonne6" headerRowDxfId="196" dataDxfId="195"/>
    <tableColumn id="7" name="Colonne7" headerRowDxfId="194" dataDxfId="193"/>
    <tableColumn id="8" name="Colonne8" headerRowDxfId="192" dataDxfId="191"/>
    <tableColumn id="9" name="Colonne9" headerRowDxfId="190" dataDxfId="189"/>
    <tableColumn id="10" name="Colonne10" headerRowDxfId="188" dataDxfId="187"/>
    <tableColumn id="11" name="Colonne11" headerRowDxfId="186" dataDxfId="185"/>
    <tableColumn id="12" name="Colonne12" headerRowDxfId="184" dataDxfId="183"/>
    <tableColumn id="13" name="Colonne13" headerRowDxfId="182" dataDxfId="181"/>
    <tableColumn id="16" name="Colonne16" headerRowDxfId="180" dataDxfId="179"/>
    <tableColumn id="14" name="Colonne14" headerRowDxfId="178" dataDxfId="177"/>
    <tableColumn id="15" name="Colonne15" headerRowDxfId="176" dataDxfId="175"/>
  </tableColumns>
  <tableStyleInfo name="TableStyleLight1" showFirstColumn="0" showLastColumn="0" showRowStripes="1" showColumnStripes="0"/>
</table>
</file>

<file path=xl/tables/table23.xml><?xml version="1.0" encoding="utf-8"?>
<table xmlns="http://schemas.openxmlformats.org/spreadsheetml/2006/main" id="31" name="Tableau5112426272829303132" displayName="Tableau5112426272829303132" ref="A8:P53" headerRowCount="0" totalsRowShown="0" headerRowDxfId="174" dataDxfId="173" tableBorderDxfId="172">
  <tableColumns count="16">
    <tableColumn id="1" name="Colonne1" headerRowDxfId="171" dataDxfId="170"/>
    <tableColumn id="2" name="Colonne2" headerRowDxfId="169" dataDxfId="168"/>
    <tableColumn id="3" name="Colonne3" headerRowDxfId="167" dataDxfId="166"/>
    <tableColumn id="4" name="Colonne4" headerRowDxfId="165" dataDxfId="164"/>
    <tableColumn id="5" name="Colonne5" headerRowDxfId="163" dataDxfId="162"/>
    <tableColumn id="6" name="Colonne6" headerRowDxfId="161" dataDxfId="160"/>
    <tableColumn id="7" name="Colonne7" headerRowDxfId="159" dataDxfId="158"/>
    <tableColumn id="8" name="Colonne8" headerRowDxfId="157" dataDxfId="156"/>
    <tableColumn id="9" name="Colonne9" headerRowDxfId="155" dataDxfId="154"/>
    <tableColumn id="10" name="Colonne10" headerRowDxfId="153" dataDxfId="152"/>
    <tableColumn id="11" name="Colonne11" headerRowDxfId="151" dataDxfId="150"/>
    <tableColumn id="12" name="Colonne12" headerRowDxfId="149" dataDxfId="148"/>
    <tableColumn id="13" name="Colonne13" headerRowDxfId="147" dataDxfId="146"/>
    <tableColumn id="14" name="Colonne14" headerRowDxfId="145" dataDxfId="144"/>
    <tableColumn id="16" name="Colonne16" headerRowDxfId="143" dataDxfId="142"/>
    <tableColumn id="15" name="Colonne15" headerRowDxfId="141" dataDxfId="140"/>
  </tableColumns>
  <tableStyleInfo name="TableStyleLight1" showFirstColumn="0" showLastColumn="0" showRowStripes="1" showColumnStripes="0"/>
</table>
</file>

<file path=xl/tables/table24.xml><?xml version="1.0" encoding="utf-8"?>
<table xmlns="http://schemas.openxmlformats.org/spreadsheetml/2006/main" id="32" name="Tableau9333" displayName="Tableau9333" ref="A86:P93" headerRowCount="0" totalsRowShown="0" headerRowDxfId="139" dataDxfId="138" tableBorderDxfId="137">
  <tableColumns count="16">
    <tableColumn id="1" name="Colonne1" headerRowDxfId="136" dataDxfId="135"/>
    <tableColumn id="2" name="Colonne2" headerRowDxfId="134" dataDxfId="133"/>
    <tableColumn id="3" name="Colonne3" headerRowDxfId="132" dataDxfId="131"/>
    <tableColumn id="4" name="Colonne4" headerRowDxfId="130" dataDxfId="129"/>
    <tableColumn id="5" name="Colonne5" headerRowDxfId="128" dataDxfId="127"/>
    <tableColumn id="6" name="Colonne6" headerRowDxfId="126" dataDxfId="125"/>
    <tableColumn id="7" name="Colonne7" headerRowDxfId="124" dataDxfId="123"/>
    <tableColumn id="8" name="Colonne8" headerRowDxfId="122" dataDxfId="121"/>
    <tableColumn id="9" name="Colonne9" headerRowDxfId="120" dataDxfId="119"/>
    <tableColumn id="10" name="Colonne10" headerRowDxfId="118" dataDxfId="117"/>
    <tableColumn id="11" name="Colonne11" headerRowDxfId="116" dataDxfId="115"/>
    <tableColumn id="12" name="Colonne12" headerRowDxfId="114" dataDxfId="113"/>
    <tableColumn id="13" name="Colonne13" headerRowDxfId="112" dataDxfId="111"/>
    <tableColumn id="16" name="Colonne16" headerRowDxfId="110" dataDxfId="109"/>
    <tableColumn id="14" name="Colonne14" headerRowDxfId="108" dataDxfId="107"/>
    <tableColumn id="15" name="Colonne15" headerRowDxfId="106" dataDxfId="105"/>
  </tableColumns>
  <tableStyleInfo name="TableStyleLight1" showFirstColumn="0" showLastColumn="0" showRowStripes="1" showColumnStripes="0"/>
</table>
</file>

<file path=xl/tables/table25.xml><?xml version="1.0" encoding="utf-8"?>
<table xmlns="http://schemas.openxmlformats.org/spreadsheetml/2006/main" id="34" name="Tableau5112435" displayName="Tableau5112435" ref="A8:P53" headerRowCount="0" totalsRowShown="0" headerRowDxfId="104" dataDxfId="103" tableBorderDxfId="102">
  <tableColumns count="16">
    <tableColumn id="1" name="Colonne1" headerRowDxfId="101" dataDxfId="100"/>
    <tableColumn id="2" name="Colonne2" headerRowDxfId="99" dataDxfId="98"/>
    <tableColumn id="3" name="Colonne3" headerRowDxfId="97" dataDxfId="96"/>
    <tableColumn id="4" name="Colonne4" headerRowDxfId="95" dataDxfId="94"/>
    <tableColumn id="5" name="Colonne5" headerRowDxfId="93" dataDxfId="92"/>
    <tableColumn id="6" name="Colonne6" headerRowDxfId="91" dataDxfId="90"/>
    <tableColumn id="7" name="Colonne7" headerRowDxfId="89" dataDxfId="88"/>
    <tableColumn id="8" name="Colonne8" headerRowDxfId="87" dataDxfId="86"/>
    <tableColumn id="9" name="Colonne9" headerRowDxfId="85" dataDxfId="84"/>
    <tableColumn id="10" name="Colonne10" headerRowDxfId="83" dataDxfId="82"/>
    <tableColumn id="11" name="Colonne11" headerRowDxfId="81" dataDxfId="80"/>
    <tableColumn id="12" name="Colonne12" headerRowDxfId="79" dataDxfId="78"/>
    <tableColumn id="13" name="Colonne13" headerRowDxfId="77" dataDxfId="76"/>
    <tableColumn id="14" name="Colonne14" headerRowDxfId="75" dataDxfId="74"/>
    <tableColumn id="16" name="Colonne16" headerRowDxfId="73" dataDxfId="72"/>
    <tableColumn id="15" name="Colonne15" headerRowDxfId="71" dataDxfId="70"/>
  </tableColumns>
  <tableStyleInfo name="TableStyleLight1" showFirstColumn="0" showLastColumn="0" showRowStripes="1" showColumnStripes="0"/>
</table>
</file>

<file path=xl/tables/table26.xml><?xml version="1.0" encoding="utf-8"?>
<table xmlns="http://schemas.openxmlformats.org/spreadsheetml/2006/main" id="35" name="Tableau9336" displayName="Tableau9336" ref="A86:P93" headerRowCount="0" totalsRowShown="0" headerRowDxfId="69" dataDxfId="68" tableBorderDxfId="67">
  <tableColumns count="16">
    <tableColumn id="1" name="Colonne1" headerRowDxfId="66" dataDxfId="65"/>
    <tableColumn id="2" name="Colonne2" headerRowDxfId="64" dataDxfId="63"/>
    <tableColumn id="3" name="Colonne3" headerRowDxfId="62" dataDxfId="61"/>
    <tableColumn id="4" name="Colonne4" headerRowDxfId="60" dataDxfId="59"/>
    <tableColumn id="5" name="Colonne5" headerRowDxfId="58" dataDxfId="57"/>
    <tableColumn id="6" name="Colonne6" headerRowDxfId="56" dataDxfId="55"/>
    <tableColumn id="7" name="Colonne7" headerRowDxfId="54" dataDxfId="53"/>
    <tableColumn id="8" name="Colonne8" headerRowDxfId="52" dataDxfId="51"/>
    <tableColumn id="9" name="Colonne9" headerRowDxfId="50" dataDxfId="49"/>
    <tableColumn id="10" name="Colonne10" headerRowDxfId="48" dataDxfId="47"/>
    <tableColumn id="11" name="Colonne11" headerRowDxfId="46" dataDxfId="45"/>
    <tableColumn id="12" name="Colonne12" headerRowDxfId="44" dataDxfId="43"/>
    <tableColumn id="13" name="Colonne13" headerRowDxfId="42" dataDxfId="41"/>
    <tableColumn id="16" name="Colonne16" headerRowDxfId="40" dataDxfId="39"/>
    <tableColumn id="14" name="Colonne14" headerRowDxfId="38" dataDxfId="37"/>
    <tableColumn id="15" name="Colonne15" headerRowDxfId="36" dataDxfId="35"/>
  </tableColumns>
  <tableStyleInfo name="TableStyleLight1" showFirstColumn="0" showLastColumn="0" showRowStripes="1" showColumnStripes="0"/>
</table>
</file>

<file path=xl/tables/table27.xml><?xml version="1.0" encoding="utf-8"?>
<table xmlns="http://schemas.openxmlformats.org/spreadsheetml/2006/main" id="37" name="Tableau5112438" displayName="Tableau5112438" ref="A8:P53" headerRowCount="0" totalsRowShown="0" headerRowDxfId="34" dataDxfId="33" tableBorderDxfId="32">
  <tableColumns count="16">
    <tableColumn id="1" name="Colonne1" headerRowDxfId="31" dataDxfId="30"/>
    <tableColumn id="2" name="Colonne2" headerRowDxfId="29" dataDxfId="28"/>
    <tableColumn id="3" name="Colonne3" headerRowDxfId="27" dataDxfId="26"/>
    <tableColumn id="4" name="Colonne4" headerRowDxfId="25" dataDxfId="24"/>
    <tableColumn id="5" name="Colonne5" headerRowDxfId="23" dataDxfId="22"/>
    <tableColumn id="6" name="Colonne6" headerRowDxfId="21" dataDxfId="20"/>
    <tableColumn id="7" name="Colonne7" headerRowDxfId="19" dataDxfId="18"/>
    <tableColumn id="8" name="Colonne8" headerRowDxfId="17" dataDxfId="16"/>
    <tableColumn id="9" name="Colonne9" headerRowDxfId="15" dataDxfId="14"/>
    <tableColumn id="10" name="Colonne10" headerRowDxfId="13" dataDxfId="12"/>
    <tableColumn id="11" name="Colonne11" headerRowDxfId="11" dataDxfId="10"/>
    <tableColumn id="12" name="Colonne12" headerRowDxfId="9" dataDxfId="8"/>
    <tableColumn id="13" name="Colonne13" headerRowDxfId="7" dataDxfId="6"/>
    <tableColumn id="14" name="Colonne14" headerRowDxfId="5" dataDxfId="4"/>
    <tableColumn id="16" name="Colonne16" headerRowDxfId="3" dataDxfId="2"/>
    <tableColumn id="15" name="Colonne15" headerRowDxfId="1" dataDxfId="0"/>
  </tableColumns>
  <tableStyleInfo name="TableStyleLight1" showFirstColumn="0" showLastColumn="0" showRowStripes="1" showColumnStripes="0"/>
</table>
</file>

<file path=xl/tables/table3.xml><?xml version="1.0" encoding="utf-8"?>
<table xmlns="http://schemas.openxmlformats.org/spreadsheetml/2006/main" id="5" name="Tableau5" displayName="Tableau5" ref="A7:O52" headerRowCount="0" totalsRowShown="0" headerRowDxfId="862" tableBorderDxfId="861">
  <tableColumns count="15">
    <tableColumn id="1" name="Colonne1" headerRowDxfId="860"/>
    <tableColumn id="2" name="Colonne2" headerRowDxfId="859" dataDxfId="858"/>
    <tableColumn id="3" name="Colonne3" headerRowDxfId="857" dataDxfId="856"/>
    <tableColumn id="4" name="Colonne4" headerRowDxfId="855" dataDxfId="854"/>
    <tableColumn id="5" name="Colonne5" headerRowDxfId="853" dataDxfId="852"/>
    <tableColumn id="6" name="Colonne6" headerRowDxfId="851" dataDxfId="850"/>
    <tableColumn id="7" name="Colonne7" headerRowDxfId="849" dataDxfId="848"/>
    <tableColumn id="8" name="Colonne8" headerRowDxfId="847" dataDxfId="846"/>
    <tableColumn id="9" name="Colonne9" headerRowDxfId="845" dataDxfId="844"/>
    <tableColumn id="10" name="Colonne10" headerRowDxfId="843" dataDxfId="842"/>
    <tableColumn id="11" name="Colonne11" headerRowDxfId="841" dataDxfId="840"/>
    <tableColumn id="12" name="Colonne12" headerRowDxfId="839" dataDxfId="838"/>
    <tableColumn id="13" name="Colonne13" headerRowDxfId="837" dataDxfId="836"/>
    <tableColumn id="14" name="Colonne14" headerRowDxfId="835" dataDxfId="834"/>
    <tableColumn id="15" name="Colonne15" headerRowDxfId="833" dataDxfId="832"/>
  </tableColumns>
  <tableStyleInfo name="TableStyleLight1" showFirstColumn="0" showLastColumn="0" showRowStripes="1" showColumnStripes="0"/>
</table>
</file>

<file path=xl/tables/table4.xml><?xml version="1.0" encoding="utf-8"?>
<table xmlns="http://schemas.openxmlformats.org/spreadsheetml/2006/main" id="9" name="Tableau9" displayName="Tableau9" ref="A83:O90" headerRowCount="0" totalsRowShown="0" headerRowDxfId="831" dataDxfId="830" tableBorderDxfId="829">
  <tableColumns count="15">
    <tableColumn id="1" name="Colonne1" headerRowDxfId="828" dataDxfId="827"/>
    <tableColumn id="2" name="Colonne2" headerRowDxfId="826" dataDxfId="825"/>
    <tableColumn id="3" name="Colonne3" headerRowDxfId="824" dataDxfId="823"/>
    <tableColumn id="4" name="Colonne4" headerRowDxfId="822" dataDxfId="821"/>
    <tableColumn id="5" name="Colonne5" headerRowDxfId="820" dataDxfId="819"/>
    <tableColumn id="6" name="Colonne6" headerRowDxfId="818" dataDxfId="817"/>
    <tableColumn id="7" name="Colonne7" headerRowDxfId="816" dataDxfId="815"/>
    <tableColumn id="8" name="Colonne8" headerRowDxfId="814" dataDxfId="813"/>
    <tableColumn id="9" name="Colonne9" headerRowDxfId="812" dataDxfId="811"/>
    <tableColumn id="10" name="Colonne10" headerRowDxfId="810" dataDxfId="809"/>
    <tableColumn id="11" name="Colonne11" headerRowDxfId="808" dataDxfId="807"/>
    <tableColumn id="12" name="Colonne12" headerRowDxfId="806" dataDxfId="805"/>
    <tableColumn id="13" name="Colonne13" headerRowDxfId="804" dataDxfId="803"/>
    <tableColumn id="14" name="Colonne14" headerRowDxfId="802" dataDxfId="801"/>
    <tableColumn id="15" name="Colonne15" headerRowDxfId="800" dataDxfId="799"/>
  </tableColumns>
  <tableStyleInfo name="TableStyleLight1" showFirstColumn="0" showLastColumn="0" showRowStripes="1" showColumnStripes="0"/>
</table>
</file>

<file path=xl/tables/table5.xml><?xml version="1.0" encoding="utf-8"?>
<table xmlns="http://schemas.openxmlformats.org/spreadsheetml/2006/main" id="10" name="Tableau511" displayName="Tableau511" ref="A7:O52" headerRowCount="0" totalsRowShown="0" headerRowDxfId="798" dataDxfId="797" tableBorderDxfId="796">
  <tableColumns count="15">
    <tableColumn id="1" name="Colonne1" headerRowDxfId="795" dataDxfId="794"/>
    <tableColumn id="2" name="Colonne2" headerRowDxfId="793" dataDxfId="792"/>
    <tableColumn id="3" name="Colonne3" headerRowDxfId="791" dataDxfId="790"/>
    <tableColumn id="4" name="Colonne4" headerRowDxfId="789" dataDxfId="788"/>
    <tableColumn id="5" name="Colonne5" headerRowDxfId="787" dataDxfId="786"/>
    <tableColumn id="6" name="Colonne6" headerRowDxfId="785" dataDxfId="784"/>
    <tableColumn id="7" name="Colonne7" headerRowDxfId="783" dataDxfId="782"/>
    <tableColumn id="8" name="Colonne8" headerRowDxfId="781" dataDxfId="780"/>
    <tableColumn id="9" name="Colonne9" headerRowDxfId="779" dataDxfId="778"/>
    <tableColumn id="10" name="Colonne10" headerRowDxfId="777" dataDxfId="776"/>
    <tableColumn id="11" name="Colonne11" headerRowDxfId="775" dataDxfId="774"/>
    <tableColumn id="12" name="Colonne12" headerRowDxfId="773" dataDxfId="772"/>
    <tableColumn id="13" name="Colonne13" headerRowDxfId="771" dataDxfId="770"/>
    <tableColumn id="14" name="Colonne14" headerRowDxfId="769" dataDxfId="768"/>
    <tableColumn id="15" name="Colonne15" headerRowDxfId="767" dataDxfId="766"/>
  </tableColumns>
  <tableStyleInfo name="TableStyleLight1" showFirstColumn="0" showLastColumn="0" showRowStripes="1" showColumnStripes="0"/>
</table>
</file>

<file path=xl/tables/table6.xml><?xml version="1.0" encoding="utf-8"?>
<table xmlns="http://schemas.openxmlformats.org/spreadsheetml/2006/main" id="1" name="Tableau52" displayName="Tableau52" ref="A7:O59" headerRowCount="0" totalsRowShown="0" headerRowDxfId="765" dataDxfId="764" tableBorderDxfId="763">
  <tableColumns count="15">
    <tableColumn id="1" name="Colonne1" headerRowDxfId="762" dataDxfId="761"/>
    <tableColumn id="2" name="Colonne2" headerRowDxfId="760" dataDxfId="759"/>
    <tableColumn id="3" name="Colonne3" headerRowDxfId="758" dataDxfId="757"/>
    <tableColumn id="4" name="Colonne4" headerRowDxfId="756" dataDxfId="755"/>
    <tableColumn id="5" name="Colonne5" headerRowDxfId="754" dataDxfId="753"/>
    <tableColumn id="6" name="Colonne6" headerRowDxfId="752" dataDxfId="751"/>
    <tableColumn id="7" name="Colonne7" headerRowDxfId="750" dataDxfId="749"/>
    <tableColumn id="8" name="Colonne8" headerRowDxfId="748" dataDxfId="747"/>
    <tableColumn id="9" name="Colonne9" headerRowDxfId="746" dataDxfId="745"/>
    <tableColumn id="10" name="Colonne10" headerRowDxfId="744" dataDxfId="743"/>
    <tableColumn id="11" name="Colonne11" headerRowDxfId="742" dataDxfId="741"/>
    <tableColumn id="12" name="Colonne12" headerRowDxfId="740" dataDxfId="739"/>
    <tableColumn id="13" name="Colonne13" headerRowDxfId="738" dataDxfId="737"/>
    <tableColumn id="14" name="Colonne14" headerRowDxfId="736" dataDxfId="735"/>
    <tableColumn id="15" name="Colonne15" headerRowDxfId="734" dataDxfId="733"/>
  </tableColumns>
  <tableStyleInfo name="TableStyleLight1" showFirstColumn="0" showLastColumn="0" showRowStripes="1" showColumnStripes="0"/>
</table>
</file>

<file path=xl/tables/table7.xml><?xml version="1.0" encoding="utf-8"?>
<table xmlns="http://schemas.openxmlformats.org/spreadsheetml/2006/main" id="24" name="Tableau5225" displayName="Tableau5225" ref="A73:O125" headerRowCount="0" totalsRowShown="0" headerRowDxfId="732" dataDxfId="731" tableBorderDxfId="730">
  <tableColumns count="15">
    <tableColumn id="1" name="Colonne1" headerRowDxfId="729" dataDxfId="728"/>
    <tableColumn id="2" name="Colonne2" headerRowDxfId="727" dataDxfId="726"/>
    <tableColumn id="3" name="Colonne3" headerRowDxfId="725" dataDxfId="724"/>
    <tableColumn id="4" name="Colonne4" headerRowDxfId="723" dataDxfId="722"/>
    <tableColumn id="5" name="Colonne5" headerRowDxfId="721" dataDxfId="720"/>
    <tableColumn id="6" name="Colonne6" headerRowDxfId="719" dataDxfId="718"/>
    <tableColumn id="7" name="Colonne7" headerRowDxfId="717" dataDxfId="716"/>
    <tableColumn id="8" name="Colonne8" headerRowDxfId="715" dataDxfId="714"/>
    <tableColumn id="9" name="Colonne9" headerRowDxfId="713" dataDxfId="712"/>
    <tableColumn id="10" name="Colonne10" headerRowDxfId="711" dataDxfId="710"/>
    <tableColumn id="11" name="Colonne11" headerRowDxfId="709" dataDxfId="708"/>
    <tableColumn id="12" name="Colonne12" headerRowDxfId="707" dataDxfId="706"/>
    <tableColumn id="13" name="Colonne13" headerRowDxfId="705" dataDxfId="704"/>
    <tableColumn id="14" name="Colonne14" headerRowDxfId="703" dataDxfId="702"/>
    <tableColumn id="15" name="Colonne15" headerRowDxfId="701" dataDxfId="700"/>
  </tableColumns>
  <tableStyleInfo name="TableStyleLight1" showFirstColumn="0" showLastColumn="0" showRowStripes="1" showColumnStripes="0"/>
</table>
</file>

<file path=xl/tables/table8.xml><?xml version="1.0" encoding="utf-8"?>
<table xmlns="http://schemas.openxmlformats.org/spreadsheetml/2006/main" id="2" name="Tableau93" displayName="Tableau93" ref="A87:P94" headerRowCount="0" totalsRowShown="0" headerRowDxfId="699" dataDxfId="698" tableBorderDxfId="697">
  <tableColumns count="16">
    <tableColumn id="1" name="Colonne1" headerRowDxfId="696" dataDxfId="695"/>
    <tableColumn id="2" name="Colonne2" headerRowDxfId="694" dataDxfId="693"/>
    <tableColumn id="3" name="Colonne3" headerRowDxfId="692" dataDxfId="691"/>
    <tableColumn id="4" name="Colonne4" headerRowDxfId="690" dataDxfId="689"/>
    <tableColumn id="5" name="Colonne5" headerRowDxfId="688" dataDxfId="687"/>
    <tableColumn id="6" name="Colonne6" headerRowDxfId="686" dataDxfId="685"/>
    <tableColumn id="7" name="Colonne7" headerRowDxfId="684" dataDxfId="683"/>
    <tableColumn id="8" name="Colonne8" headerRowDxfId="682" dataDxfId="681"/>
    <tableColumn id="9" name="Colonne9" headerRowDxfId="680" dataDxfId="679"/>
    <tableColumn id="10" name="Colonne10" headerRowDxfId="678" dataDxfId="677"/>
    <tableColumn id="11" name="Colonne11" headerRowDxfId="676" dataDxfId="675"/>
    <tableColumn id="12" name="Colonne12" headerRowDxfId="674" dataDxfId="673"/>
    <tableColumn id="13" name="Colonne13" headerRowDxfId="672" dataDxfId="671"/>
    <tableColumn id="16" name="Colonne16" headerRowDxfId="670" dataDxfId="669"/>
    <tableColumn id="14" name="Colonne14" headerRowDxfId="668" dataDxfId="667"/>
    <tableColumn id="15" name="Colonne15" headerRowDxfId="666" dataDxfId="665"/>
  </tableColumns>
  <tableStyleInfo name="TableStyleLight1" showFirstColumn="0" showLastColumn="0" showRowStripes="1" showColumnStripes="0"/>
</table>
</file>

<file path=xl/tables/table9.xml><?xml version="1.0" encoding="utf-8"?>
<table xmlns="http://schemas.openxmlformats.org/spreadsheetml/2006/main" id="23" name="Tableau51124" displayName="Tableau51124" ref="A8:P53" headerRowCount="0" totalsRowShown="0" headerRowDxfId="664" dataDxfId="663" tableBorderDxfId="662">
  <tableColumns count="16">
    <tableColumn id="1" name="Colonne1" headerRowDxfId="661" dataDxfId="660"/>
    <tableColumn id="2" name="Colonne2" headerRowDxfId="659" dataDxfId="658"/>
    <tableColumn id="3" name="Colonne3" headerRowDxfId="657" dataDxfId="656"/>
    <tableColumn id="4" name="Colonne4" headerRowDxfId="655" dataDxfId="654"/>
    <tableColumn id="5" name="Colonne5" headerRowDxfId="653" dataDxfId="652"/>
    <tableColumn id="6" name="Colonne6" headerRowDxfId="651" dataDxfId="650"/>
    <tableColumn id="7" name="Colonne7" headerRowDxfId="649" dataDxfId="648"/>
    <tableColumn id="8" name="Colonne8" headerRowDxfId="647" dataDxfId="646"/>
    <tableColumn id="9" name="Colonne9" headerRowDxfId="645" dataDxfId="644"/>
    <tableColumn id="10" name="Colonne10" headerRowDxfId="643" dataDxfId="642"/>
    <tableColumn id="11" name="Colonne11" headerRowDxfId="641" dataDxfId="640"/>
    <tableColumn id="12" name="Colonne12" headerRowDxfId="639" dataDxfId="638"/>
    <tableColumn id="13" name="Colonne13" headerRowDxfId="637" dataDxfId="636"/>
    <tableColumn id="14" name="Colonne14" headerRowDxfId="635" dataDxfId="634"/>
    <tableColumn id="16" name="Colonne16" headerRowDxfId="633" dataDxfId="632"/>
    <tableColumn id="15" name="Colonne15" headerRowDxfId="631" dataDxfId="63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gcl.interieur.gouv.fr/"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A112"/>
  <sheetViews>
    <sheetView topLeftCell="A25" zoomScaleNormal="100" zoomScalePageLayoutView="70" workbookViewId="0">
      <selection activeCell="A50" sqref="A50"/>
    </sheetView>
  </sheetViews>
  <sheetFormatPr baseColWidth="10" defaultRowHeight="12.5"/>
  <cols>
    <col min="1" max="1" width="100.7265625" customWidth="1"/>
  </cols>
  <sheetData>
    <row r="1" spans="1:1" ht="13">
      <c r="A1" s="778"/>
    </row>
    <row r="2" spans="1:1">
      <c r="A2" s="54"/>
    </row>
    <row r="3" spans="1:1">
      <c r="A3" s="54"/>
    </row>
    <row r="4" spans="1:1">
      <c r="A4" s="54"/>
    </row>
    <row r="5" spans="1:1">
      <c r="A5" s="54"/>
    </row>
    <row r="6" spans="1:1" ht="13">
      <c r="A6" s="778"/>
    </row>
    <row r="7" spans="1:1" ht="13">
      <c r="A7" s="778"/>
    </row>
    <row r="8" spans="1:1" ht="13">
      <c r="A8" s="778"/>
    </row>
    <row r="9" spans="1:1" ht="13">
      <c r="A9" s="778"/>
    </row>
    <row r="24" spans="1:1" ht="44">
      <c r="A24" s="779" t="s">
        <v>560</v>
      </c>
    </row>
    <row r="25" spans="1:1" ht="44">
      <c r="A25" s="779" t="s">
        <v>771</v>
      </c>
    </row>
    <row r="26" spans="1:1" ht="14.5">
      <c r="A26" s="967" t="s">
        <v>996</v>
      </c>
    </row>
    <row r="33" spans="1:1" ht="17.5">
      <c r="A33" s="780" t="s">
        <v>561</v>
      </c>
    </row>
    <row r="34" spans="1:1" ht="17.5">
      <c r="A34" s="781" t="s">
        <v>562</v>
      </c>
    </row>
    <row r="50" spans="1:1" ht="17.5">
      <c r="A50" s="968" t="s">
        <v>563</v>
      </c>
    </row>
    <row r="51" spans="1:1" ht="15">
      <c r="A51" s="782"/>
    </row>
    <row r="105" spans="1:1">
      <c r="A105" s="783" t="s">
        <v>955</v>
      </c>
    </row>
    <row r="106" spans="1:1">
      <c r="A106" s="783" t="s">
        <v>565</v>
      </c>
    </row>
    <row r="107" spans="1:1">
      <c r="A107" s="783" t="s">
        <v>566</v>
      </c>
    </row>
    <row r="108" spans="1:1">
      <c r="A108" s="783" t="s">
        <v>564</v>
      </c>
    </row>
    <row r="109" spans="1:1" ht="13">
      <c r="A109" s="85"/>
    </row>
    <row r="110" spans="1:1" ht="13">
      <c r="A110" s="785" t="s">
        <v>957</v>
      </c>
    </row>
    <row r="111" spans="1:1" ht="13">
      <c r="A111" s="85"/>
    </row>
    <row r="112" spans="1:1" ht="13">
      <c r="A112" s="784" t="s">
        <v>956</v>
      </c>
    </row>
  </sheetData>
  <pageMargins left="0.70866141732283472" right="0.70866141732283472" top="0.74803149606299213" bottom="0.74803149606299213" header="0.31496062992125984" footer="0.31496062992125984"/>
  <pageSetup paperSize="9" scale="88" fitToHeight="2" orientation="portrait" r:id="rId1"/>
  <rowBreaks count="1" manualBreakCount="1">
    <brk id="55" man="1"/>
  </rowBreaks>
  <drawing r:id="rId2"/>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Q158"/>
  <sheetViews>
    <sheetView showGridLines="0" topLeftCell="A17" zoomScale="85" zoomScaleNormal="85" zoomScaleSheetLayoutView="55" zoomScalePageLayoutView="55" workbookViewId="0">
      <selection activeCell="A50" sqref="A50"/>
    </sheetView>
  </sheetViews>
  <sheetFormatPr baseColWidth="10" defaultRowHeight="12.5"/>
  <cols>
    <col min="1" max="1" width="85" customWidth="1"/>
    <col min="2" max="12" width="12.7265625" customWidth="1"/>
    <col min="13" max="14" width="16" customWidth="1"/>
    <col min="15" max="15" width="12.7265625" customWidth="1"/>
  </cols>
  <sheetData>
    <row r="1" spans="1:15" ht="18">
      <c r="A1" s="10" t="s">
        <v>492</v>
      </c>
      <c r="B1" s="10"/>
    </row>
    <row r="2" spans="1:15" ht="13" thickBot="1">
      <c r="A2" s="232"/>
      <c r="O2" s="54" t="s">
        <v>26</v>
      </c>
    </row>
    <row r="3" spans="1:15" ht="12.75" customHeight="1">
      <c r="A3" s="231" t="s">
        <v>833</v>
      </c>
      <c r="B3" s="21" t="s">
        <v>38</v>
      </c>
      <c r="C3" s="21" t="s">
        <v>128</v>
      </c>
      <c r="D3" s="21" t="s">
        <v>130</v>
      </c>
      <c r="E3" s="21" t="s">
        <v>39</v>
      </c>
      <c r="F3" s="21" t="s">
        <v>40</v>
      </c>
      <c r="G3" s="21" t="s">
        <v>41</v>
      </c>
      <c r="H3" s="21" t="s">
        <v>42</v>
      </c>
      <c r="I3" s="21" t="s">
        <v>132</v>
      </c>
      <c r="J3" s="21" t="s">
        <v>133</v>
      </c>
      <c r="K3" s="21" t="s">
        <v>134</v>
      </c>
      <c r="L3" s="216">
        <v>100000</v>
      </c>
      <c r="M3" s="22" t="s">
        <v>262</v>
      </c>
      <c r="N3" s="22" t="s">
        <v>262</v>
      </c>
      <c r="O3" s="22" t="s">
        <v>80</v>
      </c>
    </row>
    <row r="4" spans="1:15" ht="12.75" customHeight="1">
      <c r="A4" s="230"/>
      <c r="B4" s="23" t="s">
        <v>127</v>
      </c>
      <c r="C4" s="23" t="s">
        <v>43</v>
      </c>
      <c r="D4" s="23" t="s">
        <v>43</v>
      </c>
      <c r="E4" s="23" t="s">
        <v>43</v>
      </c>
      <c r="F4" s="23" t="s">
        <v>43</v>
      </c>
      <c r="G4" s="23" t="s">
        <v>43</v>
      </c>
      <c r="H4" s="23" t="s">
        <v>43</v>
      </c>
      <c r="I4" s="23" t="s">
        <v>43</v>
      </c>
      <c r="J4" s="23" t="s">
        <v>43</v>
      </c>
      <c r="K4" s="23" t="s">
        <v>43</v>
      </c>
      <c r="L4" s="23" t="s">
        <v>46</v>
      </c>
      <c r="M4" s="12" t="s">
        <v>264</v>
      </c>
      <c r="N4" s="12" t="s">
        <v>150</v>
      </c>
      <c r="O4" s="12" t="s">
        <v>149</v>
      </c>
    </row>
    <row r="5" spans="1:15" ht="12.75" customHeight="1" thickBot="1">
      <c r="A5" s="233" t="s">
        <v>84</v>
      </c>
      <c r="B5" s="24" t="s">
        <v>46</v>
      </c>
      <c r="C5" s="24" t="s">
        <v>129</v>
      </c>
      <c r="D5" s="24" t="s">
        <v>131</v>
      </c>
      <c r="E5" s="24" t="s">
        <v>47</v>
      </c>
      <c r="F5" s="24" t="s">
        <v>48</v>
      </c>
      <c r="G5" s="24" t="s">
        <v>49</v>
      </c>
      <c r="H5" s="24" t="s">
        <v>45</v>
      </c>
      <c r="I5" s="24" t="s">
        <v>135</v>
      </c>
      <c r="J5" s="24" t="s">
        <v>136</v>
      </c>
      <c r="K5" s="24" t="s">
        <v>137</v>
      </c>
      <c r="L5" s="24" t="s">
        <v>138</v>
      </c>
      <c r="M5" s="183" t="s">
        <v>150</v>
      </c>
      <c r="N5" s="183" t="s">
        <v>138</v>
      </c>
      <c r="O5" s="183" t="s">
        <v>44</v>
      </c>
    </row>
    <row r="6" spans="1:15" ht="12.75" customHeight="1"/>
    <row r="7" spans="1:15" ht="14.25" customHeight="1">
      <c r="A7" s="498" t="s">
        <v>182</v>
      </c>
      <c r="B7" s="737">
        <v>-0.14416473299999999</v>
      </c>
      <c r="C7" s="737">
        <v>-0.70192447099999999</v>
      </c>
      <c r="D7" s="737">
        <v>-0.68239685000000005</v>
      </c>
      <c r="E7" s="737">
        <v>-1.3182676000000001E-2</v>
      </c>
      <c r="F7" s="737">
        <v>0.96541148399999999</v>
      </c>
      <c r="G7" s="737">
        <v>2.1970622880000001</v>
      </c>
      <c r="H7" s="737">
        <v>1.5660987179999999</v>
      </c>
      <c r="I7" s="737">
        <v>1.018034815</v>
      </c>
      <c r="J7" s="737">
        <v>0.62330532699999996</v>
      </c>
      <c r="K7" s="737">
        <v>1.9590280250000001</v>
      </c>
      <c r="L7" s="737">
        <v>0.27018050100000002</v>
      </c>
      <c r="M7" s="738">
        <v>0.878011286</v>
      </c>
      <c r="N7" s="738">
        <v>0.89437367199999995</v>
      </c>
      <c r="O7" s="738">
        <v>0.88786638699999998</v>
      </c>
    </row>
    <row r="8" spans="1:15" ht="14.25" customHeight="1">
      <c r="A8" s="489" t="s">
        <v>183</v>
      </c>
      <c r="B8" s="739">
        <v>2.2854188660000001</v>
      </c>
      <c r="C8" s="739">
        <v>0.849402922</v>
      </c>
      <c r="D8" s="739">
        <v>0.71239213300000004</v>
      </c>
      <c r="E8" s="739">
        <v>1.47980209</v>
      </c>
      <c r="F8" s="739">
        <v>2.8829784059999999</v>
      </c>
      <c r="G8" s="739">
        <v>4.3128153830000002</v>
      </c>
      <c r="H8" s="739">
        <v>2.9840665369999999</v>
      </c>
      <c r="I8" s="739">
        <v>3.2028812329999998</v>
      </c>
      <c r="J8" s="739">
        <v>2.3244116749999999</v>
      </c>
      <c r="K8" s="739">
        <v>4.1198694739999997</v>
      </c>
      <c r="L8" s="739">
        <v>0.917174304</v>
      </c>
      <c r="M8" s="599">
        <v>2.4369318469999999</v>
      </c>
      <c r="N8" s="599">
        <v>2.5630653859999999</v>
      </c>
      <c r="O8" s="599">
        <v>2.5029394090000001</v>
      </c>
    </row>
    <row r="9" spans="1:15" ht="14.25" customHeight="1">
      <c r="A9" s="489" t="s">
        <v>184</v>
      </c>
      <c r="B9" s="739">
        <v>-1.169083208</v>
      </c>
      <c r="C9" s="739">
        <v>-0.25076932099999999</v>
      </c>
      <c r="D9" s="739">
        <v>-0.60468137600000005</v>
      </c>
      <c r="E9" s="739">
        <v>7.5537600999999996E-2</v>
      </c>
      <c r="F9" s="739">
        <v>1.711910528</v>
      </c>
      <c r="G9" s="739">
        <v>1.8715395560000001</v>
      </c>
      <c r="H9" s="739">
        <v>1.794001183</v>
      </c>
      <c r="I9" s="739">
        <v>0.816845775</v>
      </c>
      <c r="J9" s="739">
        <v>0.74677722999999996</v>
      </c>
      <c r="K9" s="739">
        <v>2.051915535</v>
      </c>
      <c r="L9" s="739">
        <v>0.40761001699999999</v>
      </c>
      <c r="M9" s="599">
        <v>1.1900076930000001</v>
      </c>
      <c r="N9" s="599">
        <v>0.95209352599999997</v>
      </c>
      <c r="O9" s="599">
        <v>1.0350756480000001</v>
      </c>
    </row>
    <row r="10" spans="1:15" ht="14.25" customHeight="1">
      <c r="A10" s="489" t="s">
        <v>185</v>
      </c>
      <c r="B10" s="739">
        <v>-4.3806653750000004</v>
      </c>
      <c r="C10" s="739">
        <v>-9.905379409</v>
      </c>
      <c r="D10" s="739">
        <v>-5.6536643370000004</v>
      </c>
      <c r="E10" s="739">
        <v>-6.997195327</v>
      </c>
      <c r="F10" s="739">
        <v>-7.3968389190000003</v>
      </c>
      <c r="G10" s="739">
        <v>-6.1494112300000001</v>
      </c>
      <c r="H10" s="739">
        <v>-4.5788116609999996</v>
      </c>
      <c r="I10" s="739">
        <v>-7.6795187260000004</v>
      </c>
      <c r="J10" s="739">
        <v>-6.7976220019999998</v>
      </c>
      <c r="K10" s="739">
        <v>-7.0710217789999996</v>
      </c>
      <c r="L10" s="739">
        <v>-7.0578086620000002</v>
      </c>
      <c r="M10" s="599">
        <v>-6.1828696619999999</v>
      </c>
      <c r="N10" s="599">
        <v>-7.1020150620000004</v>
      </c>
      <c r="O10" s="599">
        <v>-6.7152263420000002</v>
      </c>
    </row>
    <row r="11" spans="1:15" ht="14.25" customHeight="1">
      <c r="A11" s="489" t="s">
        <v>186</v>
      </c>
      <c r="B11" s="739">
        <v>-4.8218400739999998</v>
      </c>
      <c r="C11" s="739">
        <v>-3.8666865989999999</v>
      </c>
      <c r="D11" s="739">
        <v>-2.5048948819999999</v>
      </c>
      <c r="E11" s="739">
        <v>-1.893241977</v>
      </c>
      <c r="F11" s="739">
        <v>-2.5864091189999998</v>
      </c>
      <c r="G11" s="739">
        <v>1.24972843</v>
      </c>
      <c r="H11" s="739">
        <v>-0.72469596800000002</v>
      </c>
      <c r="I11" s="739">
        <v>-0.91894394800000001</v>
      </c>
      <c r="J11" s="739">
        <v>-0.711214244</v>
      </c>
      <c r="K11" s="739">
        <v>2.5775686860000002</v>
      </c>
      <c r="L11" s="739">
        <v>2.7796019000000002E-2</v>
      </c>
      <c r="M11" s="599">
        <v>-1.4578906659999999</v>
      </c>
      <c r="N11" s="599">
        <v>0.152759756</v>
      </c>
      <c r="O11" s="599">
        <v>-0.46620732999999998</v>
      </c>
    </row>
    <row r="12" spans="1:15" ht="14.25" customHeight="1">
      <c r="A12" s="489" t="s">
        <v>187</v>
      </c>
      <c r="B12" s="739">
        <v>0.28188561600000001</v>
      </c>
      <c r="C12" s="739">
        <v>-0.65485588699999997</v>
      </c>
      <c r="D12" s="739">
        <v>-1.3157801650000001</v>
      </c>
      <c r="E12" s="739">
        <v>-1.1913141309999999</v>
      </c>
      <c r="F12" s="739">
        <v>-5.2932348840000003</v>
      </c>
      <c r="G12" s="739">
        <v>-0.16448072399999999</v>
      </c>
      <c r="H12" s="739">
        <v>-1.3810629379999999</v>
      </c>
      <c r="I12" s="739">
        <v>0.95199765000000003</v>
      </c>
      <c r="J12" s="739">
        <v>-4.4631454709999998</v>
      </c>
      <c r="K12" s="739">
        <v>-9.1536593719999999</v>
      </c>
      <c r="L12" s="739">
        <v>0.418235949</v>
      </c>
      <c r="M12" s="599">
        <v>-1.6955777110000001</v>
      </c>
      <c r="N12" s="599">
        <v>-2.8540959589999999</v>
      </c>
      <c r="O12" s="599">
        <v>-2.17331597</v>
      </c>
    </row>
    <row r="13" spans="1:15" ht="14.25" customHeight="1">
      <c r="A13" s="498" t="s">
        <v>188</v>
      </c>
      <c r="B13" s="737">
        <v>4.8272234999999997E-2</v>
      </c>
      <c r="C13" s="737">
        <v>7.276154E-3</v>
      </c>
      <c r="D13" s="737">
        <v>0.37350845599999999</v>
      </c>
      <c r="E13" s="737">
        <v>0.84926217800000003</v>
      </c>
      <c r="F13" s="737">
        <v>1.9723237</v>
      </c>
      <c r="G13" s="737">
        <v>3.035416138</v>
      </c>
      <c r="H13" s="737">
        <v>1.825142324</v>
      </c>
      <c r="I13" s="737">
        <v>1.420253319</v>
      </c>
      <c r="J13" s="737">
        <v>1.1161901400000001</v>
      </c>
      <c r="K13" s="737">
        <v>2.8044242229999998</v>
      </c>
      <c r="L13" s="737">
        <v>0.98160994999999995</v>
      </c>
      <c r="M13" s="738">
        <v>1.565559731</v>
      </c>
      <c r="N13" s="738">
        <v>1.4927629259999999</v>
      </c>
      <c r="O13" s="738">
        <v>1.522840894</v>
      </c>
    </row>
    <row r="14" spans="1:15" ht="14.25" customHeight="1">
      <c r="A14" s="489" t="s">
        <v>570</v>
      </c>
      <c r="B14" s="739">
        <v>2.0140222529999998</v>
      </c>
      <c r="C14" s="739">
        <v>1.6584921850000001</v>
      </c>
      <c r="D14" s="739">
        <v>1.1611231790000001</v>
      </c>
      <c r="E14" s="739">
        <v>1.325427658</v>
      </c>
      <c r="F14" s="739">
        <v>2.2084181489999999</v>
      </c>
      <c r="G14" s="739">
        <v>3.099990896</v>
      </c>
      <c r="H14" s="739">
        <v>2.2141942719999999</v>
      </c>
      <c r="I14" s="739">
        <v>1.5529580039999999</v>
      </c>
      <c r="J14" s="739">
        <v>1.110476392</v>
      </c>
      <c r="K14" s="739">
        <v>4.1720639449999997</v>
      </c>
      <c r="L14" s="739">
        <v>0.97479476700000001</v>
      </c>
      <c r="M14" s="599">
        <v>2.0252606900000001</v>
      </c>
      <c r="N14" s="599">
        <v>1.802859462</v>
      </c>
      <c r="O14" s="599">
        <v>1.889947351</v>
      </c>
    </row>
    <row r="15" spans="1:15" ht="14.25" customHeight="1">
      <c r="A15" s="714" t="s">
        <v>571</v>
      </c>
      <c r="B15" s="739">
        <v>2.16786396</v>
      </c>
      <c r="C15" s="739">
        <v>2.1452270229999999</v>
      </c>
      <c r="D15" s="739">
        <v>1.553452745</v>
      </c>
      <c r="E15" s="739">
        <v>1.3661004450000001</v>
      </c>
      <c r="F15" s="739">
        <v>2.3061290699999999</v>
      </c>
      <c r="G15" s="739">
        <v>2.9195100859999998</v>
      </c>
      <c r="H15" s="739">
        <v>1.5875219709999999</v>
      </c>
      <c r="I15" s="739">
        <v>1.269486219</v>
      </c>
      <c r="J15" s="739">
        <v>1.2953898070000001</v>
      </c>
      <c r="K15" s="739">
        <v>3.4976288109999998</v>
      </c>
      <c r="L15" s="739">
        <v>1.2064630940000001</v>
      </c>
      <c r="M15" s="599">
        <v>1.8576312559999999</v>
      </c>
      <c r="N15" s="599">
        <v>1.713084254</v>
      </c>
      <c r="O15" s="599">
        <v>1.770234206</v>
      </c>
    </row>
    <row r="16" spans="1:15" ht="14.25" customHeight="1">
      <c r="A16" s="489" t="s">
        <v>221</v>
      </c>
      <c r="B16" s="739">
        <v>1.725097361</v>
      </c>
      <c r="C16" s="739">
        <v>2.5183054650000001</v>
      </c>
      <c r="D16" s="739">
        <v>-1.9205067739999999</v>
      </c>
      <c r="E16" s="739">
        <v>-1.9146911630000001</v>
      </c>
      <c r="F16" s="739">
        <v>-0.47320796900000001</v>
      </c>
      <c r="G16" s="739">
        <v>-1.1974310180000001</v>
      </c>
      <c r="H16" s="739">
        <v>-2.5271111999999998</v>
      </c>
      <c r="I16" s="739">
        <v>-5.3929755000000003E-2</v>
      </c>
      <c r="J16" s="739">
        <v>-2.6135010489999999</v>
      </c>
      <c r="K16" s="739">
        <v>1.0743115270000001</v>
      </c>
      <c r="L16" s="739">
        <v>-5.5892730909999999</v>
      </c>
      <c r="M16" s="599">
        <v>-1.7152178769999999</v>
      </c>
      <c r="N16" s="599">
        <v>-1.567473661</v>
      </c>
      <c r="O16" s="599">
        <v>-1.6224380009999999</v>
      </c>
    </row>
    <row r="17" spans="1:15" ht="14.25" customHeight="1">
      <c r="A17" s="489" t="s">
        <v>190</v>
      </c>
      <c r="B17" s="739">
        <v>1.618562316</v>
      </c>
      <c r="C17" s="739">
        <v>-0.25607059599999998</v>
      </c>
      <c r="D17" s="739">
        <v>-1.282379041</v>
      </c>
      <c r="E17" s="739">
        <v>0.91825429800000002</v>
      </c>
      <c r="F17" s="739">
        <v>1.119101992</v>
      </c>
      <c r="G17" s="739">
        <v>4.7855878250000004</v>
      </c>
      <c r="H17" s="739">
        <v>6.6955167290000004</v>
      </c>
      <c r="I17" s="739">
        <v>3.5698127799999999</v>
      </c>
      <c r="J17" s="739">
        <v>-0.303547281</v>
      </c>
      <c r="K17" s="739">
        <v>8.6188450710000009</v>
      </c>
      <c r="L17" s="739">
        <v>-0.800850799</v>
      </c>
      <c r="M17" s="599">
        <v>3.4320162179999998</v>
      </c>
      <c r="N17" s="599">
        <v>2.4577302840000002</v>
      </c>
      <c r="O17" s="599">
        <v>2.8108167339999999</v>
      </c>
    </row>
    <row r="18" spans="1:15" ht="14.25" customHeight="1">
      <c r="A18" s="489" t="s">
        <v>572</v>
      </c>
      <c r="B18" s="739">
        <v>-2.3029237070000002</v>
      </c>
      <c r="C18" s="739">
        <v>-2.0232740269999998</v>
      </c>
      <c r="D18" s="739">
        <v>-1.609009683</v>
      </c>
      <c r="E18" s="739">
        <v>-0.41278753299999998</v>
      </c>
      <c r="F18" s="739">
        <v>1.0384164440000001</v>
      </c>
      <c r="G18" s="739">
        <v>2.8877982019999999</v>
      </c>
      <c r="H18" s="739">
        <v>1.1386759360000001</v>
      </c>
      <c r="I18" s="739">
        <v>4.7205220999999999E-2</v>
      </c>
      <c r="J18" s="739">
        <v>1.0444471689999999</v>
      </c>
      <c r="K18" s="739">
        <v>1.4063411219999999</v>
      </c>
      <c r="L18" s="739">
        <v>1.4729848350000001</v>
      </c>
      <c r="M18" s="599">
        <v>0.37088881099999998</v>
      </c>
      <c r="N18" s="599">
        <v>1.0185774139999999</v>
      </c>
      <c r="O18" s="599">
        <v>0.72403805300000001</v>
      </c>
    </row>
    <row r="19" spans="1:15" ht="14.25" customHeight="1">
      <c r="A19" s="714" t="s">
        <v>573</v>
      </c>
      <c r="B19" s="739">
        <v>0.240230469</v>
      </c>
      <c r="C19" s="739">
        <v>-0.316527858</v>
      </c>
      <c r="D19" s="739">
        <v>-1.035845124</v>
      </c>
      <c r="E19" s="739">
        <v>-0.20451514900000001</v>
      </c>
      <c r="F19" s="739">
        <v>0.72503703399999997</v>
      </c>
      <c r="G19" s="739">
        <v>2.6554418119999998</v>
      </c>
      <c r="H19" s="739">
        <v>0.77827748699999999</v>
      </c>
      <c r="I19" s="739">
        <v>-0.30921766299999998</v>
      </c>
      <c r="J19" s="739">
        <v>0.54341041000000001</v>
      </c>
      <c r="K19" s="739">
        <v>0.91215506999999996</v>
      </c>
      <c r="L19" s="739">
        <v>1.0138633930000001</v>
      </c>
      <c r="M19" s="599">
        <v>0.44652481300000002</v>
      </c>
      <c r="N19" s="599">
        <v>0.55788317099999996</v>
      </c>
      <c r="O19" s="599">
        <v>0.50760505499999997</v>
      </c>
    </row>
    <row r="20" spans="1:15" ht="14.25" customHeight="1">
      <c r="A20" s="489" t="s">
        <v>193</v>
      </c>
      <c r="B20" s="739">
        <v>2.3311140909999999</v>
      </c>
      <c r="C20" s="739">
        <v>3.494825515</v>
      </c>
      <c r="D20" s="739">
        <v>5.7547475119999998</v>
      </c>
      <c r="E20" s="739">
        <v>10.418021384999999</v>
      </c>
      <c r="F20" s="739">
        <v>23.17335538</v>
      </c>
      <c r="G20" s="739">
        <v>24.725987203999999</v>
      </c>
      <c r="H20" s="739">
        <v>12.180689767000001</v>
      </c>
      <c r="I20" s="739">
        <v>-5.8860715580000003</v>
      </c>
      <c r="J20" s="739">
        <v>1.109403116</v>
      </c>
      <c r="K20" s="739">
        <v>7.616060332</v>
      </c>
      <c r="L20" s="739">
        <v>-2.0671650399999999</v>
      </c>
      <c r="M20" s="599">
        <v>9.4611895189999995</v>
      </c>
      <c r="N20" s="599">
        <v>0.74804706300000001</v>
      </c>
      <c r="O20" s="599">
        <v>4.8863420739999999</v>
      </c>
    </row>
    <row r="21" spans="1:15" ht="14.25" customHeight="1">
      <c r="A21" s="714" t="s">
        <v>767</v>
      </c>
      <c r="B21" s="739">
        <v>-13.875572121999999</v>
      </c>
      <c r="C21" s="739">
        <v>-10.640442248999999</v>
      </c>
      <c r="D21" s="739">
        <v>-5.8773162389999998</v>
      </c>
      <c r="E21" s="739">
        <v>-2.7595229479999999</v>
      </c>
      <c r="F21" s="739">
        <v>1.5380945349999999</v>
      </c>
      <c r="G21" s="739">
        <v>2.9680115090000001</v>
      </c>
      <c r="H21" s="739">
        <v>2.5000248759999999</v>
      </c>
      <c r="I21" s="739">
        <v>2.4097546649999999</v>
      </c>
      <c r="J21" s="739">
        <v>3.8101726519999999</v>
      </c>
      <c r="K21" s="739">
        <v>3.0904131349999999</v>
      </c>
      <c r="L21" s="739">
        <v>4.9660284800000003</v>
      </c>
      <c r="M21" s="599">
        <v>-1.142173449</v>
      </c>
      <c r="N21" s="599">
        <v>3.6375156500000001</v>
      </c>
      <c r="O21" s="599">
        <v>1.3912528230000001</v>
      </c>
    </row>
    <row r="22" spans="1:15" ht="14.25" customHeight="1">
      <c r="A22" s="489" t="s">
        <v>194</v>
      </c>
      <c r="B22" s="739">
        <v>-5.3600076310000002</v>
      </c>
      <c r="C22" s="739">
        <v>-5.4651072259999998</v>
      </c>
      <c r="D22" s="739">
        <v>-3.5865752519999998</v>
      </c>
      <c r="E22" s="739">
        <v>-5.7841864599999999</v>
      </c>
      <c r="F22" s="739">
        <v>-2.6185625610000001</v>
      </c>
      <c r="G22" s="739">
        <v>-3.374783205</v>
      </c>
      <c r="H22" s="739">
        <v>-0.99277235500000005</v>
      </c>
      <c r="I22" s="739">
        <v>-1.704809778</v>
      </c>
      <c r="J22" s="739">
        <v>-0.65517962699999999</v>
      </c>
      <c r="K22" s="739">
        <v>-1.762285726</v>
      </c>
      <c r="L22" s="739">
        <v>-2.382686562</v>
      </c>
      <c r="M22" s="599">
        <v>-3.1080847700000001</v>
      </c>
      <c r="N22" s="599">
        <v>-1.5179234150000001</v>
      </c>
      <c r="O22" s="599">
        <v>-2.1114610159999998</v>
      </c>
    </row>
    <row r="23" spans="1:15" ht="14.25" customHeight="1">
      <c r="A23" s="489" t="s">
        <v>195</v>
      </c>
      <c r="B23" s="739">
        <v>-2.8253149030000002</v>
      </c>
      <c r="C23" s="739">
        <v>-2.626099671</v>
      </c>
      <c r="D23" s="739">
        <v>-1.4584742479999999</v>
      </c>
      <c r="E23" s="739">
        <v>1.6489383630000001</v>
      </c>
      <c r="F23" s="739">
        <v>3.8514585559999999</v>
      </c>
      <c r="G23" s="739">
        <v>4.7944956559999996</v>
      </c>
      <c r="H23" s="739">
        <v>2.4212716419999998</v>
      </c>
      <c r="I23" s="739">
        <v>3.1323254899999999</v>
      </c>
      <c r="J23" s="739">
        <v>3.2275166290000001</v>
      </c>
      <c r="K23" s="739">
        <v>2.9723645950000002</v>
      </c>
      <c r="L23" s="739">
        <v>2.2317093909999999</v>
      </c>
      <c r="M23" s="599">
        <v>2.2558444980000001</v>
      </c>
      <c r="N23" s="599">
        <v>2.8944218620000002</v>
      </c>
      <c r="O23" s="599">
        <v>2.629163159</v>
      </c>
    </row>
    <row r="24" spans="1:15" ht="14.25" customHeight="1">
      <c r="A24" s="499" t="s">
        <v>196</v>
      </c>
      <c r="B24" s="740">
        <v>2.9590150419999999</v>
      </c>
      <c r="C24" s="740">
        <v>2.600545286</v>
      </c>
      <c r="D24" s="740">
        <v>4.54793658</v>
      </c>
      <c r="E24" s="740">
        <v>3.5381520270000002</v>
      </c>
      <c r="F24" s="740">
        <v>3.2948204159999999</v>
      </c>
      <c r="G24" s="740">
        <v>5.9560570589999999</v>
      </c>
      <c r="H24" s="740">
        <v>0.13178140799999999</v>
      </c>
      <c r="I24" s="740">
        <v>7.0767735910000003</v>
      </c>
      <c r="J24" s="740">
        <v>-1.0782972669999999</v>
      </c>
      <c r="K24" s="740">
        <v>-14.481176412</v>
      </c>
      <c r="L24" s="740">
        <v>-2.5776977999999999E-2</v>
      </c>
      <c r="M24" s="604">
        <v>3.1822670930000001</v>
      </c>
      <c r="N24" s="604">
        <v>-1.7814084560000001</v>
      </c>
      <c r="O24" s="604">
        <v>1.219546421</v>
      </c>
    </row>
    <row r="25" spans="1:15" ht="14.25" customHeight="1">
      <c r="A25" s="498" t="s">
        <v>197</v>
      </c>
      <c r="B25" s="737">
        <v>0.61925707100000005</v>
      </c>
      <c r="C25" s="737">
        <v>2.1811258109999998</v>
      </c>
      <c r="D25" s="737">
        <v>4.0228338739999998</v>
      </c>
      <c r="E25" s="737">
        <v>4.2224096400000004</v>
      </c>
      <c r="F25" s="737">
        <v>6.274548792</v>
      </c>
      <c r="G25" s="737">
        <v>6.9584924260000003</v>
      </c>
      <c r="H25" s="737">
        <v>3.1259979910000002</v>
      </c>
      <c r="I25" s="737">
        <v>3.8053620220000002</v>
      </c>
      <c r="J25" s="737">
        <v>4.3991902869999997</v>
      </c>
      <c r="K25" s="737">
        <v>8.2736242030000007</v>
      </c>
      <c r="L25" s="737">
        <v>5.5203090399999999</v>
      </c>
      <c r="M25" s="738">
        <v>4.5116730860000001</v>
      </c>
      <c r="N25" s="738">
        <v>5.312495567</v>
      </c>
      <c r="O25" s="738">
        <v>4.9153841250000001</v>
      </c>
    </row>
    <row r="26" spans="1:15" ht="14.25" customHeight="1">
      <c r="A26" s="500" t="s">
        <v>198</v>
      </c>
      <c r="B26" s="741">
        <v>-10.897951861999999</v>
      </c>
      <c r="C26" s="741">
        <v>0.1996685</v>
      </c>
      <c r="D26" s="741">
        <v>2.5960833440000002</v>
      </c>
      <c r="E26" s="741">
        <v>4.9405646030000003</v>
      </c>
      <c r="F26" s="741">
        <v>9.9569521900000009</v>
      </c>
      <c r="G26" s="741">
        <v>12.735947036000001</v>
      </c>
      <c r="H26" s="741">
        <v>5.0766109960000003</v>
      </c>
      <c r="I26" s="741">
        <v>6.6276880350000003</v>
      </c>
      <c r="J26" s="741">
        <v>9.5254936969999999</v>
      </c>
      <c r="K26" s="741">
        <v>16.697517112</v>
      </c>
      <c r="L26" s="741">
        <v>21.090415661000002</v>
      </c>
      <c r="M26" s="742">
        <v>6.2420142089999997</v>
      </c>
      <c r="N26" s="742">
        <v>12.345093642</v>
      </c>
      <c r="O26" s="742">
        <v>8.9054311219999995</v>
      </c>
    </row>
    <row r="27" spans="1:15" ht="14.25" customHeight="1">
      <c r="A27" s="498" t="s">
        <v>199</v>
      </c>
      <c r="B27" s="737">
        <v>0.27045907000000002</v>
      </c>
      <c r="C27" s="737">
        <v>4.6072857420000002</v>
      </c>
      <c r="D27" s="737">
        <v>5.3062220340000001</v>
      </c>
      <c r="E27" s="737">
        <v>8.472331659</v>
      </c>
      <c r="F27" s="737">
        <v>12.944516856</v>
      </c>
      <c r="G27" s="737">
        <v>12.055461807</v>
      </c>
      <c r="H27" s="737">
        <v>17.760894366999999</v>
      </c>
      <c r="I27" s="737">
        <v>14.999492199000001</v>
      </c>
      <c r="J27" s="737">
        <v>18.710319635000001</v>
      </c>
      <c r="K27" s="737">
        <v>16.847394197</v>
      </c>
      <c r="L27" s="737">
        <v>11.985404709000001</v>
      </c>
      <c r="M27" s="738">
        <v>11.442633702</v>
      </c>
      <c r="N27" s="738">
        <v>15.96497551</v>
      </c>
      <c r="O27" s="738">
        <v>13.617028338000001</v>
      </c>
    </row>
    <row r="28" spans="1:15" ht="14.25" customHeight="1">
      <c r="A28" s="489" t="s">
        <v>200</v>
      </c>
      <c r="B28" s="739">
        <v>-1.764514564</v>
      </c>
      <c r="C28" s="739">
        <v>4.027615849</v>
      </c>
      <c r="D28" s="739">
        <v>5.4628147</v>
      </c>
      <c r="E28" s="739">
        <v>8.6731308299999998</v>
      </c>
      <c r="F28" s="739">
        <v>14.890437585000001</v>
      </c>
      <c r="G28" s="739">
        <v>11.073928784</v>
      </c>
      <c r="H28" s="739">
        <v>17.220306287</v>
      </c>
      <c r="I28" s="739">
        <v>16.716492587000001</v>
      </c>
      <c r="J28" s="739">
        <v>19.069303130000002</v>
      </c>
      <c r="K28" s="739">
        <v>16.464753386999998</v>
      </c>
      <c r="L28" s="739">
        <v>14.766882314</v>
      </c>
      <c r="M28" s="599">
        <v>11.547994729999999</v>
      </c>
      <c r="N28" s="599">
        <v>17.078593243</v>
      </c>
      <c r="O28" s="599">
        <v>14.125793986</v>
      </c>
    </row>
    <row r="29" spans="1:15" ht="14.25" customHeight="1">
      <c r="A29" s="489" t="s">
        <v>201</v>
      </c>
      <c r="B29" s="739">
        <v>36.254876490999997</v>
      </c>
      <c r="C29" s="739">
        <v>14.064869293999999</v>
      </c>
      <c r="D29" s="739">
        <v>5.250638758</v>
      </c>
      <c r="E29" s="739">
        <v>11.662518070000001</v>
      </c>
      <c r="F29" s="739">
        <v>31.922998008</v>
      </c>
      <c r="G29" s="739">
        <v>34.163275265999999</v>
      </c>
      <c r="H29" s="739">
        <v>29.563821248</v>
      </c>
      <c r="I29" s="739">
        <v>-3.9806526849999999</v>
      </c>
      <c r="J29" s="739">
        <v>32.435064247</v>
      </c>
      <c r="K29" s="739">
        <v>23.402558007</v>
      </c>
      <c r="L29" s="739">
        <v>22.144070874000001</v>
      </c>
      <c r="M29" s="599">
        <v>22.188343802999999</v>
      </c>
      <c r="N29" s="599">
        <v>20.379886012</v>
      </c>
      <c r="O29" s="599">
        <v>21.013664775999999</v>
      </c>
    </row>
    <row r="30" spans="1:15" ht="14.25" customHeight="1">
      <c r="A30" s="489" t="s">
        <v>202</v>
      </c>
      <c r="B30" s="739">
        <v>48.717062609999999</v>
      </c>
      <c r="C30" s="739">
        <v>16.046288313000002</v>
      </c>
      <c r="D30" s="739">
        <v>-1.1077730990000001</v>
      </c>
      <c r="E30" s="739">
        <v>-2.2102454900000001</v>
      </c>
      <c r="F30" s="739">
        <v>-37.556264145999997</v>
      </c>
      <c r="G30" s="739">
        <v>20.816669571999999</v>
      </c>
      <c r="H30" s="739">
        <v>21.233015941000001</v>
      </c>
      <c r="I30" s="739">
        <v>-2.820264012</v>
      </c>
      <c r="J30" s="739">
        <v>-5.1410810610000004</v>
      </c>
      <c r="K30" s="739">
        <v>16.833698424000001</v>
      </c>
      <c r="L30" s="739">
        <v>-27.480250842</v>
      </c>
      <c r="M30" s="599">
        <v>-2.4014908529999999</v>
      </c>
      <c r="N30" s="599">
        <v>-7.4468405789999998</v>
      </c>
      <c r="O30" s="599">
        <v>-5.4973639710000004</v>
      </c>
    </row>
    <row r="31" spans="1:15" ht="14.25" customHeight="1">
      <c r="A31" s="498" t="s">
        <v>203</v>
      </c>
      <c r="B31" s="737">
        <v>7.3654164880000002</v>
      </c>
      <c r="C31" s="737">
        <v>4.008524779</v>
      </c>
      <c r="D31" s="737">
        <v>7.1437814419999999</v>
      </c>
      <c r="E31" s="737">
        <v>6.5777450320000002</v>
      </c>
      <c r="F31" s="737">
        <v>4.5894454380000003</v>
      </c>
      <c r="G31" s="737">
        <v>10.526558774</v>
      </c>
      <c r="H31" s="737">
        <v>9.7834044999999996</v>
      </c>
      <c r="I31" s="737">
        <v>10.061200387</v>
      </c>
      <c r="J31" s="737">
        <v>5.9591613710000004</v>
      </c>
      <c r="K31" s="737">
        <v>-3.3666261959999999</v>
      </c>
      <c r="L31" s="737">
        <v>-7.1226840899999999</v>
      </c>
      <c r="M31" s="738">
        <v>7.4211769749999998</v>
      </c>
      <c r="N31" s="738">
        <v>2.1161875750000001</v>
      </c>
      <c r="O31" s="738">
        <v>4.8347505330000002</v>
      </c>
    </row>
    <row r="32" spans="1:15" ht="14.25" customHeight="1">
      <c r="A32" s="489" t="s">
        <v>204</v>
      </c>
      <c r="B32" s="739">
        <v>1.7438516150000001</v>
      </c>
      <c r="C32" s="739">
        <v>-0.16293961400000001</v>
      </c>
      <c r="D32" s="739">
        <v>0.77937610899999998</v>
      </c>
      <c r="E32" s="739">
        <v>8.5511523369999995</v>
      </c>
      <c r="F32" s="739">
        <v>8.6824593369999992</v>
      </c>
      <c r="G32" s="739">
        <v>19.410699741999998</v>
      </c>
      <c r="H32" s="739">
        <v>7.9408304960000002</v>
      </c>
      <c r="I32" s="739">
        <v>12.668745902</v>
      </c>
      <c r="J32" s="739">
        <v>5.0020363259999998</v>
      </c>
      <c r="K32" s="739">
        <v>8.911194386</v>
      </c>
      <c r="L32" s="739">
        <v>4.9292008860000003</v>
      </c>
      <c r="M32" s="599">
        <v>8.5966374170000002</v>
      </c>
      <c r="N32" s="599">
        <v>7.5956790359999999</v>
      </c>
      <c r="O32" s="599">
        <v>8.1257421270000005</v>
      </c>
    </row>
    <row r="33" spans="1:15" ht="14.25" customHeight="1">
      <c r="A33" s="489" t="s">
        <v>205</v>
      </c>
      <c r="B33" s="739">
        <v>8.2488862419999993</v>
      </c>
      <c r="C33" s="739">
        <v>3.9748906229999998</v>
      </c>
      <c r="D33" s="739">
        <v>8.8606674160000001</v>
      </c>
      <c r="E33" s="739">
        <v>9.2545613929999995</v>
      </c>
      <c r="F33" s="739">
        <v>11.897575034000001</v>
      </c>
      <c r="G33" s="739">
        <v>8.7481773169999997</v>
      </c>
      <c r="H33" s="739">
        <v>12.10102813</v>
      </c>
      <c r="I33" s="739">
        <v>10.809780446</v>
      </c>
      <c r="J33" s="739">
        <v>17.128060347000002</v>
      </c>
      <c r="K33" s="739">
        <v>8.0234801190000002</v>
      </c>
      <c r="L33" s="739">
        <v>5.8814382009999999</v>
      </c>
      <c r="M33" s="599">
        <v>10.001340991999999</v>
      </c>
      <c r="N33" s="599">
        <v>11.654037099</v>
      </c>
      <c r="O33" s="599">
        <v>10.674445207</v>
      </c>
    </row>
    <row r="34" spans="1:15" ht="14.25" customHeight="1">
      <c r="A34" s="499" t="s">
        <v>206</v>
      </c>
      <c r="B34" s="740">
        <v>14.439384852</v>
      </c>
      <c r="C34" s="740">
        <v>15.222065545</v>
      </c>
      <c r="D34" s="740">
        <v>10.772242552</v>
      </c>
      <c r="E34" s="740">
        <v>-5.315665611</v>
      </c>
      <c r="F34" s="740">
        <v>-14.784882887</v>
      </c>
      <c r="G34" s="740">
        <v>5.9351139169999998</v>
      </c>
      <c r="H34" s="740">
        <v>6.9310671160000004</v>
      </c>
      <c r="I34" s="740">
        <v>6.8278952520000002</v>
      </c>
      <c r="J34" s="740">
        <v>-6.5930224810000002</v>
      </c>
      <c r="K34" s="740">
        <v>-18.702813339999999</v>
      </c>
      <c r="L34" s="740">
        <v>-22.958293345000001</v>
      </c>
      <c r="M34" s="604">
        <v>-0.90651374600000001</v>
      </c>
      <c r="N34" s="604">
        <v>-11.282887526</v>
      </c>
      <c r="O34" s="604">
        <v>-7.4943596230000002</v>
      </c>
    </row>
    <row r="35" spans="1:15" ht="14.25" customHeight="1">
      <c r="A35" s="501" t="s">
        <v>207</v>
      </c>
      <c r="B35" s="737">
        <v>2.1857582E-2</v>
      </c>
      <c r="C35" s="737">
        <v>1.307753017</v>
      </c>
      <c r="D35" s="737">
        <v>1.4294766539999999</v>
      </c>
      <c r="E35" s="737">
        <v>2.7905940810000001</v>
      </c>
      <c r="F35" s="737">
        <v>4.6862323090000002</v>
      </c>
      <c r="G35" s="737">
        <v>5.0214658009999997</v>
      </c>
      <c r="H35" s="737">
        <v>5.6208538050000003</v>
      </c>
      <c r="I35" s="737">
        <v>4.2028626219999996</v>
      </c>
      <c r="J35" s="737">
        <v>4.3660992409999997</v>
      </c>
      <c r="K35" s="737">
        <v>5.1418591400000002</v>
      </c>
      <c r="L35" s="737">
        <v>2.4956191890000001</v>
      </c>
      <c r="M35" s="738">
        <v>4.064459018</v>
      </c>
      <c r="N35" s="738">
        <v>4.0428495</v>
      </c>
      <c r="O35" s="738">
        <v>4.0520961709999996</v>
      </c>
    </row>
    <row r="36" spans="1:15" ht="14.25" customHeight="1">
      <c r="A36" s="501" t="s">
        <v>208</v>
      </c>
      <c r="B36" s="737">
        <v>1.658724501</v>
      </c>
      <c r="C36" s="737">
        <v>0.78180735000000001</v>
      </c>
      <c r="D36" s="737">
        <v>1.585642744</v>
      </c>
      <c r="E36" s="737">
        <v>1.8106471669999999</v>
      </c>
      <c r="F36" s="737">
        <v>2.3902148630000002</v>
      </c>
      <c r="G36" s="737">
        <v>4.0742260400000001</v>
      </c>
      <c r="H36" s="737">
        <v>2.791420021</v>
      </c>
      <c r="I36" s="737">
        <v>2.3770139170000002</v>
      </c>
      <c r="J36" s="737">
        <v>1.6397030210000001</v>
      </c>
      <c r="K36" s="737">
        <v>2.065978613</v>
      </c>
      <c r="L36" s="737">
        <v>0.25952074000000003</v>
      </c>
      <c r="M36" s="738">
        <v>2.4501768799999999</v>
      </c>
      <c r="N36" s="738">
        <v>1.559163981</v>
      </c>
      <c r="O36" s="738">
        <v>1.9384093689999999</v>
      </c>
    </row>
    <row r="37" spans="1:15" ht="14.25" customHeight="1">
      <c r="A37" s="500"/>
      <c r="B37" s="741"/>
      <c r="C37" s="741"/>
      <c r="D37" s="741"/>
      <c r="E37" s="741"/>
      <c r="F37" s="741"/>
      <c r="G37" s="741"/>
      <c r="H37" s="741"/>
      <c r="I37" s="741"/>
      <c r="J37" s="741"/>
      <c r="K37" s="741"/>
      <c r="L37" s="741"/>
      <c r="M37" s="742"/>
      <c r="N37" s="742"/>
      <c r="O37" s="742"/>
    </row>
    <row r="38" spans="1:15" ht="14.25" customHeight="1">
      <c r="A38" s="489" t="s">
        <v>210</v>
      </c>
      <c r="B38" s="739">
        <v>22.887026047999999</v>
      </c>
      <c r="C38" s="739">
        <v>5.3879903039999997</v>
      </c>
      <c r="D38" s="739">
        <v>5.9585481529999997</v>
      </c>
      <c r="E38" s="739">
        <v>3.322111933</v>
      </c>
      <c r="F38" s="739">
        <v>1.5281091010000001</v>
      </c>
      <c r="G38" s="739">
        <v>-0.42918613500000002</v>
      </c>
      <c r="H38" s="739">
        <v>0.72323363399999996</v>
      </c>
      <c r="I38" s="739">
        <v>0.67973478200000004</v>
      </c>
      <c r="J38" s="739">
        <v>0.28434316199999998</v>
      </c>
      <c r="K38" s="739">
        <v>3.6670443000000001</v>
      </c>
      <c r="L38" s="739">
        <v>-3.7205009050000002</v>
      </c>
      <c r="M38" s="599">
        <v>2.2949261239999998</v>
      </c>
      <c r="N38" s="599">
        <v>5.5408833999999997E-2</v>
      </c>
      <c r="O38" s="599">
        <v>1.0178047939999999</v>
      </c>
    </row>
    <row r="39" spans="1:15" ht="14.25" customHeight="1">
      <c r="A39" s="489" t="s">
        <v>211</v>
      </c>
      <c r="B39" s="739">
        <v>-2.6776992580000001</v>
      </c>
      <c r="C39" s="739">
        <v>12.851207198999999</v>
      </c>
      <c r="D39" s="739">
        <v>2.8975280059999999</v>
      </c>
      <c r="E39" s="739">
        <v>7.2559097670000003</v>
      </c>
      <c r="F39" s="739">
        <v>21.400578402000001</v>
      </c>
      <c r="G39" s="739">
        <v>3.525798408</v>
      </c>
      <c r="H39" s="739">
        <v>5.1477108319999996</v>
      </c>
      <c r="I39" s="739">
        <v>6.9630159039999997</v>
      </c>
      <c r="J39" s="739">
        <v>20.399065330999999</v>
      </c>
      <c r="K39" s="739">
        <v>13.045107372</v>
      </c>
      <c r="L39" s="739">
        <v>21.968521298999999</v>
      </c>
      <c r="M39" s="599">
        <v>8.2499042029999998</v>
      </c>
      <c r="N39" s="599">
        <v>16.199670761</v>
      </c>
      <c r="O39" s="599">
        <v>12.404853886</v>
      </c>
    </row>
    <row r="40" spans="1:15" ht="14.25" customHeight="1">
      <c r="A40" s="499"/>
      <c r="B40" s="740"/>
      <c r="C40" s="740"/>
      <c r="D40" s="740"/>
      <c r="E40" s="740"/>
      <c r="F40" s="740"/>
      <c r="G40" s="740"/>
      <c r="H40" s="740"/>
      <c r="I40" s="740"/>
      <c r="J40" s="740"/>
      <c r="K40" s="740"/>
      <c r="L40" s="740"/>
      <c r="M40" s="604"/>
      <c r="N40" s="604"/>
      <c r="O40" s="604"/>
    </row>
    <row r="41" spans="1:15" ht="14.25" customHeight="1">
      <c r="A41" s="501" t="s">
        <v>213</v>
      </c>
      <c r="B41" s="737">
        <v>1.4954577330000001</v>
      </c>
      <c r="C41" s="737">
        <v>1.6009878289999999</v>
      </c>
      <c r="D41" s="737">
        <v>1.7629329549999999</v>
      </c>
      <c r="E41" s="737">
        <v>2.8281204569999998</v>
      </c>
      <c r="F41" s="737">
        <v>4.4782751870000004</v>
      </c>
      <c r="G41" s="737">
        <v>4.6796223819999998</v>
      </c>
      <c r="H41" s="737">
        <v>5.3138099289999996</v>
      </c>
      <c r="I41" s="737">
        <v>3.9978321619999999</v>
      </c>
      <c r="J41" s="737">
        <v>4.1132084850000004</v>
      </c>
      <c r="K41" s="737">
        <v>5.034429469</v>
      </c>
      <c r="L41" s="737">
        <v>2.0368661669999999</v>
      </c>
      <c r="M41" s="738">
        <v>3.9464567509999999</v>
      </c>
      <c r="N41" s="738">
        <v>3.7787986949999999</v>
      </c>
      <c r="O41" s="738">
        <v>3.8505596930000001</v>
      </c>
    </row>
    <row r="42" spans="1:15" ht="14.25" customHeight="1">
      <c r="A42" s="501" t="s">
        <v>214</v>
      </c>
      <c r="B42" s="737">
        <v>1.357776632</v>
      </c>
      <c r="C42" s="737">
        <v>1.6626436659999999</v>
      </c>
      <c r="D42" s="737">
        <v>1.6905637069999999</v>
      </c>
      <c r="E42" s="737">
        <v>2.1889879749999999</v>
      </c>
      <c r="F42" s="737">
        <v>3.5063804300000001</v>
      </c>
      <c r="G42" s="737">
        <v>4.0429932370000001</v>
      </c>
      <c r="H42" s="737">
        <v>2.9108423449999998</v>
      </c>
      <c r="I42" s="737">
        <v>2.5989941710000002</v>
      </c>
      <c r="J42" s="737">
        <v>2.5182867180000001</v>
      </c>
      <c r="K42" s="737">
        <v>2.7028218929999999</v>
      </c>
      <c r="L42" s="737">
        <v>1.367126445</v>
      </c>
      <c r="M42" s="738">
        <v>2.8069810999999998</v>
      </c>
      <c r="N42" s="738">
        <v>2.2985482350000002</v>
      </c>
      <c r="O42" s="738">
        <v>2.5164065980000001</v>
      </c>
    </row>
    <row r="43" spans="1:15" ht="14.25" customHeight="1">
      <c r="A43" s="499"/>
      <c r="B43" s="740"/>
      <c r="C43" s="740"/>
      <c r="D43" s="740"/>
      <c r="E43" s="740"/>
      <c r="F43" s="740"/>
      <c r="G43" s="740"/>
      <c r="H43" s="740"/>
      <c r="I43" s="740"/>
      <c r="J43" s="740"/>
      <c r="K43" s="740"/>
      <c r="L43" s="740"/>
      <c r="M43" s="604"/>
      <c r="N43" s="604"/>
      <c r="O43" s="604"/>
    </row>
    <row r="44" spans="1:15" s="8" customFormat="1" ht="14.25" customHeight="1">
      <c r="A44" s="502" t="s">
        <v>319</v>
      </c>
      <c r="B44" s="741">
        <v>-2.6986248000000002</v>
      </c>
      <c r="C44" s="741">
        <v>-0.33701260599999999</v>
      </c>
      <c r="D44" s="741">
        <v>1.4901677419999999</v>
      </c>
      <c r="E44" s="741">
        <v>-0.89109630900000003</v>
      </c>
      <c r="F44" s="741">
        <v>0.93955995999999997</v>
      </c>
      <c r="G44" s="741">
        <v>-0.238502246</v>
      </c>
      <c r="H44" s="741">
        <v>-0.83380735299999997</v>
      </c>
      <c r="I44" s="741">
        <v>-1.625367376</v>
      </c>
      <c r="J44" s="741">
        <v>-0.49278710799999997</v>
      </c>
      <c r="K44" s="741">
        <v>0.78038316100000005</v>
      </c>
      <c r="L44" s="741">
        <v>-1.499152716</v>
      </c>
      <c r="M44" s="742">
        <v>-0.285824939</v>
      </c>
      <c r="N44" s="742">
        <v>-0.66657493199999995</v>
      </c>
      <c r="O44" s="742">
        <v>-0.51099150999999998</v>
      </c>
    </row>
    <row r="45" spans="1:15" ht="14.25" customHeight="1">
      <c r="A45" s="498" t="s">
        <v>488</v>
      </c>
      <c r="B45" s="739"/>
      <c r="C45" s="739"/>
      <c r="D45" s="739"/>
      <c r="E45" s="739"/>
      <c r="F45" s="739"/>
      <c r="G45" s="739"/>
      <c r="H45" s="739"/>
      <c r="I45" s="739"/>
      <c r="J45" s="739"/>
      <c r="K45" s="739"/>
      <c r="L45" s="739"/>
      <c r="M45" s="599"/>
      <c r="N45" s="599"/>
      <c r="O45" s="599"/>
    </row>
    <row r="46" spans="1:15" ht="15.75" customHeight="1">
      <c r="A46" s="489" t="s">
        <v>575</v>
      </c>
      <c r="B46" s="739">
        <v>0.14385962599999999</v>
      </c>
      <c r="C46" s="739">
        <v>0.53470568200000002</v>
      </c>
      <c r="D46" s="739">
        <v>0.81590113099999995</v>
      </c>
      <c r="E46" s="739">
        <v>0.68105123599999995</v>
      </c>
      <c r="F46" s="739">
        <v>0.80016299999999996</v>
      </c>
      <c r="G46" s="739">
        <v>0.67039408</v>
      </c>
      <c r="H46" s="739">
        <v>0.212153602</v>
      </c>
      <c r="I46" s="739">
        <v>0.33935759900000001</v>
      </c>
      <c r="J46" s="739">
        <v>0.42381554900000001</v>
      </c>
      <c r="K46" s="739">
        <v>0.71224056800000002</v>
      </c>
      <c r="L46" s="739">
        <v>0.60904727199999997</v>
      </c>
      <c r="M46" s="599">
        <v>0.54886026099999996</v>
      </c>
      <c r="N46" s="599">
        <v>0.50973444599999995</v>
      </c>
      <c r="O46" s="599">
        <v>0.52684208099999996</v>
      </c>
    </row>
    <row r="47" spans="1:15" ht="15.75" customHeight="1">
      <c r="A47" s="489" t="s">
        <v>576</v>
      </c>
      <c r="B47" s="739">
        <v>-1.8177399679999999</v>
      </c>
      <c r="C47" s="739">
        <v>2.9250062E-2</v>
      </c>
      <c r="D47" s="739">
        <v>0.28606508400000003</v>
      </c>
      <c r="E47" s="739">
        <v>0.45950705400000003</v>
      </c>
      <c r="F47" s="739">
        <v>0.83625754399999996</v>
      </c>
      <c r="G47" s="739">
        <v>0.93021139399999997</v>
      </c>
      <c r="H47" s="739">
        <v>0.29267507300000001</v>
      </c>
      <c r="I47" s="739">
        <v>0.38935241399999998</v>
      </c>
      <c r="J47" s="739">
        <v>0.48338556100000002</v>
      </c>
      <c r="K47" s="739">
        <v>0.63961741000000005</v>
      </c>
      <c r="L47" s="739">
        <v>1.005016334</v>
      </c>
      <c r="M47" s="599">
        <v>0.48929226399999998</v>
      </c>
      <c r="N47" s="599">
        <v>0.61949589699999996</v>
      </c>
      <c r="O47" s="599">
        <v>0.56651637099999996</v>
      </c>
    </row>
    <row r="48" spans="1:15" ht="14.25" customHeight="1">
      <c r="A48" s="489" t="s">
        <v>577</v>
      </c>
      <c r="B48" s="739">
        <v>-1.5552774700000001</v>
      </c>
      <c r="C48" s="739">
        <v>-0.22766041200000001</v>
      </c>
      <c r="D48" s="739">
        <v>0.80771344700000003</v>
      </c>
      <c r="E48" s="739">
        <v>-1.3708298350000001</v>
      </c>
      <c r="F48" s="739">
        <v>-0.80266327900000001</v>
      </c>
      <c r="G48" s="739">
        <v>-2.3991642290000001</v>
      </c>
      <c r="H48" s="739">
        <v>-1.9587928969999999</v>
      </c>
      <c r="I48" s="739">
        <v>-2.0478598369999998</v>
      </c>
      <c r="J48" s="739">
        <v>-1.1675989849999999</v>
      </c>
      <c r="K48" s="739">
        <v>-1.7923482070000001</v>
      </c>
      <c r="L48" s="739">
        <v>-2.02012926</v>
      </c>
      <c r="M48" s="599">
        <v>-1.3951779399999999</v>
      </c>
      <c r="N48" s="599">
        <v>-1.6593369659999999</v>
      </c>
      <c r="O48" s="599">
        <v>-1.5503992849999999</v>
      </c>
    </row>
    <row r="49" spans="1:15" ht="14.25" customHeight="1">
      <c r="A49" s="489" t="s">
        <v>831</v>
      </c>
      <c r="B49" s="739">
        <v>-7.4102176000000006E-2</v>
      </c>
      <c r="C49" s="739">
        <v>-6.6250368000000004E-2</v>
      </c>
      <c r="D49" s="739">
        <v>-7.8770018999999997E-2</v>
      </c>
      <c r="E49" s="739">
        <v>-0.191407094</v>
      </c>
      <c r="F49" s="739">
        <v>-0.20977383699999999</v>
      </c>
      <c r="G49" s="739">
        <v>-0.28855235299999998</v>
      </c>
      <c r="H49" s="739">
        <v>-0.173445397</v>
      </c>
      <c r="I49" s="739">
        <v>-0.24723695600000001</v>
      </c>
      <c r="J49" s="739">
        <v>-0.263405679</v>
      </c>
      <c r="K49" s="739">
        <v>-0.47059487500000002</v>
      </c>
      <c r="L49" s="739">
        <v>-0.403684512</v>
      </c>
      <c r="M49" s="599">
        <v>-0.185682343</v>
      </c>
      <c r="N49" s="599">
        <v>-0.326931482</v>
      </c>
      <c r="O49" s="599">
        <v>-0.25388907300000002</v>
      </c>
    </row>
    <row r="50" spans="1:15" ht="14.25" customHeight="1">
      <c r="A50" s="489" t="s">
        <v>682</v>
      </c>
      <c r="B50" s="739">
        <v>1.227153435</v>
      </c>
      <c r="C50" s="739">
        <v>0.94668739000000002</v>
      </c>
      <c r="D50" s="739">
        <v>1.239637385</v>
      </c>
      <c r="E50" s="739">
        <v>0.62411492899999998</v>
      </c>
      <c r="F50" s="739">
        <v>0.133939526</v>
      </c>
      <c r="G50" s="739">
        <v>1.2315318289999999</v>
      </c>
      <c r="H50" s="739">
        <v>0.76244714999999996</v>
      </c>
      <c r="I50" s="739">
        <v>0.84435701699999999</v>
      </c>
      <c r="J50" s="739">
        <v>0.65568783399999997</v>
      </c>
      <c r="K50" s="739">
        <v>-2.4074357000000001E-2</v>
      </c>
      <c r="L50" s="739">
        <v>5.2962558E-2</v>
      </c>
      <c r="M50" s="599">
        <v>0.86074127099999997</v>
      </c>
      <c r="N50" s="599">
        <v>0.43997828900000002</v>
      </c>
      <c r="O50" s="599">
        <v>0.65887282599999997</v>
      </c>
    </row>
    <row r="51" spans="1:15" ht="14.25" customHeight="1">
      <c r="A51" s="489" t="s">
        <v>443</v>
      </c>
      <c r="B51" s="739">
        <v>1.59472802</v>
      </c>
      <c r="C51" s="739">
        <v>2.284954747</v>
      </c>
      <c r="D51" s="739">
        <v>3.2614099730000001</v>
      </c>
      <c r="E51" s="739">
        <v>2.4940977649999998</v>
      </c>
      <c r="F51" s="739">
        <v>2.105447163</v>
      </c>
      <c r="G51" s="739">
        <v>3.1672930500000001</v>
      </c>
      <c r="H51" s="739">
        <v>2.2260212140000002</v>
      </c>
      <c r="I51" s="739">
        <v>1.5608870880000001</v>
      </c>
      <c r="J51" s="739">
        <v>2.4278378740000002</v>
      </c>
      <c r="K51" s="739">
        <v>2.9394314389999998</v>
      </c>
      <c r="L51" s="739">
        <v>2.3418455919999999</v>
      </c>
      <c r="M51" s="599">
        <v>2.6452021600000002</v>
      </c>
      <c r="N51" s="599">
        <v>2.3368720170000001</v>
      </c>
      <c r="O51" s="599">
        <v>2.5112863810000001</v>
      </c>
    </row>
    <row r="52" spans="1:15" ht="14.25" customHeight="1">
      <c r="A52" s="489" t="s">
        <v>439</v>
      </c>
      <c r="B52" s="739">
        <v>3.565525407</v>
      </c>
      <c r="C52" s="739">
        <v>3.8222351309999998</v>
      </c>
      <c r="D52" s="739">
        <v>3.5096657439999999</v>
      </c>
      <c r="E52" s="739">
        <v>2.0102425789999998</v>
      </c>
      <c r="F52" s="739">
        <v>1.4507021710000001</v>
      </c>
      <c r="G52" s="739">
        <v>1.9316582289999999</v>
      </c>
      <c r="H52" s="739">
        <v>0.76637188599999995</v>
      </c>
      <c r="I52" s="739">
        <v>1.0185399770000001</v>
      </c>
      <c r="J52" s="739">
        <v>1.321710994</v>
      </c>
      <c r="K52" s="739">
        <v>1.4670284170000001</v>
      </c>
      <c r="L52" s="739">
        <v>0.98843572800000001</v>
      </c>
      <c r="M52" s="599">
        <v>1.830506491</v>
      </c>
      <c r="N52" s="599">
        <v>1.233234634</v>
      </c>
      <c r="O52" s="599">
        <v>1.522238669</v>
      </c>
    </row>
    <row r="53" spans="1:15" ht="14.25" customHeight="1">
      <c r="A53" s="489" t="s">
        <v>440</v>
      </c>
      <c r="B53" s="739">
        <v>1.416937562</v>
      </c>
      <c r="C53" s="739">
        <v>1.649183641</v>
      </c>
      <c r="D53" s="739">
        <v>2.3069923179999998</v>
      </c>
      <c r="E53" s="739">
        <v>1.4901200059999999</v>
      </c>
      <c r="F53" s="739">
        <v>1.1196878969999999</v>
      </c>
      <c r="G53" s="739">
        <v>2.0464517799999999</v>
      </c>
      <c r="H53" s="739">
        <v>1.002071511</v>
      </c>
      <c r="I53" s="739">
        <v>1.168933475</v>
      </c>
      <c r="J53" s="739">
        <v>1.142464763</v>
      </c>
      <c r="K53" s="739">
        <v>0.78742434800000005</v>
      </c>
      <c r="L53" s="739">
        <v>0.76406698100000003</v>
      </c>
      <c r="M53" s="599">
        <v>1.538512745</v>
      </c>
      <c r="N53" s="599">
        <v>1.013952711</v>
      </c>
      <c r="O53" s="599">
        <v>1.27544821</v>
      </c>
    </row>
    <row r="54" spans="1:15" ht="15" customHeight="1">
      <c r="A54" s="489" t="s">
        <v>578</v>
      </c>
      <c r="B54" s="739">
        <v>0.69108674400000003</v>
      </c>
      <c r="C54" s="739">
        <v>5.9580483519999996</v>
      </c>
      <c r="D54" s="739">
        <v>7.4221921609999999</v>
      </c>
      <c r="E54" s="739">
        <v>9.1860408029999991</v>
      </c>
      <c r="F54" s="739">
        <v>13.888213791</v>
      </c>
      <c r="G54" s="739">
        <v>9.5886393089999995</v>
      </c>
      <c r="H54" s="739">
        <v>15.630236393000001</v>
      </c>
      <c r="I54" s="739">
        <v>15.791952934999999</v>
      </c>
      <c r="J54" s="739">
        <v>18.711530321000001</v>
      </c>
      <c r="K54" s="739">
        <v>12.939167073</v>
      </c>
      <c r="L54" s="739">
        <v>13.894183438000001</v>
      </c>
      <c r="M54" s="599">
        <v>11.293749889000001</v>
      </c>
      <c r="N54" s="599">
        <v>15.836458524999999</v>
      </c>
      <c r="O54" s="599">
        <v>13.415946290999999</v>
      </c>
    </row>
    <row r="55" spans="1:15" ht="14.25" customHeight="1">
      <c r="A55" s="489" t="s">
        <v>441</v>
      </c>
      <c r="B55" s="739">
        <v>-1.367537161</v>
      </c>
      <c r="C55" s="739">
        <v>1.299242389</v>
      </c>
      <c r="D55" s="739">
        <v>3.4451616889999999</v>
      </c>
      <c r="E55" s="739">
        <v>-0.26129778199999998</v>
      </c>
      <c r="F55" s="739">
        <v>9.5559552000000006E-2</v>
      </c>
      <c r="G55" s="739">
        <v>-1.196042568</v>
      </c>
      <c r="H55" s="739">
        <v>-1.6353854000000001</v>
      </c>
      <c r="I55" s="739">
        <v>-1.869140158</v>
      </c>
      <c r="J55" s="739">
        <v>-0.46693057100000002</v>
      </c>
      <c r="K55" s="739">
        <v>-1.1969054800000001</v>
      </c>
      <c r="L55" s="739">
        <v>-1.71135142</v>
      </c>
      <c r="M55" s="599">
        <v>-0.31237890000000001</v>
      </c>
      <c r="N55" s="599">
        <v>-1.1351980850000001</v>
      </c>
      <c r="O55" s="599">
        <v>-0.75342811499999995</v>
      </c>
    </row>
    <row r="56" spans="1:15" ht="14.25" customHeight="1">
      <c r="A56" s="489" t="s">
        <v>444</v>
      </c>
      <c r="B56" s="739">
        <v>1.611521794</v>
      </c>
      <c r="C56" s="739">
        <v>1.3200634529999999</v>
      </c>
      <c r="D56" s="739">
        <v>0.87049051499999996</v>
      </c>
      <c r="E56" s="739">
        <v>0.42964633400000002</v>
      </c>
      <c r="F56" s="739">
        <v>-0.117169653</v>
      </c>
      <c r="G56" s="739">
        <v>1.6701245600000001</v>
      </c>
      <c r="H56" s="739">
        <v>-3.6331330000000002E-2</v>
      </c>
      <c r="I56" s="739">
        <v>-0.55625186999999998</v>
      </c>
      <c r="J56" s="739">
        <v>0.56953619799999999</v>
      </c>
      <c r="K56" s="739">
        <v>-1.0677189060000001</v>
      </c>
      <c r="L56" s="739">
        <v>0.79625094100000005</v>
      </c>
      <c r="M56" s="599">
        <v>0.41977582699999999</v>
      </c>
      <c r="N56" s="599">
        <v>8.3483418000000004E-2</v>
      </c>
      <c r="O56" s="599">
        <v>0.26268631599999998</v>
      </c>
    </row>
    <row r="57" spans="1:15" ht="15.75" customHeight="1">
      <c r="A57" s="541" t="s">
        <v>579</v>
      </c>
      <c r="B57" s="743">
        <v>-0.24970684300000001</v>
      </c>
      <c r="C57" s="743">
        <v>0.133847665</v>
      </c>
      <c r="D57" s="743">
        <v>2.7900659000000001E-2</v>
      </c>
      <c r="E57" s="743">
        <v>3.9307278000000001E-2</v>
      </c>
      <c r="F57" s="743">
        <v>0.368691616</v>
      </c>
      <c r="G57" s="743">
        <v>-0.16936654600000001</v>
      </c>
      <c r="H57" s="743">
        <v>0.126402975</v>
      </c>
      <c r="I57" s="743">
        <v>-0.118993845</v>
      </c>
      <c r="J57" s="743">
        <v>7.5412602999999995E-2</v>
      </c>
      <c r="K57" s="743">
        <v>5.6218872000000003E-2</v>
      </c>
      <c r="L57" s="743">
        <v>8.0667886999999994E-2</v>
      </c>
      <c r="M57" s="610">
        <v>0.15178829799999999</v>
      </c>
      <c r="N57" s="610">
        <v>3.4612977000000003E-2</v>
      </c>
      <c r="O57" s="610">
        <v>8.1652664999999999E-2</v>
      </c>
    </row>
    <row r="58" spans="1:15" ht="15.75" customHeight="1">
      <c r="A58" s="541" t="s">
        <v>580</v>
      </c>
      <c r="B58" s="743">
        <v>1.821859686</v>
      </c>
      <c r="C58" s="743">
        <v>-1.4584705999999999E-2</v>
      </c>
      <c r="D58" s="743">
        <v>-0.27790481700000003</v>
      </c>
      <c r="E58" s="743">
        <v>-0.45559663099999997</v>
      </c>
      <c r="F58" s="743">
        <v>-0.82182898900000001</v>
      </c>
      <c r="G58" s="743">
        <v>-0.91302572299999996</v>
      </c>
      <c r="H58" s="743">
        <v>-0.27697793900000001</v>
      </c>
      <c r="I58" s="743">
        <v>-0.32292668400000002</v>
      </c>
      <c r="J58" s="743">
        <v>-0.476373355</v>
      </c>
      <c r="K58" s="743">
        <v>-0.62220560199999997</v>
      </c>
      <c r="L58" s="743">
        <v>-1.0049059709999999</v>
      </c>
      <c r="M58" s="610">
        <v>-0.47878929199999998</v>
      </c>
      <c r="N58" s="610">
        <v>-0.59915655599999995</v>
      </c>
      <c r="O58" s="610">
        <v>-0.55026004299999998</v>
      </c>
    </row>
    <row r="59" spans="1:15" ht="15.75" customHeight="1">
      <c r="A59" s="541" t="s">
        <v>581</v>
      </c>
      <c r="B59" s="743">
        <v>-0.34502153699999999</v>
      </c>
      <c r="C59" s="743">
        <v>1.862922663</v>
      </c>
      <c r="D59" s="743">
        <v>2.0210703169999999</v>
      </c>
      <c r="E59" s="743">
        <v>2.854201905</v>
      </c>
      <c r="F59" s="743">
        <v>4.3450986189999998</v>
      </c>
      <c r="G59" s="743">
        <v>2.3827780760000001</v>
      </c>
      <c r="H59" s="743">
        <v>3.9157122609999999</v>
      </c>
      <c r="I59" s="743">
        <v>3.455515718</v>
      </c>
      <c r="J59" s="743">
        <v>3.660352654</v>
      </c>
      <c r="K59" s="743">
        <v>2.6210491309999999</v>
      </c>
      <c r="L59" s="743">
        <v>2.2149579340000001</v>
      </c>
      <c r="M59" s="610">
        <v>3.2301364389999998</v>
      </c>
      <c r="N59" s="610">
        <v>3.0570126900000001</v>
      </c>
      <c r="O59" s="610">
        <v>3.1307968270000002</v>
      </c>
    </row>
    <row r="60" spans="1:15" ht="14.5">
      <c r="A60" s="291" t="s">
        <v>834</v>
      </c>
      <c r="B60" s="496"/>
      <c r="C60" s="496"/>
      <c r="D60" s="496"/>
      <c r="E60" s="496"/>
      <c r="F60" s="496"/>
      <c r="G60" s="713"/>
      <c r="H60" s="496"/>
      <c r="I60" s="496"/>
      <c r="J60" s="713"/>
      <c r="K60" s="496"/>
      <c r="L60" s="496"/>
      <c r="M60" s="509"/>
      <c r="N60" s="509"/>
      <c r="O60" s="509"/>
    </row>
    <row r="61" spans="1:15" ht="13">
      <c r="A61" s="291" t="s">
        <v>574</v>
      </c>
      <c r="B61" s="221"/>
      <c r="C61" s="221"/>
      <c r="D61" s="221"/>
      <c r="E61" s="221"/>
      <c r="F61" s="221"/>
      <c r="G61" s="245"/>
      <c r="H61" s="221"/>
      <c r="I61" s="221"/>
      <c r="J61" s="245"/>
      <c r="K61" s="221"/>
      <c r="L61" s="221"/>
      <c r="M61" s="221"/>
      <c r="N61" s="221"/>
      <c r="O61" s="221"/>
    </row>
    <row r="62" spans="1:15" ht="13">
      <c r="A62" s="38" t="s">
        <v>513</v>
      </c>
      <c r="B62" s="221"/>
      <c r="C62" s="221"/>
      <c r="D62" s="221"/>
      <c r="E62" s="221"/>
      <c r="F62" s="221"/>
      <c r="G62" s="245"/>
      <c r="H62" s="221"/>
      <c r="I62" s="221"/>
      <c r="J62" s="245"/>
      <c r="K62" s="221"/>
      <c r="L62" s="221"/>
      <c r="M62" s="221"/>
      <c r="N62" s="221"/>
      <c r="O62" s="221"/>
    </row>
    <row r="63" spans="1:15" ht="13">
      <c r="A63" s="38" t="s">
        <v>693</v>
      </c>
      <c r="B63" s="221"/>
      <c r="C63" s="221"/>
      <c r="D63" s="221"/>
      <c r="E63" s="221"/>
      <c r="F63" s="221"/>
      <c r="G63" s="245"/>
      <c r="H63" s="221"/>
      <c r="I63" s="221"/>
      <c r="J63" s="245"/>
      <c r="K63" s="221"/>
      <c r="L63" s="221"/>
      <c r="M63" s="221"/>
      <c r="N63" s="221"/>
      <c r="O63" s="221"/>
    </row>
    <row r="64" spans="1:15" ht="25.5" customHeight="1">
      <c r="A64" s="996" t="s">
        <v>837</v>
      </c>
      <c r="B64" s="996"/>
      <c r="C64" s="996"/>
      <c r="D64" s="996"/>
      <c r="E64" s="996"/>
      <c r="F64" s="996"/>
      <c r="G64" s="996"/>
      <c r="H64" s="996"/>
      <c r="I64" s="996"/>
      <c r="J64" s="996"/>
      <c r="K64" s="996"/>
      <c r="L64" s="996"/>
      <c r="M64" s="996"/>
      <c r="N64" s="996"/>
      <c r="O64" s="996"/>
    </row>
    <row r="65" spans="1:17" ht="15" customHeight="1">
      <c r="A65" s="291" t="s">
        <v>829</v>
      </c>
      <c r="B65" s="3"/>
      <c r="C65" s="3"/>
      <c r="D65" s="3"/>
      <c r="E65" s="3"/>
      <c r="F65" s="3"/>
      <c r="G65" s="246"/>
      <c r="H65" s="3"/>
      <c r="I65" s="3"/>
      <c r="J65" s="246"/>
      <c r="K65" s="3"/>
      <c r="L65" s="3"/>
      <c r="M65" s="3"/>
      <c r="N65" s="3"/>
      <c r="O65" s="3"/>
    </row>
    <row r="66" spans="1:17" ht="13">
      <c r="A66" s="244"/>
      <c r="B66" s="3"/>
      <c r="C66" s="3"/>
      <c r="D66" s="3"/>
      <c r="E66" s="3"/>
      <c r="F66" s="3"/>
      <c r="G66" s="246"/>
      <c r="H66" s="3"/>
      <c r="I66" s="3"/>
      <c r="J66" s="246"/>
      <c r="K66" s="3"/>
      <c r="L66" s="3"/>
      <c r="M66" s="3"/>
      <c r="N66" s="3"/>
      <c r="O66" s="3"/>
    </row>
    <row r="67" spans="1:17" ht="21">
      <c r="A67" s="10" t="s">
        <v>491</v>
      </c>
      <c r="B67" s="3"/>
      <c r="C67" s="3"/>
      <c r="D67" s="3"/>
      <c r="E67" s="3"/>
      <c r="F67" s="3"/>
      <c r="G67" s="246"/>
      <c r="H67" s="3"/>
      <c r="I67" s="3"/>
      <c r="J67" s="246"/>
      <c r="K67" s="3"/>
      <c r="L67" s="3"/>
      <c r="M67" s="3"/>
      <c r="N67" s="3"/>
      <c r="O67" s="3"/>
    </row>
    <row r="68" spans="1:17" ht="13" thickBot="1">
      <c r="A68" s="232"/>
      <c r="O68" s="54" t="s">
        <v>26</v>
      </c>
    </row>
    <row r="69" spans="1:17" ht="12.75" customHeight="1">
      <c r="A69" s="231" t="s">
        <v>833</v>
      </c>
      <c r="B69" s="21" t="s">
        <v>38</v>
      </c>
      <c r="C69" s="21" t="s">
        <v>128</v>
      </c>
      <c r="D69" s="21" t="s">
        <v>130</v>
      </c>
      <c r="E69" s="21" t="s">
        <v>39</v>
      </c>
      <c r="F69" s="21" t="s">
        <v>40</v>
      </c>
      <c r="G69" s="21" t="s">
        <v>41</v>
      </c>
      <c r="H69" s="21" t="s">
        <v>42</v>
      </c>
      <c r="I69" s="21" t="s">
        <v>132</v>
      </c>
      <c r="J69" s="21" t="s">
        <v>133</v>
      </c>
      <c r="K69" s="21" t="s">
        <v>134</v>
      </c>
      <c r="L69" s="216">
        <v>100000</v>
      </c>
      <c r="M69" s="22" t="s">
        <v>262</v>
      </c>
      <c r="N69" s="22" t="s">
        <v>262</v>
      </c>
      <c r="O69" s="22" t="s">
        <v>80</v>
      </c>
    </row>
    <row r="70" spans="1:17" ht="12.75" customHeight="1">
      <c r="A70" s="230"/>
      <c r="B70" s="23" t="s">
        <v>127</v>
      </c>
      <c r="C70" s="23" t="s">
        <v>43</v>
      </c>
      <c r="D70" s="23" t="s">
        <v>43</v>
      </c>
      <c r="E70" s="23" t="s">
        <v>43</v>
      </c>
      <c r="F70" s="23" t="s">
        <v>43</v>
      </c>
      <c r="G70" s="23" t="s">
        <v>43</v>
      </c>
      <c r="H70" s="23" t="s">
        <v>43</v>
      </c>
      <c r="I70" s="23" t="s">
        <v>43</v>
      </c>
      <c r="J70" s="23" t="s">
        <v>43</v>
      </c>
      <c r="K70" s="23" t="s">
        <v>43</v>
      </c>
      <c r="L70" s="23" t="s">
        <v>46</v>
      </c>
      <c r="M70" s="12" t="s">
        <v>264</v>
      </c>
      <c r="N70" s="12" t="s">
        <v>150</v>
      </c>
      <c r="O70" s="12" t="s">
        <v>149</v>
      </c>
    </row>
    <row r="71" spans="1:17" ht="12.75" customHeight="1" thickBot="1">
      <c r="A71" s="233" t="s">
        <v>84</v>
      </c>
      <c r="B71" s="24" t="s">
        <v>46</v>
      </c>
      <c r="C71" s="24" t="s">
        <v>129</v>
      </c>
      <c r="D71" s="24" t="s">
        <v>131</v>
      </c>
      <c r="E71" s="24" t="s">
        <v>47</v>
      </c>
      <c r="F71" s="24" t="s">
        <v>48</v>
      </c>
      <c r="G71" s="24" t="s">
        <v>49</v>
      </c>
      <c r="H71" s="24" t="s">
        <v>45</v>
      </c>
      <c r="I71" s="24" t="s">
        <v>135</v>
      </c>
      <c r="J71" s="24" t="s">
        <v>136</v>
      </c>
      <c r="K71" s="24" t="s">
        <v>137</v>
      </c>
      <c r="L71" s="24" t="s">
        <v>138</v>
      </c>
      <c r="M71" s="183" t="s">
        <v>150</v>
      </c>
      <c r="N71" s="183" t="s">
        <v>138</v>
      </c>
      <c r="O71" s="183" t="s">
        <v>44</v>
      </c>
    </row>
    <row r="72" spans="1:17" ht="12.75" customHeight="1"/>
    <row r="73" spans="1:17" ht="14.25" customHeight="1">
      <c r="A73" s="498" t="s">
        <v>182</v>
      </c>
      <c r="B73" s="737">
        <v>1.1818019829999999</v>
      </c>
      <c r="C73" s="737">
        <v>0.684792976</v>
      </c>
      <c r="D73" s="737">
        <v>0.71017266499999998</v>
      </c>
      <c r="E73" s="737">
        <v>1.0017734620000001</v>
      </c>
      <c r="F73" s="737">
        <v>0.914404993</v>
      </c>
      <c r="G73" s="737">
        <v>1.1517745370000001</v>
      </c>
      <c r="H73" s="737">
        <v>1.537573093</v>
      </c>
      <c r="I73" s="737">
        <v>1.3427640750000001</v>
      </c>
      <c r="J73" s="737">
        <v>1.0519023359999999</v>
      </c>
      <c r="K73" s="737">
        <v>1.7258900000000001E-2</v>
      </c>
      <c r="L73" s="737">
        <v>0.27018050100000002</v>
      </c>
      <c r="M73" s="738">
        <v>1.1468534290000001</v>
      </c>
      <c r="N73" s="738">
        <v>0.70836303599999995</v>
      </c>
      <c r="O73" s="738">
        <v>0.88193279999999996</v>
      </c>
      <c r="Q73" s="966"/>
    </row>
    <row r="74" spans="1:17" ht="14.25" customHeight="1">
      <c r="A74" s="489" t="s">
        <v>183</v>
      </c>
      <c r="B74" s="739">
        <v>3.557685663</v>
      </c>
      <c r="C74" s="739">
        <v>2.4314093149999998</v>
      </c>
      <c r="D74" s="739">
        <v>2.0359971400000001</v>
      </c>
      <c r="E74" s="739">
        <v>2.5572381910000002</v>
      </c>
      <c r="F74" s="739">
        <v>2.862492225</v>
      </c>
      <c r="G74" s="739">
        <v>2.846422757</v>
      </c>
      <c r="H74" s="739">
        <v>2.9462251930000001</v>
      </c>
      <c r="I74" s="739">
        <v>3.5030259730000002</v>
      </c>
      <c r="J74" s="739">
        <v>2.8802880320000002</v>
      </c>
      <c r="K74" s="739">
        <v>1.1984480580000001</v>
      </c>
      <c r="L74" s="739">
        <v>0.917174304</v>
      </c>
      <c r="M74" s="599">
        <v>2.7188123580000001</v>
      </c>
      <c r="N74" s="599">
        <v>2.2615446549999998</v>
      </c>
      <c r="O74" s="599">
        <v>2.4786662759999998</v>
      </c>
      <c r="Q74" s="966"/>
    </row>
    <row r="75" spans="1:17" ht="14.25" customHeight="1">
      <c r="A75" s="489" t="s">
        <v>184</v>
      </c>
      <c r="B75" s="739">
        <v>0.85500662900000002</v>
      </c>
      <c r="C75" s="739">
        <v>0.54625523600000003</v>
      </c>
      <c r="D75" s="739">
        <v>0.77922070399999999</v>
      </c>
      <c r="E75" s="739">
        <v>1.163359139</v>
      </c>
      <c r="F75" s="739">
        <v>1.5144257569999999</v>
      </c>
      <c r="G75" s="739">
        <v>1.2222591979999999</v>
      </c>
      <c r="H75" s="739">
        <v>1.702844338</v>
      </c>
      <c r="I75" s="739">
        <v>1.3674643120000001</v>
      </c>
      <c r="J75" s="739">
        <v>1.0119294080000001</v>
      </c>
      <c r="K75" s="739">
        <v>0.43133671800000001</v>
      </c>
      <c r="L75" s="739">
        <v>0.40761001699999999</v>
      </c>
      <c r="M75" s="599">
        <v>1.396333958</v>
      </c>
      <c r="N75" s="599">
        <v>0.82060769899999997</v>
      </c>
      <c r="O75" s="599">
        <v>1.0206851109999999</v>
      </c>
      <c r="Q75" s="966"/>
    </row>
    <row r="76" spans="1:17" ht="14.25" customHeight="1">
      <c r="A76" s="489" t="s">
        <v>185</v>
      </c>
      <c r="B76" s="739">
        <v>-3.627539735</v>
      </c>
      <c r="C76" s="739">
        <v>-7.4459508029999997</v>
      </c>
      <c r="D76" s="739">
        <v>-5.5366969990000001</v>
      </c>
      <c r="E76" s="739">
        <v>-5.8803967439999996</v>
      </c>
      <c r="F76" s="739">
        <v>-7.4287985680000004</v>
      </c>
      <c r="G76" s="739">
        <v>-5.8751574900000003</v>
      </c>
      <c r="H76" s="739">
        <v>-5.0266276919999999</v>
      </c>
      <c r="I76" s="739">
        <v>-7.1163176159999999</v>
      </c>
      <c r="J76" s="739">
        <v>-7.049303149</v>
      </c>
      <c r="K76" s="739">
        <v>-8.2415719000000003</v>
      </c>
      <c r="L76" s="739">
        <v>-7.0578086620000002</v>
      </c>
      <c r="M76" s="599">
        <v>-5.9005334920000001</v>
      </c>
      <c r="N76" s="599">
        <v>-7.3429946829999997</v>
      </c>
      <c r="O76" s="599">
        <v>-6.738068782</v>
      </c>
      <c r="Q76" s="966"/>
    </row>
    <row r="77" spans="1:17" ht="14.25" customHeight="1">
      <c r="A77" s="489" t="s">
        <v>186</v>
      </c>
      <c r="B77" s="739">
        <v>-4.030389134</v>
      </c>
      <c r="C77" s="739">
        <v>-2.0666274169999999</v>
      </c>
      <c r="D77" s="739">
        <v>-0.82497342299999998</v>
      </c>
      <c r="E77" s="739">
        <v>-1.1501546330000001</v>
      </c>
      <c r="F77" s="739">
        <v>-1.3208594469999999</v>
      </c>
      <c r="G77" s="739">
        <v>-1.029157699</v>
      </c>
      <c r="H77" s="739">
        <v>-0.26153625600000002</v>
      </c>
      <c r="I77" s="739">
        <v>-1.4563320319999999</v>
      </c>
      <c r="J77" s="739">
        <v>0.19854697599999999</v>
      </c>
      <c r="K77" s="739">
        <v>0.79070755000000004</v>
      </c>
      <c r="L77" s="739">
        <v>2.7796019000000002E-2</v>
      </c>
      <c r="M77" s="599">
        <v>-0.92970580700000005</v>
      </c>
      <c r="N77" s="599">
        <v>-4.4623303000000003E-2</v>
      </c>
      <c r="O77" s="599">
        <v>-0.38161784599999998</v>
      </c>
      <c r="Q77" s="966"/>
    </row>
    <row r="78" spans="1:17" ht="14.25" customHeight="1">
      <c r="A78" s="489" t="s">
        <v>187</v>
      </c>
      <c r="B78" s="739">
        <v>1.3348136719999999</v>
      </c>
      <c r="C78" s="739">
        <v>0.79030793499999996</v>
      </c>
      <c r="D78" s="739">
        <v>0.18375781899999999</v>
      </c>
      <c r="E78" s="739">
        <v>-0.44692683599999999</v>
      </c>
      <c r="F78" s="739">
        <v>-6.5659873620000004</v>
      </c>
      <c r="G78" s="739">
        <v>-1.3184504399999999</v>
      </c>
      <c r="H78" s="739">
        <v>-1.4710903849999999</v>
      </c>
      <c r="I78" s="739">
        <v>-7.0975409000000003E-2</v>
      </c>
      <c r="J78" s="739">
        <v>-2.6394603769999998</v>
      </c>
      <c r="K78" s="739">
        <v>-12.219454156999999</v>
      </c>
      <c r="L78" s="739">
        <v>0.418235949</v>
      </c>
      <c r="M78" s="599">
        <v>-1.484372231</v>
      </c>
      <c r="N78" s="599">
        <v>-3.1689044559999999</v>
      </c>
      <c r="O78" s="599">
        <v>-2.184191336</v>
      </c>
      <c r="Q78" s="966"/>
    </row>
    <row r="79" spans="1:17" ht="14.25" customHeight="1">
      <c r="A79" s="498" t="s">
        <v>188</v>
      </c>
      <c r="B79" s="737">
        <v>1.1726458280000001</v>
      </c>
      <c r="C79" s="737">
        <v>1.421891649</v>
      </c>
      <c r="D79" s="737">
        <v>1.80704851</v>
      </c>
      <c r="E79" s="737">
        <v>1.8077325289999999</v>
      </c>
      <c r="F79" s="737">
        <v>1.985470536</v>
      </c>
      <c r="G79" s="737">
        <v>1.74730867</v>
      </c>
      <c r="H79" s="737">
        <v>1.815807462</v>
      </c>
      <c r="I79" s="737">
        <v>1.7397928460000001</v>
      </c>
      <c r="J79" s="737">
        <v>1.426577604</v>
      </c>
      <c r="K79" s="737">
        <v>0.804866682</v>
      </c>
      <c r="L79" s="737">
        <v>0.98160994999999995</v>
      </c>
      <c r="M79" s="738">
        <v>1.8187024190000001</v>
      </c>
      <c r="N79" s="738">
        <v>1.2566511339999999</v>
      </c>
      <c r="O79" s="738">
        <v>1.4877827109999999</v>
      </c>
      <c r="Q79" s="966"/>
    </row>
    <row r="80" spans="1:17" ht="14.25" customHeight="1">
      <c r="A80" s="489" t="s">
        <v>570</v>
      </c>
      <c r="B80" s="739">
        <v>4.1713420650000002</v>
      </c>
      <c r="C80" s="739">
        <v>3.060557433</v>
      </c>
      <c r="D80" s="739">
        <v>2.5544446729999999</v>
      </c>
      <c r="E80" s="739">
        <v>2.4344744999999999</v>
      </c>
      <c r="F80" s="739">
        <v>2.2801545839999999</v>
      </c>
      <c r="G80" s="739">
        <v>2.0838352200000001</v>
      </c>
      <c r="H80" s="739">
        <v>2.3807301139999999</v>
      </c>
      <c r="I80" s="739">
        <v>2.014359969</v>
      </c>
      <c r="J80" s="739">
        <v>1.5669290309999999</v>
      </c>
      <c r="K80" s="739">
        <v>1.8108491689999999</v>
      </c>
      <c r="L80" s="739">
        <v>0.97479476700000001</v>
      </c>
      <c r="M80" s="599">
        <v>2.3665181830000002</v>
      </c>
      <c r="N80" s="599">
        <v>1.574909908</v>
      </c>
      <c r="O80" s="599">
        <v>1.883331657</v>
      </c>
      <c r="Q80" s="966"/>
    </row>
    <row r="81" spans="1:17" ht="14.25" customHeight="1">
      <c r="A81" s="714" t="s">
        <v>571</v>
      </c>
      <c r="B81" s="739">
        <v>4.0750535509999999</v>
      </c>
      <c r="C81" s="739">
        <v>3.641195422</v>
      </c>
      <c r="D81" s="739">
        <v>2.9534099729999999</v>
      </c>
      <c r="E81" s="739">
        <v>2.53348263</v>
      </c>
      <c r="F81" s="739">
        <v>2.2213489370000001</v>
      </c>
      <c r="G81" s="739">
        <v>2.1625500469999999</v>
      </c>
      <c r="H81" s="739">
        <v>1.7788576899999999</v>
      </c>
      <c r="I81" s="739">
        <v>1.768976066</v>
      </c>
      <c r="J81" s="739">
        <v>1.5712992400000001</v>
      </c>
      <c r="K81" s="739">
        <v>1.2716400990000001</v>
      </c>
      <c r="L81" s="739">
        <v>1.2064630940000001</v>
      </c>
      <c r="M81" s="599">
        <v>2.2259131000000001</v>
      </c>
      <c r="N81" s="599">
        <v>1.46549639</v>
      </c>
      <c r="O81" s="599">
        <v>1.764574707</v>
      </c>
      <c r="Q81" s="966"/>
    </row>
    <row r="82" spans="1:17" ht="14.25" customHeight="1">
      <c r="A82" s="489" t="s">
        <v>582</v>
      </c>
      <c r="B82" s="739">
        <v>3.119728915</v>
      </c>
      <c r="C82" s="739">
        <v>3.2312787479999998</v>
      </c>
      <c r="D82" s="739">
        <v>-1.8134265679999999</v>
      </c>
      <c r="E82" s="739">
        <v>-0.179815998</v>
      </c>
      <c r="F82" s="739">
        <v>-1.1787212389999999</v>
      </c>
      <c r="G82" s="739">
        <v>-1.0291360919999999</v>
      </c>
      <c r="H82" s="739">
        <v>-1.234422927</v>
      </c>
      <c r="I82" s="739">
        <v>-0.80699020600000004</v>
      </c>
      <c r="J82" s="739">
        <v>-1.6956827670000001</v>
      </c>
      <c r="K82" s="739">
        <v>-1.4696571679999999</v>
      </c>
      <c r="L82" s="739">
        <v>-5.5892730909999999</v>
      </c>
      <c r="M82" s="599">
        <v>-0.90960405799999999</v>
      </c>
      <c r="N82" s="599">
        <v>-2.042780568</v>
      </c>
      <c r="O82" s="599">
        <v>-1.6243400699999999</v>
      </c>
      <c r="Q82" s="966"/>
    </row>
    <row r="83" spans="1:17" ht="14.25" customHeight="1">
      <c r="A83" s="489" t="s">
        <v>190</v>
      </c>
      <c r="B83" s="739">
        <v>4.4211092140000003</v>
      </c>
      <c r="C83" s="739">
        <v>0.786105304</v>
      </c>
      <c r="D83" s="739">
        <v>7.2360841999999995E-2</v>
      </c>
      <c r="E83" s="739">
        <v>1.4484521429999999</v>
      </c>
      <c r="F83" s="739">
        <v>2.9444534010000001</v>
      </c>
      <c r="G83" s="739">
        <v>1.352662764</v>
      </c>
      <c r="H83" s="739">
        <v>6.6656353680000002</v>
      </c>
      <c r="I83" s="739">
        <v>3.7453862089999999</v>
      </c>
      <c r="J83" s="739">
        <v>1.5327271929999999</v>
      </c>
      <c r="K83" s="739">
        <v>5.3027854960000003</v>
      </c>
      <c r="L83" s="739">
        <v>-0.800850799</v>
      </c>
      <c r="M83" s="599">
        <v>3.543509346</v>
      </c>
      <c r="N83" s="599">
        <v>2.3737955610000001</v>
      </c>
      <c r="O83" s="599">
        <v>2.7963110659999999</v>
      </c>
      <c r="Q83" s="966"/>
    </row>
    <row r="84" spans="1:17" ht="14.25" customHeight="1">
      <c r="A84" s="489" t="s">
        <v>191</v>
      </c>
      <c r="B84" s="739">
        <v>-1.270428957</v>
      </c>
      <c r="C84" s="739">
        <v>-0.80456571899999996</v>
      </c>
      <c r="D84" s="739">
        <v>-4.3073089999999996E-3</v>
      </c>
      <c r="E84" s="739">
        <v>0.15264791799999999</v>
      </c>
      <c r="F84" s="739">
        <v>0.78780474099999998</v>
      </c>
      <c r="G84" s="739">
        <v>0.38540833400000002</v>
      </c>
      <c r="H84" s="739">
        <v>0.268658909</v>
      </c>
      <c r="I84" s="739">
        <v>4.0326669000000002E-2</v>
      </c>
      <c r="J84" s="739">
        <v>0.76783827699999996</v>
      </c>
      <c r="K84" s="739">
        <v>1.155492873</v>
      </c>
      <c r="L84" s="739">
        <v>1.4729848350000001</v>
      </c>
      <c r="M84" s="599">
        <v>0.24462769700000001</v>
      </c>
      <c r="N84" s="599">
        <v>0.87961371899999996</v>
      </c>
      <c r="O84" s="599">
        <v>0.59205452300000005</v>
      </c>
      <c r="Q84" s="966"/>
    </row>
    <row r="85" spans="1:17" ht="14.25" customHeight="1">
      <c r="A85" s="714" t="s">
        <v>583</v>
      </c>
      <c r="B85" s="739">
        <v>1.3938400230000001</v>
      </c>
      <c r="C85" s="739">
        <v>0.81346277499999997</v>
      </c>
      <c r="D85" s="739">
        <v>0.58444315800000002</v>
      </c>
      <c r="E85" s="739">
        <v>0.26831121200000002</v>
      </c>
      <c r="F85" s="739">
        <v>0.62376727099999996</v>
      </c>
      <c r="G85" s="739">
        <v>0.14233764900000001</v>
      </c>
      <c r="H85" s="739">
        <v>-0.24023238399999999</v>
      </c>
      <c r="I85" s="739">
        <v>-0.31733334499999999</v>
      </c>
      <c r="J85" s="739">
        <v>0.24828292499999999</v>
      </c>
      <c r="K85" s="739">
        <v>0.68172238500000004</v>
      </c>
      <c r="L85" s="739">
        <v>1.0138633930000001</v>
      </c>
      <c r="M85" s="599">
        <v>0.24779430199999999</v>
      </c>
      <c r="N85" s="599">
        <v>0.41698068500000002</v>
      </c>
      <c r="O85" s="599">
        <v>0.34087734600000003</v>
      </c>
      <c r="Q85" s="966"/>
    </row>
    <row r="86" spans="1:17" ht="14.25" customHeight="1">
      <c r="A86" s="489" t="s">
        <v>193</v>
      </c>
      <c r="B86" s="739">
        <v>3.5411219709999999</v>
      </c>
      <c r="C86" s="739">
        <v>5.1776923830000001</v>
      </c>
      <c r="D86" s="739">
        <v>7.9110370550000004</v>
      </c>
      <c r="E86" s="739">
        <v>11.415689451</v>
      </c>
      <c r="F86" s="739">
        <v>22.864464635000001</v>
      </c>
      <c r="G86" s="739">
        <v>15.618402129</v>
      </c>
      <c r="H86" s="739">
        <v>11.378876329000001</v>
      </c>
      <c r="I86" s="739">
        <v>-8.3159489700000009</v>
      </c>
      <c r="J86" s="739">
        <v>2.504484438</v>
      </c>
      <c r="K86" s="739">
        <v>5.5185593979999998</v>
      </c>
      <c r="L86" s="739">
        <v>-2.0671650399999999</v>
      </c>
      <c r="M86" s="599">
        <v>10.074691978000001</v>
      </c>
      <c r="N86" s="599">
        <v>0.32629772800000001</v>
      </c>
      <c r="O86" s="599">
        <v>4.9210561740000003</v>
      </c>
      <c r="Q86" s="966"/>
    </row>
    <row r="87" spans="1:17" ht="14.25" customHeight="1">
      <c r="A87" s="714" t="s">
        <v>767</v>
      </c>
      <c r="B87" s="739">
        <v>-13.306541469000001</v>
      </c>
      <c r="C87" s="739">
        <v>-9.2986237240000005</v>
      </c>
      <c r="D87" s="739">
        <v>-4.4784128890000003</v>
      </c>
      <c r="E87" s="739">
        <v>-1.749984502</v>
      </c>
      <c r="F87" s="739">
        <v>0.46829512400000001</v>
      </c>
      <c r="G87" s="739">
        <v>0.858995328</v>
      </c>
      <c r="H87" s="739">
        <v>2.4649678480000001</v>
      </c>
      <c r="I87" s="739">
        <v>2.5667278790000001</v>
      </c>
      <c r="J87" s="739">
        <v>3.4747805879999998</v>
      </c>
      <c r="K87" s="739">
        <v>2.9587411299999999</v>
      </c>
      <c r="L87" s="739">
        <v>4.9660284800000003</v>
      </c>
      <c r="M87" s="599">
        <v>-0.97994885799999998</v>
      </c>
      <c r="N87" s="599">
        <v>3.5369132969999999</v>
      </c>
      <c r="O87" s="599">
        <v>1.42711305</v>
      </c>
      <c r="Q87" s="966"/>
    </row>
    <row r="88" spans="1:17" ht="14.25" customHeight="1">
      <c r="A88" s="489" t="s">
        <v>194</v>
      </c>
      <c r="B88" s="739">
        <v>-0.43385689399999999</v>
      </c>
      <c r="C88" s="739">
        <v>-5.6394719279999999</v>
      </c>
      <c r="D88" s="739">
        <v>-2.2955084509999999</v>
      </c>
      <c r="E88" s="739">
        <v>-4.5086294660000004</v>
      </c>
      <c r="F88" s="739">
        <v>-2.0269069019999999</v>
      </c>
      <c r="G88" s="739">
        <v>-3.2601611899999998</v>
      </c>
      <c r="H88" s="739">
        <v>-1.6475609600000001</v>
      </c>
      <c r="I88" s="739">
        <v>-1.5685929599999999</v>
      </c>
      <c r="J88" s="739">
        <v>0.32138814599999999</v>
      </c>
      <c r="K88" s="739">
        <v>-4.4129879770000002</v>
      </c>
      <c r="L88" s="739">
        <v>-2.382686562</v>
      </c>
      <c r="M88" s="599">
        <v>-2.7764444789999998</v>
      </c>
      <c r="N88" s="599">
        <v>-1.6711418300000001</v>
      </c>
      <c r="O88" s="599">
        <v>-2.0826807779999998</v>
      </c>
      <c r="Q88" s="966"/>
    </row>
    <row r="89" spans="1:17" ht="14.25" customHeight="1">
      <c r="A89" s="489" t="s">
        <v>195</v>
      </c>
      <c r="B89" s="739">
        <v>-4.6964246989999996</v>
      </c>
      <c r="C89" s="739">
        <v>-1.4445150550000001</v>
      </c>
      <c r="D89" s="739">
        <v>-0.71482287499999997</v>
      </c>
      <c r="E89" s="739">
        <v>2.8255627909999999</v>
      </c>
      <c r="F89" s="739">
        <v>4.0916627749999996</v>
      </c>
      <c r="G89" s="739">
        <v>3.3452188970000001</v>
      </c>
      <c r="H89" s="739">
        <v>3.0491327460000002</v>
      </c>
      <c r="I89" s="739">
        <v>3.4879615249999998</v>
      </c>
      <c r="J89" s="739">
        <v>3.626488583</v>
      </c>
      <c r="K89" s="739">
        <v>0.567344564</v>
      </c>
      <c r="L89" s="739">
        <v>2.2317093909999999</v>
      </c>
      <c r="M89" s="599">
        <v>2.68852688</v>
      </c>
      <c r="N89" s="599">
        <v>2.5931953230000002</v>
      </c>
      <c r="O89" s="599">
        <v>2.6326506940000001</v>
      </c>
      <c r="Q89" s="966"/>
    </row>
    <row r="90" spans="1:17" ht="14.25" customHeight="1">
      <c r="A90" s="499" t="s">
        <v>196</v>
      </c>
      <c r="B90" s="740">
        <v>2.7389107930000001</v>
      </c>
      <c r="C90" s="740">
        <v>5.1985540539999997</v>
      </c>
      <c r="D90" s="740">
        <v>6.3058703329999997</v>
      </c>
      <c r="E90" s="740">
        <v>4.1815037630000003</v>
      </c>
      <c r="F90" s="740">
        <v>2.8125949399999999</v>
      </c>
      <c r="G90" s="740">
        <v>4.3260400700000003</v>
      </c>
      <c r="H90" s="740">
        <v>0.25080827900000002</v>
      </c>
      <c r="I90" s="740">
        <v>6.0888791810000003</v>
      </c>
      <c r="J90" s="740">
        <v>-2.203884011</v>
      </c>
      <c r="K90" s="740">
        <v>-16.146087869999999</v>
      </c>
      <c r="L90" s="740">
        <v>-2.5776977999999999E-2</v>
      </c>
      <c r="M90" s="604">
        <v>3.542565336</v>
      </c>
      <c r="N90" s="604">
        <v>-2.786284518</v>
      </c>
      <c r="O90" s="604">
        <v>1.0232775510000001</v>
      </c>
      <c r="Q90" s="966"/>
    </row>
    <row r="91" spans="1:17" ht="14.25" customHeight="1">
      <c r="A91" s="498" t="s">
        <v>197</v>
      </c>
      <c r="B91" s="737">
        <v>1.145699741</v>
      </c>
      <c r="C91" s="737">
        <v>3.688655427</v>
      </c>
      <c r="D91" s="737">
        <v>5.6060536900000004</v>
      </c>
      <c r="E91" s="737">
        <v>4.9555096430000001</v>
      </c>
      <c r="F91" s="737">
        <v>6.6008161599999999</v>
      </c>
      <c r="G91" s="737">
        <v>4.5171671160000004</v>
      </c>
      <c r="H91" s="737">
        <v>3.2188731480000001</v>
      </c>
      <c r="I91" s="737">
        <v>4.1133044019999998</v>
      </c>
      <c r="J91" s="737">
        <v>3.9236183310000001</v>
      </c>
      <c r="K91" s="737">
        <v>5.874823889</v>
      </c>
      <c r="L91" s="737">
        <v>5.5203090399999999</v>
      </c>
      <c r="M91" s="738">
        <v>4.70375897</v>
      </c>
      <c r="N91" s="738">
        <v>4.7604464999999996</v>
      </c>
      <c r="O91" s="738">
        <v>4.7324614860000001</v>
      </c>
    </row>
    <row r="92" spans="1:17" ht="14.25" customHeight="1">
      <c r="A92" s="500" t="s">
        <v>198</v>
      </c>
      <c r="B92" s="741">
        <v>-10.154958347000001</v>
      </c>
      <c r="C92" s="741">
        <v>1.856304929</v>
      </c>
      <c r="D92" s="741">
        <v>4.2604231669999999</v>
      </c>
      <c r="E92" s="741">
        <v>5.4404016149999999</v>
      </c>
      <c r="F92" s="741">
        <v>10.464449077999999</v>
      </c>
      <c r="G92" s="741">
        <v>8.9115695850000005</v>
      </c>
      <c r="H92" s="741">
        <v>5.2065856410000002</v>
      </c>
      <c r="I92" s="741">
        <v>7.0783286189999997</v>
      </c>
      <c r="J92" s="741">
        <v>9.68944282</v>
      </c>
      <c r="K92" s="741">
        <v>11.825642062</v>
      </c>
      <c r="L92" s="741">
        <v>21.090415661000002</v>
      </c>
      <c r="M92" s="742">
        <v>6.254715011</v>
      </c>
      <c r="N92" s="742">
        <v>11.770669984</v>
      </c>
      <c r="O92" s="742">
        <v>8.6744825599999995</v>
      </c>
    </row>
    <row r="93" spans="1:17" ht="14.25" customHeight="1">
      <c r="A93" s="498" t="s">
        <v>199</v>
      </c>
      <c r="B93" s="737">
        <v>1.34558606</v>
      </c>
      <c r="C93" s="737">
        <v>5.7814256310000003</v>
      </c>
      <c r="D93" s="737">
        <v>6.9151019590000002</v>
      </c>
      <c r="E93" s="737">
        <v>9.4723548839999996</v>
      </c>
      <c r="F93" s="737">
        <v>12.005442074999999</v>
      </c>
      <c r="G93" s="737">
        <v>10.722345991999999</v>
      </c>
      <c r="H93" s="737">
        <v>18.083195115999999</v>
      </c>
      <c r="I93" s="737">
        <v>15.590630390999999</v>
      </c>
      <c r="J93" s="737">
        <v>19.278234436000002</v>
      </c>
      <c r="K93" s="737">
        <v>14.007702741999999</v>
      </c>
      <c r="L93" s="737">
        <v>11.985404709000001</v>
      </c>
      <c r="M93" s="738">
        <v>11.713036026999999</v>
      </c>
      <c r="N93" s="738">
        <v>15.671624352</v>
      </c>
      <c r="O93" s="738">
        <v>13.623809129</v>
      </c>
    </row>
    <row r="94" spans="1:17" ht="14.25" customHeight="1">
      <c r="A94" s="489" t="s">
        <v>200</v>
      </c>
      <c r="B94" s="739">
        <v>-0.48089230999999999</v>
      </c>
      <c r="C94" s="739">
        <v>5.1242986180000001</v>
      </c>
      <c r="D94" s="739">
        <v>6.9721207879999998</v>
      </c>
      <c r="E94" s="739">
        <v>9.6447701119999998</v>
      </c>
      <c r="F94" s="739">
        <v>13.947316537000001</v>
      </c>
      <c r="G94" s="739">
        <v>9.7602314400000001</v>
      </c>
      <c r="H94" s="739">
        <v>17.581837504999999</v>
      </c>
      <c r="I94" s="739">
        <v>17.157143174000002</v>
      </c>
      <c r="J94" s="739">
        <v>19.422346129000001</v>
      </c>
      <c r="K94" s="739">
        <v>14.290660560999999</v>
      </c>
      <c r="L94" s="739">
        <v>14.766882314</v>
      </c>
      <c r="M94" s="599">
        <v>11.814195521</v>
      </c>
      <c r="N94" s="599">
        <v>16.828127589000001</v>
      </c>
      <c r="O94" s="599">
        <v>14.160088858</v>
      </c>
    </row>
    <row r="95" spans="1:17" ht="14.25" customHeight="1">
      <c r="A95" s="489" t="s">
        <v>201</v>
      </c>
      <c r="B95" s="739">
        <v>30.459142110999998</v>
      </c>
      <c r="C95" s="739">
        <v>21.483719367999999</v>
      </c>
      <c r="D95" s="739">
        <v>6.3730127650000004</v>
      </c>
      <c r="E95" s="739">
        <v>12.357169483</v>
      </c>
      <c r="F95" s="739">
        <v>33.639258591999997</v>
      </c>
      <c r="G95" s="739">
        <v>31.797217326999998</v>
      </c>
      <c r="H95" s="739">
        <v>28.480491659999998</v>
      </c>
      <c r="I95" s="739">
        <v>0.508347679</v>
      </c>
      <c r="J95" s="739">
        <v>31.469801379</v>
      </c>
      <c r="K95" s="739">
        <v>16.131040143</v>
      </c>
      <c r="L95" s="739">
        <v>22.144070874000001</v>
      </c>
      <c r="M95" s="599">
        <v>22.450558868000002</v>
      </c>
      <c r="N95" s="599">
        <v>19.691995289000001</v>
      </c>
      <c r="O95" s="599">
        <v>20.654569166000002</v>
      </c>
    </row>
    <row r="96" spans="1:17" ht="14.25" customHeight="1">
      <c r="A96" s="489" t="s">
        <v>202</v>
      </c>
      <c r="B96" s="739">
        <v>45.596906238999999</v>
      </c>
      <c r="C96" s="739">
        <v>10.114103292999999</v>
      </c>
      <c r="D96" s="739">
        <v>5.2476084280000004</v>
      </c>
      <c r="E96" s="739">
        <v>8.2199900000000002E-4</v>
      </c>
      <c r="F96" s="739">
        <v>-38.621117507000001</v>
      </c>
      <c r="G96" s="739">
        <v>19.882719417000001</v>
      </c>
      <c r="H96" s="739">
        <v>21.699932273000002</v>
      </c>
      <c r="I96" s="739">
        <v>-3.691386504</v>
      </c>
      <c r="J96" s="739">
        <v>1.150492649</v>
      </c>
      <c r="K96" s="739">
        <v>8.0251830089999991</v>
      </c>
      <c r="L96" s="739">
        <v>-27.480250842</v>
      </c>
      <c r="M96" s="599">
        <v>-1.973856498</v>
      </c>
      <c r="N96" s="599">
        <v>-7.786800715</v>
      </c>
      <c r="O96" s="599">
        <v>-5.5588164950000003</v>
      </c>
    </row>
    <row r="97" spans="1:15" ht="14.25" customHeight="1">
      <c r="A97" s="498" t="s">
        <v>203</v>
      </c>
      <c r="B97" s="737">
        <v>6.796364262</v>
      </c>
      <c r="C97" s="737">
        <v>5.423259271</v>
      </c>
      <c r="D97" s="737">
        <v>8.9808207269999993</v>
      </c>
      <c r="E97" s="737">
        <v>7.5569929770000002</v>
      </c>
      <c r="F97" s="737">
        <v>3.8944750950000002</v>
      </c>
      <c r="G97" s="737">
        <v>9.6906254599999997</v>
      </c>
      <c r="H97" s="737">
        <v>10.262751901</v>
      </c>
      <c r="I97" s="737">
        <v>9.97555382</v>
      </c>
      <c r="J97" s="737">
        <v>6.6590496870000004</v>
      </c>
      <c r="K97" s="737">
        <v>-6.7970573099999996</v>
      </c>
      <c r="L97" s="737">
        <v>-7.1226840899999999</v>
      </c>
      <c r="M97" s="738">
        <v>7.8274834999999996</v>
      </c>
      <c r="N97" s="738">
        <v>1.4227007739999999</v>
      </c>
      <c r="O97" s="738">
        <v>4.6865241620000004</v>
      </c>
    </row>
    <row r="98" spans="1:15" ht="14.25" customHeight="1">
      <c r="A98" s="489" t="s">
        <v>204</v>
      </c>
      <c r="B98" s="739">
        <v>2.3062010289999999</v>
      </c>
      <c r="C98" s="739">
        <v>1.012667091</v>
      </c>
      <c r="D98" s="739">
        <v>2.2572372509999998</v>
      </c>
      <c r="E98" s="739">
        <v>8.8273537169999994</v>
      </c>
      <c r="F98" s="739">
        <v>8.3642590850000005</v>
      </c>
      <c r="G98" s="739">
        <v>17.719926721</v>
      </c>
      <c r="H98" s="739">
        <v>7.8303110499999997</v>
      </c>
      <c r="I98" s="739">
        <v>11.763408557</v>
      </c>
      <c r="J98" s="739">
        <v>3.9889865769999999</v>
      </c>
      <c r="K98" s="739">
        <v>5.7416966379999996</v>
      </c>
      <c r="L98" s="739">
        <v>4.9292008860000003</v>
      </c>
      <c r="M98" s="599">
        <v>8.5867095819999992</v>
      </c>
      <c r="N98" s="599">
        <v>6.3631365960000004</v>
      </c>
      <c r="O98" s="599">
        <v>7.5338071060000003</v>
      </c>
    </row>
    <row r="99" spans="1:15" ht="14.25" customHeight="1">
      <c r="A99" s="489" t="s">
        <v>205</v>
      </c>
      <c r="B99" s="739">
        <v>7.0074651939999999</v>
      </c>
      <c r="C99" s="739">
        <v>5.7415697809999999</v>
      </c>
      <c r="D99" s="739">
        <v>10.660541466</v>
      </c>
      <c r="E99" s="739">
        <v>10.108977770999999</v>
      </c>
      <c r="F99" s="739">
        <v>10.672347043</v>
      </c>
      <c r="G99" s="739">
        <v>8.3679962729999993</v>
      </c>
      <c r="H99" s="739">
        <v>13.142807757</v>
      </c>
      <c r="I99" s="739">
        <v>10.48841285</v>
      </c>
      <c r="J99" s="739">
        <v>19.830111547000001</v>
      </c>
      <c r="K99" s="739">
        <v>2.2668593669999999</v>
      </c>
      <c r="L99" s="739">
        <v>5.8814382009999999</v>
      </c>
      <c r="M99" s="599">
        <v>10.499282974</v>
      </c>
      <c r="N99" s="599">
        <v>11.121148966</v>
      </c>
      <c r="O99" s="599">
        <v>10.753820598000001</v>
      </c>
    </row>
    <row r="100" spans="1:15" ht="14.25" customHeight="1">
      <c r="A100" s="499" t="s">
        <v>206</v>
      </c>
      <c r="B100" s="740">
        <v>15.894047022000001</v>
      </c>
      <c r="C100" s="740">
        <v>14.610521191</v>
      </c>
      <c r="D100" s="740">
        <v>13.548229382000001</v>
      </c>
      <c r="E100" s="740">
        <v>-3.1011093700000001</v>
      </c>
      <c r="F100" s="740">
        <v>-14.742751097999999</v>
      </c>
      <c r="G100" s="740">
        <v>4.9657602729999999</v>
      </c>
      <c r="H100" s="740">
        <v>6.8870560919999999</v>
      </c>
      <c r="I100" s="740">
        <v>7.7590141409999998</v>
      </c>
      <c r="J100" s="740">
        <v>-6.8758721070000002</v>
      </c>
      <c r="K100" s="740">
        <v>-20.357987329</v>
      </c>
      <c r="L100" s="740">
        <v>-22.958293345000001</v>
      </c>
      <c r="M100" s="604">
        <v>-0.27826130100000002</v>
      </c>
      <c r="N100" s="604">
        <v>-11.770046583999999</v>
      </c>
      <c r="O100" s="604">
        <v>-7.6126976749999997</v>
      </c>
    </row>
    <row r="101" spans="1:15" ht="14.25" customHeight="1">
      <c r="A101" s="501" t="s">
        <v>207</v>
      </c>
      <c r="B101" s="737">
        <v>1.2474892319999999</v>
      </c>
      <c r="C101" s="737">
        <v>2.6167816089999998</v>
      </c>
      <c r="D101" s="737">
        <v>2.8946506080000001</v>
      </c>
      <c r="E101" s="737">
        <v>3.7989054100000001</v>
      </c>
      <c r="F101" s="737">
        <v>4.3729736020000001</v>
      </c>
      <c r="G101" s="737">
        <v>3.8941134079999999</v>
      </c>
      <c r="H101" s="737">
        <v>5.6699494020000003</v>
      </c>
      <c r="I101" s="737">
        <v>4.5764269569999998</v>
      </c>
      <c r="J101" s="737">
        <v>4.8083646670000002</v>
      </c>
      <c r="K101" s="737">
        <v>3.028205856</v>
      </c>
      <c r="L101" s="737">
        <v>2.4956191890000001</v>
      </c>
      <c r="M101" s="738">
        <v>4.3314508549999999</v>
      </c>
      <c r="N101" s="738">
        <v>3.8311972060000001</v>
      </c>
      <c r="O101" s="738">
        <v>4.0442968600000002</v>
      </c>
    </row>
    <row r="102" spans="1:15" ht="14.25" customHeight="1">
      <c r="A102" s="501" t="s">
        <v>208</v>
      </c>
      <c r="B102" s="737">
        <v>2.426607341</v>
      </c>
      <c r="C102" s="737">
        <v>2.1973261160000002</v>
      </c>
      <c r="D102" s="737">
        <v>3.088278098</v>
      </c>
      <c r="E102" s="737">
        <v>2.772298412</v>
      </c>
      <c r="F102" s="737">
        <v>2.2927661129999999</v>
      </c>
      <c r="G102" s="737">
        <v>2.843836923</v>
      </c>
      <c r="H102" s="737">
        <v>2.8350528860000002</v>
      </c>
      <c r="I102" s="737">
        <v>2.6542691509999998</v>
      </c>
      <c r="J102" s="737">
        <v>1.988308014</v>
      </c>
      <c r="K102" s="737">
        <v>-0.11773523800000001</v>
      </c>
      <c r="L102" s="737">
        <v>0.25952074000000003</v>
      </c>
      <c r="M102" s="738">
        <v>2.725294581</v>
      </c>
      <c r="N102" s="738">
        <v>1.274367196</v>
      </c>
      <c r="O102" s="738">
        <v>1.8889278709999999</v>
      </c>
    </row>
    <row r="103" spans="1:15" ht="14.25" customHeight="1">
      <c r="A103" s="500"/>
      <c r="B103" s="741"/>
      <c r="C103" s="741"/>
      <c r="D103" s="741"/>
      <c r="E103" s="741"/>
      <c r="F103" s="741"/>
      <c r="G103" s="741"/>
      <c r="H103" s="741"/>
      <c r="I103" s="741"/>
      <c r="J103" s="741"/>
      <c r="K103" s="741"/>
      <c r="L103" s="741"/>
      <c r="M103" s="742"/>
      <c r="N103" s="742"/>
      <c r="O103" s="742"/>
    </row>
    <row r="104" spans="1:15" ht="14.25" customHeight="1">
      <c r="A104" s="489" t="s">
        <v>210</v>
      </c>
      <c r="B104" s="739">
        <v>22.796662662999999</v>
      </c>
      <c r="C104" s="739">
        <v>6.6276910899999999</v>
      </c>
      <c r="D104" s="739">
        <v>7.4262321059999996</v>
      </c>
      <c r="E104" s="739">
        <v>4.3463571840000004</v>
      </c>
      <c r="F104" s="739">
        <v>1.690405916</v>
      </c>
      <c r="G104" s="739">
        <v>-1.192161617</v>
      </c>
      <c r="H104" s="739">
        <v>0.78260267699999997</v>
      </c>
      <c r="I104" s="739">
        <v>0.82516875300000003</v>
      </c>
      <c r="J104" s="739">
        <v>-0.633071779</v>
      </c>
      <c r="K104" s="739">
        <v>2.48953647</v>
      </c>
      <c r="L104" s="739">
        <v>-3.7205009050000002</v>
      </c>
      <c r="M104" s="599">
        <v>2.7202356490000001</v>
      </c>
      <c r="N104" s="599">
        <v>-0.47695137999999998</v>
      </c>
      <c r="O104" s="599">
        <v>0.89063682899999996</v>
      </c>
    </row>
    <row r="105" spans="1:15" ht="14.25" customHeight="1">
      <c r="A105" s="489" t="s">
        <v>211</v>
      </c>
      <c r="B105" s="739">
        <v>-1.4047434510000001</v>
      </c>
      <c r="C105" s="739">
        <v>14.439932562999999</v>
      </c>
      <c r="D105" s="739">
        <v>3.976752109</v>
      </c>
      <c r="E105" s="739">
        <v>9.2554054479999994</v>
      </c>
      <c r="F105" s="739">
        <v>17.69031833</v>
      </c>
      <c r="G105" s="739">
        <v>3.6955255849999999</v>
      </c>
      <c r="H105" s="739">
        <v>4.4762899430000003</v>
      </c>
      <c r="I105" s="739">
        <v>9.1863071309999995</v>
      </c>
      <c r="J105" s="739">
        <v>20.982833209999999</v>
      </c>
      <c r="K105" s="739">
        <v>12.600525251000001</v>
      </c>
      <c r="L105" s="739">
        <v>21.968521298999999</v>
      </c>
      <c r="M105" s="599">
        <v>8.3541127989999993</v>
      </c>
      <c r="N105" s="599">
        <v>16.785442631999999</v>
      </c>
      <c r="O105" s="599">
        <v>12.756596355999999</v>
      </c>
    </row>
    <row r="106" spans="1:15" ht="14.25" customHeight="1">
      <c r="A106" s="499"/>
      <c r="B106" s="740"/>
      <c r="C106" s="740"/>
      <c r="D106" s="740"/>
      <c r="E106" s="740"/>
      <c r="F106" s="740"/>
      <c r="G106" s="740"/>
      <c r="H106" s="740"/>
      <c r="I106" s="740"/>
      <c r="J106" s="740"/>
      <c r="K106" s="740"/>
      <c r="L106" s="740"/>
      <c r="M106" s="604"/>
      <c r="N106" s="604"/>
      <c r="O106" s="604"/>
    </row>
    <row r="107" spans="1:15" ht="14.25" customHeight="1">
      <c r="A107" s="501" t="s">
        <v>213</v>
      </c>
      <c r="B107" s="737">
        <v>2.6533991129999999</v>
      </c>
      <c r="C107" s="737">
        <v>2.905406916</v>
      </c>
      <c r="D107" s="737">
        <v>3.2284507410000001</v>
      </c>
      <c r="E107" s="737">
        <v>3.83757627</v>
      </c>
      <c r="F107" s="737">
        <v>4.1967206580000003</v>
      </c>
      <c r="G107" s="737">
        <v>3.5759954980000002</v>
      </c>
      <c r="H107" s="737">
        <v>5.3637202149999998</v>
      </c>
      <c r="I107" s="737">
        <v>4.3597086999999997</v>
      </c>
      <c r="J107" s="737">
        <v>4.4688896429999998</v>
      </c>
      <c r="K107" s="737">
        <v>2.9893650140000001</v>
      </c>
      <c r="L107" s="737">
        <v>2.0368661669999999</v>
      </c>
      <c r="M107" s="738">
        <v>4.2240939879999999</v>
      </c>
      <c r="N107" s="738">
        <v>3.5460669419999999</v>
      </c>
      <c r="O107" s="738">
        <v>3.8349744700000001</v>
      </c>
    </row>
    <row r="108" spans="1:15" ht="14.25" customHeight="1">
      <c r="A108" s="501" t="s">
        <v>214</v>
      </c>
      <c r="B108" s="737">
        <v>2.1621718900000002</v>
      </c>
      <c r="C108" s="737">
        <v>3.0920507939999999</v>
      </c>
      <c r="D108" s="737">
        <v>3.159626415</v>
      </c>
      <c r="E108" s="737">
        <v>3.2206692989999999</v>
      </c>
      <c r="F108" s="737">
        <v>3.2226995700000001</v>
      </c>
      <c r="G108" s="737">
        <v>2.892318714</v>
      </c>
      <c r="H108" s="737">
        <v>2.9190499079999999</v>
      </c>
      <c r="I108" s="737">
        <v>2.9657615110000002</v>
      </c>
      <c r="J108" s="737">
        <v>2.882058657</v>
      </c>
      <c r="K108" s="737">
        <v>0.60839914900000003</v>
      </c>
      <c r="L108" s="737">
        <v>1.367126445</v>
      </c>
      <c r="M108" s="738">
        <v>3.0734029949999999</v>
      </c>
      <c r="N108" s="738">
        <v>2.0541065089999999</v>
      </c>
      <c r="O108" s="738">
        <v>2.4888982120000001</v>
      </c>
    </row>
    <row r="109" spans="1:15" ht="14.25" customHeight="1">
      <c r="A109" s="499"/>
      <c r="B109" s="740"/>
      <c r="C109" s="740"/>
      <c r="D109" s="740"/>
      <c r="E109" s="740"/>
      <c r="F109" s="740"/>
      <c r="G109" s="740"/>
      <c r="H109" s="740"/>
      <c r="I109" s="740"/>
      <c r="J109" s="740"/>
      <c r="K109" s="740"/>
      <c r="L109" s="740"/>
      <c r="M109" s="604"/>
      <c r="N109" s="604"/>
      <c r="O109" s="604"/>
    </row>
    <row r="110" spans="1:15" s="8" customFormat="1" ht="14.25" customHeight="1">
      <c r="A110" s="502" t="s">
        <v>319</v>
      </c>
      <c r="B110" s="741">
        <v>-1.5933006199999999</v>
      </c>
      <c r="C110" s="741">
        <v>1.9428832330000001</v>
      </c>
      <c r="D110" s="741">
        <v>2.3465808259999998</v>
      </c>
      <c r="E110" s="741">
        <v>0.23821667799999999</v>
      </c>
      <c r="F110" s="741">
        <v>0.61538082999999999</v>
      </c>
      <c r="G110" s="741">
        <v>-0.22273868099999999</v>
      </c>
      <c r="H110" s="741">
        <v>-1.0739598850000001</v>
      </c>
      <c r="I110" s="741">
        <v>-0.82072794599999999</v>
      </c>
      <c r="J110" s="741">
        <v>-0.61808769500000005</v>
      </c>
      <c r="K110" s="741">
        <v>-0.44612638500000001</v>
      </c>
      <c r="L110" s="741">
        <v>-1.499152716</v>
      </c>
      <c r="M110" s="742">
        <v>3.4165696000000002E-2</v>
      </c>
      <c r="N110" s="742">
        <v>-0.843649977</v>
      </c>
      <c r="O110" s="742">
        <v>-0.48640064</v>
      </c>
    </row>
    <row r="111" spans="1:15" ht="14.25" customHeight="1">
      <c r="A111" s="498" t="s">
        <v>488</v>
      </c>
      <c r="B111" s="739"/>
      <c r="C111" s="739"/>
      <c r="D111" s="739"/>
      <c r="E111" s="739"/>
      <c r="F111" s="739"/>
      <c r="G111" s="739"/>
      <c r="H111" s="739"/>
      <c r="I111" s="739"/>
      <c r="J111" s="739"/>
      <c r="K111" s="739"/>
      <c r="L111" s="739"/>
      <c r="M111" s="599"/>
      <c r="N111" s="599"/>
      <c r="O111" s="599"/>
    </row>
    <row r="112" spans="1:15" ht="15.75" customHeight="1">
      <c r="A112" s="489" t="s">
        <v>584</v>
      </c>
      <c r="B112" s="739">
        <v>-6.7547850000000001E-3</v>
      </c>
      <c r="C112" s="739">
        <v>0.54842866300000004</v>
      </c>
      <c r="D112" s="739">
        <v>0.83602382900000005</v>
      </c>
      <c r="E112" s="739">
        <v>0.63027271500000004</v>
      </c>
      <c r="F112" s="739">
        <v>0.85240053599999999</v>
      </c>
      <c r="G112" s="739">
        <v>0.48173208099999998</v>
      </c>
      <c r="H112" s="739">
        <v>0.22804908900000001</v>
      </c>
      <c r="I112" s="739">
        <v>0.33431664900000002</v>
      </c>
      <c r="J112" s="739">
        <v>0.32120876999999998</v>
      </c>
      <c r="K112" s="739">
        <v>0.67626307799999996</v>
      </c>
      <c r="L112" s="739">
        <v>0.60904727199999997</v>
      </c>
      <c r="M112" s="599">
        <v>0.53521232900000004</v>
      </c>
      <c r="N112" s="599">
        <v>0.46821531</v>
      </c>
      <c r="O112" s="599">
        <v>0.50304012600000003</v>
      </c>
    </row>
    <row r="113" spans="1:15" ht="15.75" customHeight="1">
      <c r="A113" s="489" t="s">
        <v>585</v>
      </c>
      <c r="B113" s="739">
        <v>-1.865753813</v>
      </c>
      <c r="C113" s="739">
        <v>6.4740680999999994E-2</v>
      </c>
      <c r="D113" s="739">
        <v>0.31041443200000002</v>
      </c>
      <c r="E113" s="739">
        <v>0.40498730799999999</v>
      </c>
      <c r="F113" s="739">
        <v>0.87639730199999999</v>
      </c>
      <c r="G113" s="739">
        <v>0.70408104800000004</v>
      </c>
      <c r="H113" s="739">
        <v>0.303502151</v>
      </c>
      <c r="I113" s="739">
        <v>0.39540213099999999</v>
      </c>
      <c r="J113" s="739">
        <v>0.46919829499999999</v>
      </c>
      <c r="K113" s="739">
        <v>0.53303205499999995</v>
      </c>
      <c r="L113" s="739">
        <v>1.005016334</v>
      </c>
      <c r="M113" s="599">
        <v>0.46182390499999998</v>
      </c>
      <c r="N113" s="599">
        <v>0.60081317000000001</v>
      </c>
      <c r="O113" s="599">
        <v>0.54992535899999995</v>
      </c>
    </row>
    <row r="114" spans="1:15" ht="14.25" customHeight="1">
      <c r="A114" s="489" t="s">
        <v>586</v>
      </c>
      <c r="B114" s="739">
        <v>-1.548722868</v>
      </c>
      <c r="C114" s="739">
        <v>0.337046864</v>
      </c>
      <c r="D114" s="739">
        <v>0.38712186599999998</v>
      </c>
      <c r="E114" s="739">
        <v>-1.2245412579999999</v>
      </c>
      <c r="F114" s="739">
        <v>-1.0713357450000001</v>
      </c>
      <c r="G114" s="739">
        <v>-1.451731492</v>
      </c>
      <c r="H114" s="739">
        <v>-2.13175398</v>
      </c>
      <c r="I114" s="739">
        <v>-1.7000469490000001</v>
      </c>
      <c r="J114" s="739">
        <v>-1.4909089019999999</v>
      </c>
      <c r="K114" s="739">
        <v>-1.119039012</v>
      </c>
      <c r="L114" s="739">
        <v>-2.02012926</v>
      </c>
      <c r="M114" s="599">
        <v>-1.342388495</v>
      </c>
      <c r="N114" s="599">
        <v>-1.6168866980000001</v>
      </c>
      <c r="O114" s="599">
        <v>-1.5054600869999999</v>
      </c>
    </row>
    <row r="115" spans="1:15" ht="14.25" customHeight="1">
      <c r="A115" s="489" t="s">
        <v>832</v>
      </c>
      <c r="B115" s="739">
        <v>-6.0486544000000003E-2</v>
      </c>
      <c r="C115" s="739">
        <v>-4.5019640999999999E-2</v>
      </c>
      <c r="D115" s="739">
        <v>-0.10063290900000001</v>
      </c>
      <c r="E115" s="739">
        <v>-0.17513413</v>
      </c>
      <c r="F115" s="739">
        <v>-0.237723612</v>
      </c>
      <c r="G115" s="739">
        <v>-0.19215147399999999</v>
      </c>
      <c r="H115" s="739">
        <v>-0.18875946900000001</v>
      </c>
      <c r="I115" s="739">
        <v>-0.22338896499999999</v>
      </c>
      <c r="J115" s="739">
        <v>-0.247726162</v>
      </c>
      <c r="K115" s="739">
        <v>-0.40037653200000001</v>
      </c>
      <c r="L115" s="739">
        <v>-0.403684512</v>
      </c>
      <c r="M115" s="599">
        <v>-0.18084134800000001</v>
      </c>
      <c r="N115" s="599">
        <v>-0.308176424</v>
      </c>
      <c r="O115" s="599">
        <v>-0.24510115199999999</v>
      </c>
    </row>
    <row r="116" spans="1:15" ht="18" customHeight="1">
      <c r="A116" s="489" t="s">
        <v>587</v>
      </c>
      <c r="B116" s="739">
        <v>1.690925083</v>
      </c>
      <c r="C116" s="739">
        <v>0.94246028999999998</v>
      </c>
      <c r="D116" s="739">
        <v>0.77245777199999999</v>
      </c>
      <c r="E116" s="739">
        <v>0.77529463700000001</v>
      </c>
      <c r="F116" s="739">
        <v>0.57092464399999998</v>
      </c>
      <c r="G116" s="739">
        <v>0.70575098400000003</v>
      </c>
      <c r="H116" s="739">
        <v>1.063155665</v>
      </c>
      <c r="I116" s="739">
        <v>1.2284754499999999</v>
      </c>
      <c r="J116" s="739">
        <v>0.83008966200000001</v>
      </c>
      <c r="K116" s="739">
        <v>-6.0721005000000002E-2</v>
      </c>
      <c r="L116" s="739">
        <v>5.2962558E-2</v>
      </c>
      <c r="M116" s="599">
        <v>0.85664009799999996</v>
      </c>
      <c r="N116" s="599">
        <v>0.53839298999999996</v>
      </c>
      <c r="O116" s="599">
        <v>0.65128433399999996</v>
      </c>
    </row>
    <row r="117" spans="1:15" ht="14.25" customHeight="1">
      <c r="A117" s="489" t="s">
        <v>443</v>
      </c>
      <c r="B117" s="739">
        <v>2.7101132269999999</v>
      </c>
      <c r="C117" s="739">
        <v>2.5686507490000001</v>
      </c>
      <c r="D117" s="739">
        <v>2.832310938</v>
      </c>
      <c r="E117" s="739">
        <v>2.574994024</v>
      </c>
      <c r="F117" s="739">
        <v>2.7437834730000001</v>
      </c>
      <c r="G117" s="739">
        <v>2.7340492570000001</v>
      </c>
      <c r="H117" s="739">
        <v>2.378038423</v>
      </c>
      <c r="I117" s="739">
        <v>2.5347096210000002</v>
      </c>
      <c r="J117" s="739">
        <v>2.4913642180000002</v>
      </c>
      <c r="K117" s="739">
        <v>2.4801256</v>
      </c>
      <c r="L117" s="739">
        <v>2.3418455919999999</v>
      </c>
      <c r="M117" s="599">
        <v>2.6174991310000002</v>
      </c>
      <c r="N117" s="599">
        <v>2.4583396830000002</v>
      </c>
      <c r="O117" s="599">
        <v>2.5097222889999999</v>
      </c>
    </row>
    <row r="118" spans="1:15" ht="14.25" customHeight="1">
      <c r="A118" s="489" t="s">
        <v>439</v>
      </c>
      <c r="B118" s="739">
        <v>4.5900044339999999</v>
      </c>
      <c r="C118" s="739">
        <v>3.8873643869999999</v>
      </c>
      <c r="D118" s="739">
        <v>3.0079449569999999</v>
      </c>
      <c r="E118" s="739">
        <v>2.3006262309999999</v>
      </c>
      <c r="F118" s="739">
        <v>1.8645839689999999</v>
      </c>
      <c r="G118" s="739">
        <v>1.706566204</v>
      </c>
      <c r="H118" s="739">
        <v>1.27667668</v>
      </c>
      <c r="I118" s="739">
        <v>1.5852043119999999</v>
      </c>
      <c r="J118" s="739">
        <v>1.3407529899999999</v>
      </c>
      <c r="K118" s="739">
        <v>1.1815031499999999</v>
      </c>
      <c r="L118" s="739">
        <v>0.98843572800000001</v>
      </c>
      <c r="M118" s="599">
        <v>1.9204858929999999</v>
      </c>
      <c r="N118" s="599">
        <v>1.2754250250000001</v>
      </c>
      <c r="O118" s="599">
        <v>1.5158972420000001</v>
      </c>
    </row>
    <row r="119" spans="1:15" ht="14.25" customHeight="1">
      <c r="A119" s="489" t="s">
        <v>440</v>
      </c>
      <c r="B119" s="739">
        <v>1.6732359459999999</v>
      </c>
      <c r="C119" s="739">
        <v>1.6627893140000001</v>
      </c>
      <c r="D119" s="739">
        <v>1.8609762599999999</v>
      </c>
      <c r="E119" s="739">
        <v>1.5765243289999999</v>
      </c>
      <c r="F119" s="739">
        <v>1.629528812</v>
      </c>
      <c r="G119" s="739">
        <v>1.293178181</v>
      </c>
      <c r="H119" s="739">
        <v>1.313444141</v>
      </c>
      <c r="I119" s="739">
        <v>1.556073791</v>
      </c>
      <c r="J119" s="739">
        <v>1.196359843</v>
      </c>
      <c r="K119" s="739">
        <v>0.71514518599999999</v>
      </c>
      <c r="L119" s="739">
        <v>0.76406698100000003</v>
      </c>
      <c r="M119" s="599">
        <v>1.5144918629999999</v>
      </c>
      <c r="N119" s="599">
        <v>1.06697099</v>
      </c>
      <c r="O119" s="599">
        <v>1.2397816290000001</v>
      </c>
    </row>
    <row r="120" spans="1:15" ht="15.75" customHeight="1">
      <c r="A120" s="489" t="s">
        <v>493</v>
      </c>
      <c r="B120" s="739">
        <v>1.064471612</v>
      </c>
      <c r="C120" s="739">
        <v>5.5374993119999996</v>
      </c>
      <c r="D120" s="739">
        <v>7.058114303</v>
      </c>
      <c r="E120" s="739">
        <v>9.2424148200000005</v>
      </c>
      <c r="F120" s="739">
        <v>13.489219812</v>
      </c>
      <c r="G120" s="739">
        <v>8.8692570120000003</v>
      </c>
      <c r="H120" s="739">
        <v>16.359570277</v>
      </c>
      <c r="I120" s="739">
        <v>16.266196696000002</v>
      </c>
      <c r="J120" s="739">
        <v>18.767970344999998</v>
      </c>
      <c r="K120" s="739">
        <v>12.973223675</v>
      </c>
      <c r="L120" s="739">
        <v>13.894183438000001</v>
      </c>
      <c r="M120" s="599">
        <v>11.265835000999999</v>
      </c>
      <c r="N120" s="599">
        <v>15.913226202000001</v>
      </c>
      <c r="O120" s="599">
        <v>13.450884426</v>
      </c>
    </row>
    <row r="121" spans="1:15" ht="14.25" customHeight="1">
      <c r="A121" s="489" t="s">
        <v>441</v>
      </c>
      <c r="B121" s="739">
        <v>-1.1063960740000001</v>
      </c>
      <c r="C121" s="739">
        <v>2.1850183599999999</v>
      </c>
      <c r="D121" s="739">
        <v>2.4007943690000002</v>
      </c>
      <c r="E121" s="739">
        <v>1.0572892E-2</v>
      </c>
      <c r="F121" s="739">
        <v>0.26422088700000002</v>
      </c>
      <c r="G121" s="739">
        <v>-0.668076224</v>
      </c>
      <c r="H121" s="739">
        <v>-1.5620649769999999</v>
      </c>
      <c r="I121" s="739">
        <v>-0.99982327999999998</v>
      </c>
      <c r="J121" s="739">
        <v>-0.84366448000000005</v>
      </c>
      <c r="K121" s="739">
        <v>-0.53473443399999998</v>
      </c>
      <c r="L121" s="739">
        <v>-1.71135142</v>
      </c>
      <c r="M121" s="599">
        <v>-0.26471308100000002</v>
      </c>
      <c r="N121" s="599">
        <v>-1.029395708</v>
      </c>
      <c r="O121" s="599">
        <v>-0.72957749900000002</v>
      </c>
    </row>
    <row r="122" spans="1:15" ht="14.25" customHeight="1">
      <c r="A122" s="489" t="s">
        <v>444</v>
      </c>
      <c r="B122" s="739">
        <v>1.895524583</v>
      </c>
      <c r="C122" s="739">
        <v>1.0529152989999999</v>
      </c>
      <c r="D122" s="739">
        <v>0.637723288</v>
      </c>
      <c r="E122" s="739">
        <v>4.0599081000000002E-2</v>
      </c>
      <c r="F122" s="739">
        <v>0.27257805800000001</v>
      </c>
      <c r="G122" s="739">
        <v>-0.304629345</v>
      </c>
      <c r="H122" s="739">
        <v>-0.73245112099999998</v>
      </c>
      <c r="I122" s="739">
        <v>-0.497337696</v>
      </c>
      <c r="J122" s="739">
        <v>2.0739654E-2</v>
      </c>
      <c r="K122" s="739">
        <v>0.59211049400000004</v>
      </c>
      <c r="L122" s="739">
        <v>0.79625094100000005</v>
      </c>
      <c r="M122" s="599">
        <v>-5.1722746E-2</v>
      </c>
      <c r="N122" s="599">
        <v>0.228873464</v>
      </c>
      <c r="O122" s="599">
        <v>9.5678903999999995E-2</v>
      </c>
    </row>
    <row r="123" spans="1:15" ht="14.25" customHeight="1">
      <c r="A123" s="541" t="s">
        <v>588</v>
      </c>
      <c r="B123" s="743">
        <v>-7.8025290999999997E-2</v>
      </c>
      <c r="C123" s="743">
        <v>-4.0772200000000001E-2</v>
      </c>
      <c r="D123" s="743">
        <v>2.4453918000000002E-2</v>
      </c>
      <c r="E123" s="743">
        <v>7.0896372999999999E-2</v>
      </c>
      <c r="F123" s="743">
        <v>0.29737258900000002</v>
      </c>
      <c r="G123" s="743">
        <v>3.7073196000000003E-2</v>
      </c>
      <c r="H123" s="743">
        <v>9.1872967999999999E-2</v>
      </c>
      <c r="I123" s="743">
        <v>1.4548330999999999E-2</v>
      </c>
      <c r="J123" s="743">
        <v>-2.4357732999999999E-2</v>
      </c>
      <c r="K123" s="743">
        <v>0.25475717799999997</v>
      </c>
      <c r="L123" s="743">
        <v>8.0667886999999994E-2</v>
      </c>
      <c r="M123" s="610">
        <v>0.121299212</v>
      </c>
      <c r="N123" s="610">
        <v>6.7424256000000002E-2</v>
      </c>
      <c r="O123" s="610">
        <v>7.7042877999999995E-2</v>
      </c>
    </row>
    <row r="124" spans="1:15" ht="14.25" customHeight="1">
      <c r="A124" s="541" t="s">
        <v>489</v>
      </c>
      <c r="B124" s="743">
        <v>1.8719636180000001</v>
      </c>
      <c r="C124" s="743">
        <v>-4.9908660000000001E-2</v>
      </c>
      <c r="D124" s="743">
        <v>-0.30214432000000002</v>
      </c>
      <c r="E124" s="743">
        <v>-0.40047933499999999</v>
      </c>
      <c r="F124" s="743">
        <v>-0.86493847800000001</v>
      </c>
      <c r="G124" s="743">
        <v>-0.69619652499999995</v>
      </c>
      <c r="H124" s="743">
        <v>-0.280145651</v>
      </c>
      <c r="I124" s="743">
        <v>-0.33585127399999998</v>
      </c>
      <c r="J124" s="743">
        <v>-0.461452378</v>
      </c>
      <c r="K124" s="743">
        <v>-0.521133917</v>
      </c>
      <c r="L124" s="743">
        <v>-1.0049059709999999</v>
      </c>
      <c r="M124" s="610">
        <v>-0.44946261199999998</v>
      </c>
      <c r="N124" s="610">
        <v>-0.58312497699999999</v>
      </c>
      <c r="O124" s="610">
        <v>-0.53457354499999998</v>
      </c>
    </row>
    <row r="125" spans="1:15" ht="14.25" customHeight="1">
      <c r="A125" s="541" t="s">
        <v>589</v>
      </c>
      <c r="B125" s="743">
        <v>-0.28832380699999999</v>
      </c>
      <c r="C125" s="743">
        <v>1.6822754440000001</v>
      </c>
      <c r="D125" s="743">
        <v>2.0578281110000001</v>
      </c>
      <c r="E125" s="743">
        <v>2.8374384699999999</v>
      </c>
      <c r="F125" s="743">
        <v>4.0443393309999998</v>
      </c>
      <c r="G125" s="743">
        <v>2.4089602650000002</v>
      </c>
      <c r="H125" s="743">
        <v>4.0028458540000003</v>
      </c>
      <c r="I125" s="743">
        <v>3.455494335</v>
      </c>
      <c r="J125" s="743">
        <v>3.653061863</v>
      </c>
      <c r="K125" s="743">
        <v>2.6485738720000001</v>
      </c>
      <c r="L125" s="743">
        <v>2.2149579340000001</v>
      </c>
      <c r="M125" s="610">
        <v>3.2271857659999998</v>
      </c>
      <c r="N125" s="610">
        <v>3.0559624809999999</v>
      </c>
      <c r="O125" s="610">
        <v>3.143757033</v>
      </c>
    </row>
    <row r="126" spans="1:15" ht="12.75" customHeight="1">
      <c r="A126" s="959" t="s">
        <v>835</v>
      </c>
      <c r="B126" s="496"/>
      <c r="C126" s="496"/>
      <c r="D126" s="496"/>
      <c r="E126" s="496"/>
      <c r="F126" s="496"/>
      <c r="G126" s="496"/>
      <c r="H126" s="496"/>
      <c r="I126" s="496"/>
      <c r="J126" s="496"/>
      <c r="K126" s="496"/>
      <c r="L126" s="496"/>
      <c r="M126" s="509"/>
      <c r="N126" s="509"/>
      <c r="O126" s="509"/>
    </row>
    <row r="127" spans="1:15" ht="13">
      <c r="A127" s="291" t="s">
        <v>836</v>
      </c>
      <c r="B127" s="221"/>
      <c r="C127" s="221"/>
      <c r="D127" s="221"/>
      <c r="E127" s="221"/>
      <c r="F127" s="221"/>
      <c r="G127" s="245"/>
      <c r="H127" s="221"/>
      <c r="I127" s="221"/>
      <c r="J127" s="245"/>
      <c r="K127" s="221"/>
      <c r="L127" s="221"/>
      <c r="M127" s="221"/>
      <c r="N127" s="221"/>
      <c r="O127" s="221"/>
    </row>
    <row r="128" spans="1:15" ht="13">
      <c r="A128" s="291" t="s">
        <v>490</v>
      </c>
      <c r="B128" s="221"/>
      <c r="C128" s="221"/>
      <c r="D128" s="221"/>
      <c r="E128" s="221"/>
      <c r="F128" s="221"/>
      <c r="G128" s="245"/>
      <c r="H128" s="221"/>
      <c r="I128" s="221"/>
      <c r="J128" s="245"/>
      <c r="K128" s="221"/>
      <c r="L128" s="221"/>
      <c r="M128" s="221"/>
      <c r="N128" s="221"/>
      <c r="O128" s="221"/>
    </row>
    <row r="129" spans="1:15" ht="13">
      <c r="A129" s="38" t="s">
        <v>507</v>
      </c>
      <c r="B129" s="221"/>
      <c r="C129" s="221"/>
      <c r="D129" s="221"/>
      <c r="E129" s="221"/>
      <c r="F129" s="221"/>
      <c r="G129" s="245"/>
      <c r="H129" s="221"/>
      <c r="I129" s="221"/>
      <c r="J129" s="245"/>
      <c r="K129" s="221"/>
      <c r="L129" s="221"/>
      <c r="M129" s="221"/>
      <c r="N129" s="221"/>
      <c r="O129" s="221"/>
    </row>
    <row r="130" spans="1:15" ht="13">
      <c r="A130" s="38" t="s">
        <v>821</v>
      </c>
      <c r="B130" s="221"/>
      <c r="C130" s="221"/>
      <c r="D130" s="221"/>
      <c r="E130" s="221"/>
      <c r="F130" s="221"/>
      <c r="G130" s="245"/>
      <c r="H130" s="221"/>
      <c r="I130" s="221"/>
      <c r="J130" s="245"/>
      <c r="K130" s="221"/>
      <c r="L130" s="221"/>
      <c r="M130" s="221"/>
      <c r="N130" s="221"/>
      <c r="O130" s="221"/>
    </row>
    <row r="131" spans="1:15" ht="13">
      <c r="A131" s="291" t="s">
        <v>838</v>
      </c>
      <c r="B131" s="221"/>
      <c r="C131" s="221"/>
      <c r="D131" s="221"/>
      <c r="E131" s="221"/>
      <c r="F131" s="221"/>
      <c r="G131" s="245"/>
      <c r="H131" s="221"/>
      <c r="I131" s="221"/>
      <c r="J131" s="245"/>
      <c r="K131" s="221"/>
      <c r="L131" s="221"/>
      <c r="M131" s="221"/>
      <c r="N131" s="221"/>
      <c r="O131" s="221"/>
    </row>
    <row r="132" spans="1:15" ht="15" customHeight="1">
      <c r="A132" s="291" t="s">
        <v>829</v>
      </c>
      <c r="B132" s="3"/>
      <c r="C132" s="3"/>
      <c r="D132" s="3"/>
      <c r="E132" s="3"/>
      <c r="F132" s="3"/>
      <c r="G132" s="246"/>
      <c r="H132" s="3"/>
      <c r="I132" s="3"/>
      <c r="J132" s="246"/>
      <c r="K132" s="3"/>
      <c r="L132" s="3"/>
      <c r="M132" s="3"/>
      <c r="N132" s="3"/>
      <c r="O132" s="3"/>
    </row>
    <row r="133" spans="1:15" ht="13">
      <c r="A133" s="244"/>
      <c r="B133" s="3"/>
      <c r="C133" s="3"/>
      <c r="D133" s="3"/>
      <c r="E133" s="3"/>
      <c r="F133" s="3"/>
      <c r="G133" s="246"/>
      <c r="H133" s="3"/>
      <c r="I133" s="3"/>
      <c r="J133" s="246"/>
      <c r="K133" s="3"/>
      <c r="L133" s="3"/>
      <c r="M133" s="3"/>
      <c r="N133" s="3"/>
      <c r="O133" s="3"/>
    </row>
    <row r="134" spans="1:15" ht="12.75" customHeight="1">
      <c r="A134" s="315" t="s">
        <v>228</v>
      </c>
      <c r="B134" s="312"/>
      <c r="C134" s="312"/>
      <c r="D134" s="312"/>
      <c r="E134" s="312"/>
      <c r="F134" s="312"/>
    </row>
    <row r="135" spans="1:15" ht="39.75" customHeight="1">
      <c r="A135" s="991" t="s">
        <v>229</v>
      </c>
      <c r="B135" s="991"/>
      <c r="C135" s="991"/>
      <c r="D135" s="991"/>
      <c r="E135" s="991"/>
      <c r="F135" s="991"/>
    </row>
    <row r="136" spans="1:15" ht="12.75" customHeight="1">
      <c r="A136" s="316"/>
      <c r="B136" s="305"/>
      <c r="C136" s="305"/>
      <c r="D136" s="305"/>
      <c r="E136" s="305"/>
      <c r="F136" s="305"/>
    </row>
    <row r="137" spans="1:15" ht="24.75" customHeight="1">
      <c r="A137" s="994" t="s">
        <v>232</v>
      </c>
      <c r="B137" s="994"/>
      <c r="C137" s="994"/>
      <c r="D137" s="994"/>
      <c r="E137" s="994"/>
      <c r="F137" s="994"/>
    </row>
    <row r="138" spans="1:15" ht="12.75" customHeight="1">
      <c r="A138" s="316"/>
      <c r="B138" s="305"/>
      <c r="C138" s="305"/>
      <c r="D138" s="305"/>
      <c r="E138" s="305"/>
      <c r="F138" s="305"/>
    </row>
    <row r="139" spans="1:15" ht="26.25" customHeight="1">
      <c r="A139" s="995" t="s">
        <v>233</v>
      </c>
      <c r="B139" s="995"/>
      <c r="C139" s="995"/>
      <c r="D139" s="995"/>
      <c r="E139" s="995"/>
      <c r="F139" s="995"/>
    </row>
    <row r="140" spans="1:15" ht="12.75" customHeight="1">
      <c r="A140" s="317"/>
      <c r="B140" s="312"/>
      <c r="C140" s="312"/>
      <c r="D140" s="312"/>
      <c r="E140" s="312"/>
      <c r="F140" s="312"/>
    </row>
    <row r="141" spans="1:15" ht="12.75" customHeight="1">
      <c r="A141" s="995" t="s">
        <v>234</v>
      </c>
      <c r="B141" s="995"/>
      <c r="C141" s="995"/>
      <c r="D141" s="995"/>
      <c r="E141" s="995"/>
      <c r="F141" s="995"/>
    </row>
    <row r="142" spans="1:15" ht="12.75" customHeight="1">
      <c r="A142" s="318"/>
      <c r="B142" s="318"/>
      <c r="C142" s="318"/>
      <c r="D142" s="318"/>
      <c r="E142" s="318"/>
      <c r="F142" s="318"/>
    </row>
    <row r="143" spans="1:15" ht="24.75" customHeight="1">
      <c r="A143" s="995" t="s">
        <v>235</v>
      </c>
      <c r="B143" s="995"/>
      <c r="C143" s="995"/>
      <c r="D143" s="995"/>
      <c r="E143" s="995"/>
      <c r="F143" s="995"/>
    </row>
    <row r="144" spans="1:15" ht="12.75" customHeight="1">
      <c r="A144" s="312"/>
      <c r="B144" s="312"/>
      <c r="C144" s="312"/>
      <c r="D144" s="312"/>
      <c r="E144" s="312"/>
      <c r="F144" s="312"/>
    </row>
    <row r="145" spans="1:6" ht="21" customHeight="1">
      <c r="A145" s="995" t="s">
        <v>236</v>
      </c>
      <c r="B145" s="995"/>
      <c r="C145" s="995"/>
      <c r="D145" s="995"/>
      <c r="E145" s="995"/>
      <c r="F145" s="995"/>
    </row>
    <row r="146" spans="1:6" ht="12.75" customHeight="1">
      <c r="A146" s="312"/>
      <c r="B146" s="312"/>
      <c r="C146" s="312"/>
      <c r="D146" s="312"/>
      <c r="E146" s="312"/>
      <c r="F146" s="312"/>
    </row>
    <row r="147" spans="1:6" ht="48.75" customHeight="1">
      <c r="A147" s="995" t="s">
        <v>679</v>
      </c>
      <c r="B147" s="995"/>
      <c r="C147" s="995"/>
      <c r="D147" s="995"/>
      <c r="E147" s="995"/>
      <c r="F147" s="995"/>
    </row>
    <row r="148" spans="1:6" ht="12.75" customHeight="1">
      <c r="A148" s="317"/>
      <c r="B148" s="312"/>
      <c r="C148" s="312"/>
      <c r="D148" s="312"/>
      <c r="E148" s="312"/>
      <c r="F148" s="312"/>
    </row>
    <row r="149" spans="1:6" ht="27" customHeight="1">
      <c r="A149" s="995" t="s">
        <v>237</v>
      </c>
      <c r="B149" s="995"/>
      <c r="C149" s="995"/>
      <c r="D149" s="995"/>
      <c r="E149" s="995"/>
      <c r="F149" s="995"/>
    </row>
    <row r="150" spans="1:6" ht="12.75" customHeight="1">
      <c r="A150" s="319"/>
      <c r="B150" s="312"/>
      <c r="C150" s="312"/>
      <c r="D150" s="312"/>
      <c r="E150" s="312"/>
      <c r="F150" s="312"/>
    </row>
    <row r="151" spans="1:6" ht="19.5" customHeight="1">
      <c r="A151" s="995" t="s">
        <v>238</v>
      </c>
      <c r="B151" s="995"/>
      <c r="C151" s="995"/>
      <c r="D151" s="995"/>
      <c r="E151" s="995"/>
      <c r="F151" s="995"/>
    </row>
    <row r="152" spans="1:6" ht="12.75" customHeight="1">
      <c r="A152" s="319"/>
      <c r="B152" s="312"/>
      <c r="C152" s="312"/>
      <c r="D152" s="312"/>
      <c r="E152" s="312"/>
      <c r="F152" s="312"/>
    </row>
    <row r="153" spans="1:6" ht="22.5" customHeight="1">
      <c r="A153" s="995" t="s">
        <v>239</v>
      </c>
      <c r="B153" s="995"/>
      <c r="C153" s="995"/>
      <c r="D153" s="995"/>
      <c r="E153" s="995"/>
      <c r="F153" s="995"/>
    </row>
    <row r="154" spans="1:6" ht="34.5" customHeight="1">
      <c r="A154" s="995" t="s">
        <v>240</v>
      </c>
      <c r="B154" s="995"/>
      <c r="C154" s="995"/>
      <c r="D154" s="995"/>
      <c r="E154" s="995"/>
      <c r="F154" s="995"/>
    </row>
    <row r="155" spans="1:6" ht="12.75" customHeight="1">
      <c r="A155" s="319"/>
      <c r="B155" s="312"/>
      <c r="C155" s="312"/>
      <c r="D155" s="312"/>
      <c r="E155" s="312"/>
      <c r="F155" s="312"/>
    </row>
    <row r="156" spans="1:6" ht="24.75" customHeight="1">
      <c r="A156" s="995" t="s">
        <v>681</v>
      </c>
      <c r="B156" s="995"/>
      <c r="C156" s="995"/>
      <c r="D156" s="995"/>
      <c r="E156" s="995"/>
      <c r="F156" s="995"/>
    </row>
    <row r="157" spans="1:6" ht="12.75" customHeight="1">
      <c r="A157" s="319"/>
      <c r="B157" s="312"/>
      <c r="C157" s="312"/>
      <c r="D157" s="312"/>
      <c r="E157" s="312"/>
      <c r="F157" s="312"/>
    </row>
    <row r="158" spans="1:6" ht="21" customHeight="1">
      <c r="A158" s="995" t="s">
        <v>241</v>
      </c>
      <c r="B158" s="995"/>
      <c r="C158" s="995"/>
      <c r="D158" s="995"/>
      <c r="E158" s="995"/>
      <c r="F158" s="995"/>
    </row>
  </sheetData>
  <mergeCells count="14">
    <mergeCell ref="A64:O64"/>
    <mergeCell ref="A158:F158"/>
    <mergeCell ref="A147:F147"/>
    <mergeCell ref="A149:F149"/>
    <mergeCell ref="A151:F151"/>
    <mergeCell ref="A153:F153"/>
    <mergeCell ref="A154:F154"/>
    <mergeCell ref="A156:F156"/>
    <mergeCell ref="A145:F145"/>
    <mergeCell ref="A135:F135"/>
    <mergeCell ref="A137:F137"/>
    <mergeCell ref="A139:F139"/>
    <mergeCell ref="A141:F141"/>
    <mergeCell ref="A143:F143"/>
  </mergeCells>
  <phoneticPr fontId="2" type="noConversion"/>
  <pageMargins left="0.59055118110236227" right="0.59055118110236227" top="0.78740157480314965" bottom="0.78740157480314965" header="0.39370078740157483" footer="0.39370078740157483"/>
  <pageSetup paperSize="9" scale="50" firstPageNumber="15"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1" manualBreakCount="1">
    <brk id="65" max="14" man="1"/>
  </rowBreaks>
  <tableParts count="2">
    <tablePart r:id="rId2"/>
    <tablePart r:id="rId3"/>
  </tableParts>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O237"/>
  <sheetViews>
    <sheetView topLeftCell="A174" zoomScaleNormal="100" zoomScaleSheetLayoutView="85" zoomScalePageLayoutView="70" workbookViewId="0">
      <selection activeCell="A201" sqref="A201:A206"/>
    </sheetView>
  </sheetViews>
  <sheetFormatPr baseColWidth="10" defaultRowHeight="12.5"/>
  <cols>
    <col min="1" max="1" width="49" customWidth="1"/>
    <col min="2" max="12" width="12.7265625" customWidth="1"/>
    <col min="13" max="14" width="16.81640625" style="215" customWidth="1"/>
    <col min="15" max="15" width="12.7265625" customWidth="1"/>
  </cols>
  <sheetData>
    <row r="1" spans="1:15" ht="20.25" customHeight="1">
      <c r="A1" s="47" t="s">
        <v>843</v>
      </c>
      <c r="B1" s="235"/>
      <c r="C1" s="235"/>
      <c r="D1" s="235"/>
      <c r="E1" s="235"/>
      <c r="F1" s="235"/>
      <c r="G1" s="235"/>
      <c r="H1" s="235"/>
      <c r="I1" s="235"/>
      <c r="J1" s="235"/>
      <c r="K1" s="235"/>
      <c r="L1" s="235"/>
      <c r="M1" s="242"/>
      <c r="N1" s="242"/>
      <c r="O1" s="235"/>
    </row>
    <row r="2" spans="1:15" ht="3" customHeight="1">
      <c r="A2" s="236"/>
    </row>
    <row r="3" spans="1:15" ht="3.75" customHeight="1"/>
    <row r="4" spans="1:15" ht="15">
      <c r="A4" s="16" t="s">
        <v>500</v>
      </c>
      <c r="L4" t="s">
        <v>246</v>
      </c>
      <c r="O4" s="213" t="s">
        <v>245</v>
      </c>
    </row>
    <row r="5" spans="1:15" ht="13">
      <c r="A5" s="1"/>
      <c r="B5" s="32" t="s">
        <v>38</v>
      </c>
      <c r="C5" s="33" t="s">
        <v>128</v>
      </c>
      <c r="D5" s="33" t="s">
        <v>130</v>
      </c>
      <c r="E5" s="33" t="s">
        <v>39</v>
      </c>
      <c r="F5" s="33" t="s">
        <v>40</v>
      </c>
      <c r="G5" s="33" t="s">
        <v>41</v>
      </c>
      <c r="H5" s="33" t="s">
        <v>42</v>
      </c>
      <c r="I5" s="33" t="s">
        <v>132</v>
      </c>
      <c r="J5" s="33" t="s">
        <v>133</v>
      </c>
      <c r="K5" s="33" t="s">
        <v>134</v>
      </c>
      <c r="L5" s="237">
        <v>100000</v>
      </c>
      <c r="M5" s="239" t="s">
        <v>265</v>
      </c>
      <c r="N5" s="239" t="s">
        <v>262</v>
      </c>
      <c r="O5" s="238" t="s">
        <v>80</v>
      </c>
    </row>
    <row r="6" spans="1:15" ht="13">
      <c r="A6" s="19" t="s">
        <v>824</v>
      </c>
      <c r="B6" s="34" t="s">
        <v>127</v>
      </c>
      <c r="C6" s="35" t="s">
        <v>43</v>
      </c>
      <c r="D6" s="35" t="s">
        <v>43</v>
      </c>
      <c r="E6" s="35" t="s">
        <v>43</v>
      </c>
      <c r="F6" s="35" t="s">
        <v>43</v>
      </c>
      <c r="G6" s="35" t="s">
        <v>43</v>
      </c>
      <c r="H6" s="35" t="s">
        <v>43</v>
      </c>
      <c r="I6" s="35" t="s">
        <v>43</v>
      </c>
      <c r="J6" s="35" t="s">
        <v>43</v>
      </c>
      <c r="K6" s="35" t="s">
        <v>43</v>
      </c>
      <c r="L6" s="35" t="s">
        <v>46</v>
      </c>
      <c r="M6" s="240" t="s">
        <v>264</v>
      </c>
      <c r="N6" s="240" t="s">
        <v>150</v>
      </c>
      <c r="O6" s="27" t="s">
        <v>149</v>
      </c>
    </row>
    <row r="7" spans="1:15" ht="13">
      <c r="A7" s="4"/>
      <c r="B7" s="36" t="s">
        <v>46</v>
      </c>
      <c r="C7" s="37" t="s">
        <v>129</v>
      </c>
      <c r="D7" s="37" t="s">
        <v>131</v>
      </c>
      <c r="E7" s="37" t="s">
        <v>47</v>
      </c>
      <c r="F7" s="37" t="s">
        <v>48</v>
      </c>
      <c r="G7" s="37" t="s">
        <v>49</v>
      </c>
      <c r="H7" s="37" t="s">
        <v>45</v>
      </c>
      <c r="I7" s="37" t="s">
        <v>135</v>
      </c>
      <c r="J7" s="37" t="s">
        <v>136</v>
      </c>
      <c r="K7" s="37" t="s">
        <v>137</v>
      </c>
      <c r="L7" s="37" t="s">
        <v>138</v>
      </c>
      <c r="M7" s="241" t="s">
        <v>150</v>
      </c>
      <c r="N7" s="241" t="s">
        <v>138</v>
      </c>
      <c r="O7" s="28" t="s">
        <v>44</v>
      </c>
    </row>
    <row r="8" spans="1:15" ht="15">
      <c r="A8" s="38" t="s">
        <v>353</v>
      </c>
      <c r="B8" s="401">
        <v>705.07259999999997</v>
      </c>
      <c r="C8" s="401">
        <v>571.34130000000005</v>
      </c>
      <c r="D8" s="401">
        <v>531.02179999999998</v>
      </c>
      <c r="E8" s="401">
        <v>586.6377</v>
      </c>
      <c r="F8" s="401">
        <v>690.42439999999999</v>
      </c>
      <c r="G8" s="401">
        <v>791.08299999999997</v>
      </c>
      <c r="H8" s="401">
        <v>910.48159999999996</v>
      </c>
      <c r="I8" s="401">
        <v>1060.6389999999999</v>
      </c>
      <c r="J8" s="401">
        <v>1207.4829999999999</v>
      </c>
      <c r="K8" s="401">
        <v>1282.0347999999999</v>
      </c>
      <c r="L8" s="401">
        <v>1480.5608</v>
      </c>
      <c r="M8" s="402">
        <v>702.60919999999999</v>
      </c>
      <c r="N8" s="402">
        <v>1269.4284</v>
      </c>
      <c r="O8" s="403">
        <v>982.43650000000002</v>
      </c>
    </row>
    <row r="9" spans="1:15" ht="6" customHeight="1">
      <c r="A9" s="38"/>
      <c r="B9" s="401"/>
      <c r="C9" s="401"/>
      <c r="D9" s="401"/>
      <c r="E9" s="401"/>
      <c r="F9" s="401"/>
      <c r="G9" s="401"/>
      <c r="H9" s="401"/>
      <c r="I9" s="401"/>
      <c r="J9" s="401"/>
      <c r="K9" s="401"/>
      <c r="L9" s="401"/>
      <c r="M9" s="402"/>
      <c r="N9" s="402"/>
      <c r="O9" s="403"/>
    </row>
    <row r="10" spans="1:15" ht="15">
      <c r="A10" s="682" t="s">
        <v>354</v>
      </c>
      <c r="B10" s="683">
        <v>921.26980000000003</v>
      </c>
      <c r="C10" s="683">
        <v>803.20349999999996</v>
      </c>
      <c r="D10" s="683">
        <v>805.01499999999999</v>
      </c>
      <c r="E10" s="683">
        <v>794.01660000000004</v>
      </c>
      <c r="F10" s="683">
        <v>856.73379999999997</v>
      </c>
      <c r="G10" s="683">
        <v>910.86030000000005</v>
      </c>
      <c r="H10" s="683">
        <v>983.90039999999999</v>
      </c>
      <c r="I10" s="683">
        <v>1033.3969999999999</v>
      </c>
      <c r="J10" s="683">
        <v>1082.3993</v>
      </c>
      <c r="K10" s="683">
        <v>1168.2260000000001</v>
      </c>
      <c r="L10" s="684" t="s">
        <v>105</v>
      </c>
      <c r="M10" s="685">
        <v>877.8809</v>
      </c>
      <c r="N10" s="685">
        <v>1069.3432</v>
      </c>
      <c r="O10" s="686">
        <v>936.25369999999998</v>
      </c>
    </row>
    <row r="11" spans="1:15">
      <c r="A11" s="69" t="s">
        <v>247</v>
      </c>
      <c r="B11" s="329"/>
      <c r="C11" s="329"/>
      <c r="D11" s="329"/>
      <c r="E11" s="329"/>
      <c r="F11" s="329"/>
      <c r="G11" s="329"/>
      <c r="H11" s="329"/>
      <c r="I11" s="329"/>
      <c r="J11" s="329"/>
      <c r="K11" s="329"/>
      <c r="L11" s="404" t="s">
        <v>105</v>
      </c>
      <c r="M11" s="330"/>
      <c r="N11" s="330"/>
      <c r="O11" s="331"/>
    </row>
    <row r="12" spans="1:15" ht="14.5">
      <c r="A12" s="687" t="s">
        <v>355</v>
      </c>
      <c r="B12" s="688">
        <v>14849.433499999999</v>
      </c>
      <c r="C12" s="960">
        <v>859.8048</v>
      </c>
      <c r="D12" s="688">
        <v>740.37969999999996</v>
      </c>
      <c r="E12" s="688">
        <v>666.51750000000004</v>
      </c>
      <c r="F12" s="688">
        <v>746.0761</v>
      </c>
      <c r="G12" s="688">
        <v>909.76739999999995</v>
      </c>
      <c r="H12" s="688">
        <v>964.41970000000003</v>
      </c>
      <c r="I12" s="688">
        <v>1000.5527</v>
      </c>
      <c r="J12" s="688">
        <v>1073.6287</v>
      </c>
      <c r="K12" s="688">
        <v>1168.2260000000001</v>
      </c>
      <c r="L12" s="684" t="s">
        <v>105</v>
      </c>
      <c r="M12" s="689">
        <v>849.61429999999996</v>
      </c>
      <c r="N12" s="689">
        <v>1055.5232000000001</v>
      </c>
      <c r="O12" s="690">
        <v>940.25540000000001</v>
      </c>
    </row>
    <row r="13" spans="1:15">
      <c r="A13" t="s">
        <v>25</v>
      </c>
      <c r="B13" s="329">
        <v>1089.4748999999999</v>
      </c>
      <c r="C13" s="329">
        <v>903.49170000000004</v>
      </c>
      <c r="D13" s="329">
        <v>988.66150000000005</v>
      </c>
      <c r="E13" s="329">
        <v>1116.4752000000001</v>
      </c>
      <c r="F13" s="329">
        <v>1372.4872</v>
      </c>
      <c r="G13" s="329">
        <v>1087.9933000000001</v>
      </c>
      <c r="H13" s="329">
        <v>1187.2209</v>
      </c>
      <c r="I13" s="329">
        <v>938.76459999999997</v>
      </c>
      <c r="J13" s="404" t="s">
        <v>105</v>
      </c>
      <c r="K13" s="404" t="s">
        <v>105</v>
      </c>
      <c r="L13" s="404" t="s">
        <v>105</v>
      </c>
      <c r="M13" s="330">
        <v>1157.3876</v>
      </c>
      <c r="N13" s="330">
        <v>938.76459999999997</v>
      </c>
      <c r="O13" s="331">
        <v>1145.2592999999999</v>
      </c>
    </row>
    <row r="14" spans="1:15">
      <c r="A14" s="687" t="s">
        <v>242</v>
      </c>
      <c r="B14" s="688">
        <v>855.25490000000002</v>
      </c>
      <c r="C14" s="688">
        <v>808.5376</v>
      </c>
      <c r="D14" s="688">
        <v>743.10540000000003</v>
      </c>
      <c r="E14" s="688">
        <v>706.9212</v>
      </c>
      <c r="F14" s="688">
        <v>766.48260000000005</v>
      </c>
      <c r="G14" s="688">
        <v>784.10429999999997</v>
      </c>
      <c r="H14" s="688">
        <v>871.57669999999996</v>
      </c>
      <c r="I14" s="688">
        <v>1706.3430000000001</v>
      </c>
      <c r="J14" s="688">
        <v>1048.0615</v>
      </c>
      <c r="K14" s="684" t="s">
        <v>105</v>
      </c>
      <c r="L14" s="684" t="s">
        <v>105</v>
      </c>
      <c r="M14" s="689">
        <v>753.50400000000002</v>
      </c>
      <c r="N14" s="689">
        <v>1300.2916</v>
      </c>
      <c r="O14" s="690">
        <v>780.30079999999998</v>
      </c>
    </row>
    <row r="15" spans="1:15">
      <c r="A15" s="69" t="s">
        <v>243</v>
      </c>
      <c r="B15" s="329">
        <v>618.02189999999996</v>
      </c>
      <c r="C15" s="329">
        <v>540.23069999999996</v>
      </c>
      <c r="D15" s="329">
        <v>612.34450000000004</v>
      </c>
      <c r="E15" s="329">
        <v>651.58349999999996</v>
      </c>
      <c r="F15" s="329">
        <v>808.29849999999999</v>
      </c>
      <c r="G15" s="329">
        <v>891.65279999999996</v>
      </c>
      <c r="H15" s="329">
        <v>984.97019999999998</v>
      </c>
      <c r="I15" s="329">
        <v>1137.0935999999999</v>
      </c>
      <c r="J15" s="329">
        <v>1172.473</v>
      </c>
      <c r="K15" s="404" t="s">
        <v>105</v>
      </c>
      <c r="L15" s="404" t="s">
        <v>105</v>
      </c>
      <c r="M15" s="330">
        <v>815.67039999999997</v>
      </c>
      <c r="N15" s="330">
        <v>1148.1275000000001</v>
      </c>
      <c r="O15" s="331">
        <v>887.95709999999997</v>
      </c>
    </row>
    <row r="16" spans="1:15" ht="6" customHeight="1">
      <c r="A16" s="69"/>
      <c r="B16" s="329"/>
      <c r="C16" s="329"/>
      <c r="D16" s="329"/>
      <c r="E16" s="329"/>
      <c r="F16" s="329"/>
      <c r="G16" s="329"/>
      <c r="H16" s="329"/>
      <c r="I16" s="329"/>
      <c r="J16" s="329"/>
      <c r="K16" s="404"/>
      <c r="L16" s="404"/>
      <c r="M16" s="330"/>
      <c r="N16" s="330"/>
      <c r="O16" s="331"/>
    </row>
    <row r="17" spans="1:15" ht="15">
      <c r="A17" s="682" t="s">
        <v>406</v>
      </c>
      <c r="B17" s="683">
        <v>688.65729999999996</v>
      </c>
      <c r="C17" s="683">
        <v>555.34259999999995</v>
      </c>
      <c r="D17" s="683">
        <v>510.63490000000002</v>
      </c>
      <c r="E17" s="683">
        <v>561.45180000000005</v>
      </c>
      <c r="F17" s="683">
        <v>657.49609999999996</v>
      </c>
      <c r="G17" s="683">
        <v>756.8904</v>
      </c>
      <c r="H17" s="683">
        <v>891.56730000000005</v>
      </c>
      <c r="I17" s="683">
        <v>1062.4081000000001</v>
      </c>
      <c r="J17" s="683">
        <v>1212.9233999999999</v>
      </c>
      <c r="K17" s="691">
        <v>1290.9143999999999</v>
      </c>
      <c r="L17" s="691">
        <v>1485.4845</v>
      </c>
      <c r="M17" s="685">
        <v>672.50440000000003</v>
      </c>
      <c r="N17" s="685">
        <v>1284.2420999999999</v>
      </c>
      <c r="O17" s="686">
        <v>978.44159999999999</v>
      </c>
    </row>
    <row r="18" spans="1:15" ht="6" customHeight="1">
      <c r="A18" s="69"/>
      <c r="B18" s="329"/>
      <c r="C18" s="329"/>
      <c r="D18" s="329"/>
      <c r="E18" s="329"/>
      <c r="F18" s="329"/>
      <c r="G18" s="329"/>
      <c r="H18" s="329"/>
      <c r="I18" s="329"/>
      <c r="J18" s="329"/>
      <c r="K18" s="404"/>
      <c r="L18" s="404"/>
      <c r="M18" s="330"/>
      <c r="N18" s="330"/>
      <c r="O18" s="331"/>
    </row>
    <row r="19" spans="1:15" ht="15">
      <c r="A19" s="8" t="s">
        <v>356</v>
      </c>
      <c r="B19" s="329"/>
      <c r="C19" s="329"/>
      <c r="D19" s="329"/>
      <c r="E19" s="329"/>
      <c r="F19" s="329"/>
      <c r="G19" s="329"/>
      <c r="H19" s="329"/>
      <c r="I19" s="329"/>
      <c r="J19" s="329"/>
      <c r="K19" s="329"/>
      <c r="L19" s="329"/>
      <c r="M19" s="330"/>
      <c r="N19" s="330"/>
      <c r="O19" s="331"/>
    </row>
    <row r="20" spans="1:15" ht="6" customHeight="1">
      <c r="A20" s="69"/>
      <c r="B20" s="329"/>
      <c r="C20" s="329"/>
      <c r="D20" s="329"/>
      <c r="E20" s="329"/>
      <c r="F20" s="329"/>
      <c r="G20" s="329"/>
      <c r="H20" s="329"/>
      <c r="I20" s="329"/>
      <c r="J20" s="329"/>
      <c r="K20" s="329"/>
      <c r="L20" s="329"/>
      <c r="M20" s="330"/>
      <c r="N20" s="330"/>
      <c r="O20" s="331"/>
    </row>
    <row r="21" spans="1:15">
      <c r="A21" s="687" t="s">
        <v>244</v>
      </c>
      <c r="B21" s="688">
        <v>705.15719999999999</v>
      </c>
      <c r="C21" s="688">
        <v>571.26919999999996</v>
      </c>
      <c r="D21" s="688">
        <v>532.37459999999999</v>
      </c>
      <c r="E21" s="688">
        <v>584.9289</v>
      </c>
      <c r="F21" s="688">
        <v>635.71550000000002</v>
      </c>
      <c r="G21" s="688">
        <v>689.20839999999998</v>
      </c>
      <c r="H21" s="688">
        <v>794.42859999999996</v>
      </c>
      <c r="I21" s="684">
        <v>2164.2431999999999</v>
      </c>
      <c r="J21" s="684" t="s">
        <v>105</v>
      </c>
      <c r="K21" s="684" t="s">
        <v>105</v>
      </c>
      <c r="L21" s="684" t="s">
        <v>105</v>
      </c>
      <c r="M21" s="689">
        <v>585.62819999999999</v>
      </c>
      <c r="N21" s="698">
        <v>2164.2431999999999</v>
      </c>
      <c r="O21" s="690">
        <v>586.88919999999996</v>
      </c>
    </row>
    <row r="22" spans="1:15">
      <c r="A22" s="69" t="s">
        <v>248</v>
      </c>
      <c r="B22" s="329">
        <v>666.24810000000002</v>
      </c>
      <c r="C22" s="329">
        <v>580.02390000000003</v>
      </c>
      <c r="D22" s="329">
        <v>498.70870000000002</v>
      </c>
      <c r="E22" s="329">
        <v>592.59529999999995</v>
      </c>
      <c r="F22" s="329">
        <v>713.62689999999998</v>
      </c>
      <c r="G22" s="329">
        <v>800.41930000000002</v>
      </c>
      <c r="H22" s="329">
        <v>912.71510000000001</v>
      </c>
      <c r="I22" s="329">
        <v>1058.8061</v>
      </c>
      <c r="J22" s="329">
        <v>1207.4829999999999</v>
      </c>
      <c r="K22" s="329">
        <v>1282.0347999999999</v>
      </c>
      <c r="L22" s="329">
        <v>1480.5608</v>
      </c>
      <c r="M22" s="330">
        <v>798.76179999999999</v>
      </c>
      <c r="N22" s="330">
        <v>1269.0972999999999</v>
      </c>
      <c r="O22" s="331">
        <v>1099.6565000000001</v>
      </c>
    </row>
    <row r="23" spans="1:15" ht="6" customHeight="1">
      <c r="A23" s="69"/>
      <c r="B23" s="329"/>
      <c r="C23" s="329"/>
      <c r="D23" s="329"/>
      <c r="E23" s="329"/>
      <c r="F23" s="329"/>
      <c r="G23" s="329"/>
      <c r="H23" s="329"/>
      <c r="I23" s="329"/>
      <c r="J23" s="329"/>
      <c r="K23" s="329"/>
      <c r="L23" s="329"/>
      <c r="M23" s="330"/>
      <c r="N23" s="330"/>
      <c r="O23" s="331"/>
    </row>
    <row r="24" spans="1:15" ht="15">
      <c r="A24" s="682" t="s">
        <v>426</v>
      </c>
      <c r="B24" s="683">
        <v>705.07259999999997</v>
      </c>
      <c r="C24" s="683">
        <v>568.90089999999998</v>
      </c>
      <c r="D24" s="683">
        <v>531.02179999999998</v>
      </c>
      <c r="E24" s="683">
        <v>584.66999999999996</v>
      </c>
      <c r="F24" s="683">
        <v>687.45410000000004</v>
      </c>
      <c r="G24" s="683">
        <v>785.77890000000002</v>
      </c>
      <c r="H24" s="683">
        <v>903.39570000000003</v>
      </c>
      <c r="I24" s="683">
        <v>1058.825</v>
      </c>
      <c r="J24" s="683">
        <v>1203.0047999999999</v>
      </c>
      <c r="K24" s="691">
        <v>1285.8462999999999</v>
      </c>
      <c r="L24" s="683">
        <v>1485.4845</v>
      </c>
      <c r="M24" s="685">
        <v>697.5127</v>
      </c>
      <c r="N24" s="685">
        <v>1271.9278999999999</v>
      </c>
      <c r="O24" s="686">
        <v>974.6164</v>
      </c>
    </row>
    <row r="25" spans="1:15">
      <c r="A25" s="69" t="s">
        <v>247</v>
      </c>
      <c r="B25" s="375"/>
      <c r="C25" s="375"/>
      <c r="D25" s="375"/>
      <c r="E25" s="375"/>
      <c r="F25" s="375"/>
      <c r="G25" s="375"/>
      <c r="H25" s="375"/>
      <c r="I25" s="375"/>
      <c r="J25" s="375"/>
      <c r="K25" s="404"/>
      <c r="L25" s="375"/>
      <c r="M25" s="330"/>
      <c r="N25" s="330"/>
      <c r="O25" s="331"/>
    </row>
    <row r="26" spans="1:15">
      <c r="A26" s="687" t="s">
        <v>251</v>
      </c>
      <c r="B26" s="688">
        <v>884.58479999999997</v>
      </c>
      <c r="C26" s="688">
        <v>817.39940000000001</v>
      </c>
      <c r="D26" s="688">
        <v>842.23239999999998</v>
      </c>
      <c r="E26" s="688">
        <v>895.41909999999996</v>
      </c>
      <c r="F26" s="688">
        <v>1012.0394</v>
      </c>
      <c r="G26" s="688">
        <v>924.20910000000003</v>
      </c>
      <c r="H26" s="688">
        <v>1031.8900000000001</v>
      </c>
      <c r="I26" s="688">
        <v>1092.5395000000001</v>
      </c>
      <c r="J26" s="688">
        <v>1048.0615</v>
      </c>
      <c r="K26" s="684" t="s">
        <v>105</v>
      </c>
      <c r="L26" s="684" t="s">
        <v>105</v>
      </c>
      <c r="M26" s="689">
        <v>930.423</v>
      </c>
      <c r="N26" s="689">
        <v>1083.7666999999999</v>
      </c>
      <c r="O26" s="690">
        <v>940.37840000000006</v>
      </c>
    </row>
    <row r="27" spans="1:15">
      <c r="A27" s="69" t="s">
        <v>252</v>
      </c>
      <c r="B27" s="329">
        <v>806.44479999999999</v>
      </c>
      <c r="C27" s="329">
        <v>674.86509999999998</v>
      </c>
      <c r="D27" s="329">
        <v>622.88940000000002</v>
      </c>
      <c r="E27" s="329">
        <v>588.71050000000002</v>
      </c>
      <c r="F27" s="329">
        <v>652.41750000000002</v>
      </c>
      <c r="G27" s="329">
        <v>749.91579999999999</v>
      </c>
      <c r="H27" s="329">
        <v>885.33460000000002</v>
      </c>
      <c r="I27" s="329">
        <v>1014.0664</v>
      </c>
      <c r="J27" s="329">
        <v>1100.7085999999999</v>
      </c>
      <c r="K27" s="404" t="s">
        <v>105</v>
      </c>
      <c r="L27" s="404">
        <v>1319.3982000000001</v>
      </c>
      <c r="M27" s="330">
        <v>677.74659999999994</v>
      </c>
      <c r="N27" s="330">
        <v>1135.3715999999999</v>
      </c>
      <c r="O27" s="331">
        <v>778.59780000000001</v>
      </c>
    </row>
    <row r="28" spans="1:15" ht="14.5">
      <c r="A28" s="687" t="s">
        <v>429</v>
      </c>
      <c r="B28" s="688">
        <v>2202.3782000000001</v>
      </c>
      <c r="C28" s="688">
        <v>685.82370000000003</v>
      </c>
      <c r="D28" s="688">
        <v>620.2047</v>
      </c>
      <c r="E28" s="688">
        <v>650.60820000000001</v>
      </c>
      <c r="F28" s="688">
        <v>760.80430000000001</v>
      </c>
      <c r="G28" s="688">
        <v>906.08879999999999</v>
      </c>
      <c r="H28" s="688">
        <v>973.1789</v>
      </c>
      <c r="I28" s="688">
        <v>1026.3824999999999</v>
      </c>
      <c r="J28" s="688">
        <v>1083.5072</v>
      </c>
      <c r="K28" s="684">
        <v>1168.2260000000001</v>
      </c>
      <c r="L28" s="684" t="s">
        <v>105</v>
      </c>
      <c r="M28" s="689">
        <v>842.88109999999995</v>
      </c>
      <c r="N28" s="689">
        <v>1068.3686</v>
      </c>
      <c r="O28" s="690">
        <v>934.50940000000003</v>
      </c>
    </row>
    <row r="29" spans="1:15">
      <c r="A29" s="202" t="s">
        <v>427</v>
      </c>
      <c r="B29" s="400">
        <v>631.57050000000004</v>
      </c>
      <c r="C29" s="400">
        <v>520.64649999999995</v>
      </c>
      <c r="D29" s="400">
        <v>489.3143</v>
      </c>
      <c r="E29" s="400">
        <v>557.86890000000005</v>
      </c>
      <c r="F29" s="400">
        <v>657.96079999999995</v>
      </c>
      <c r="G29" s="400">
        <v>757.43719999999996</v>
      </c>
      <c r="H29" s="400">
        <v>892.11749999999995</v>
      </c>
      <c r="I29" s="400">
        <v>1065.6138000000001</v>
      </c>
      <c r="J29" s="400">
        <v>1215.8168000000001</v>
      </c>
      <c r="K29" s="405">
        <v>1290.9143999999999</v>
      </c>
      <c r="L29" s="400">
        <v>1490.6577</v>
      </c>
      <c r="M29" s="406">
        <v>671.87829999999997</v>
      </c>
      <c r="N29" s="406">
        <v>1288.8692000000001</v>
      </c>
      <c r="O29" s="407">
        <v>993.1164</v>
      </c>
    </row>
    <row r="30" spans="1:15" ht="12" customHeight="1">
      <c r="A30" s="292" t="s">
        <v>839</v>
      </c>
      <c r="B30" s="48"/>
      <c r="C30" s="48"/>
      <c r="D30" s="48"/>
      <c r="E30" s="48"/>
      <c r="F30" s="48"/>
      <c r="G30" s="48"/>
      <c r="H30" s="48"/>
      <c r="I30" s="48"/>
      <c r="J30" s="48"/>
      <c r="K30" s="48"/>
      <c r="L30" s="48"/>
      <c r="M30" s="243"/>
      <c r="N30" s="243"/>
      <c r="O30" s="49"/>
    </row>
    <row r="31" spans="1:15" ht="12" customHeight="1">
      <c r="A31" s="292" t="s">
        <v>840</v>
      </c>
      <c r="B31" s="48"/>
      <c r="C31" s="48"/>
      <c r="D31" s="48"/>
      <c r="E31" s="48"/>
      <c r="F31" s="48"/>
      <c r="G31" s="48"/>
      <c r="H31" s="48"/>
      <c r="I31" s="48"/>
      <c r="J31" s="48"/>
      <c r="K31" s="48"/>
      <c r="L31" s="48"/>
      <c r="M31" s="243"/>
      <c r="N31" s="243"/>
      <c r="O31" s="49"/>
    </row>
    <row r="32" spans="1:15" ht="12" customHeight="1">
      <c r="A32" s="969" t="s">
        <v>494</v>
      </c>
      <c r="B32" s="48"/>
      <c r="C32" s="48"/>
      <c r="D32" s="48"/>
      <c r="E32" s="48"/>
      <c r="F32" s="48"/>
      <c r="G32" s="48"/>
      <c r="H32" s="48"/>
      <c r="I32" s="48"/>
      <c r="J32" s="48"/>
      <c r="K32" s="48"/>
      <c r="L32" s="48"/>
      <c r="M32" s="243"/>
      <c r="N32" s="243"/>
      <c r="O32" s="49"/>
    </row>
    <row r="33" spans="1:15" ht="12" customHeight="1">
      <c r="A33" s="292" t="s">
        <v>357</v>
      </c>
      <c r="B33" s="48"/>
      <c r="C33" s="48"/>
      <c r="D33" s="48"/>
      <c r="E33" s="48"/>
      <c r="F33" s="48"/>
      <c r="G33" s="48"/>
      <c r="H33" s="48"/>
      <c r="I33" s="48"/>
      <c r="J33" s="48"/>
      <c r="K33" s="48"/>
      <c r="L33" s="48"/>
      <c r="M33" s="243"/>
      <c r="N33" s="243"/>
      <c r="O33" s="49"/>
    </row>
    <row r="34" spans="1:15" ht="12" customHeight="1">
      <c r="A34" s="969" t="s">
        <v>358</v>
      </c>
      <c r="B34" s="48"/>
      <c r="C34" s="48"/>
      <c r="D34" s="48"/>
      <c r="E34" s="48"/>
      <c r="F34" s="48"/>
      <c r="G34" s="48"/>
      <c r="H34" s="48"/>
      <c r="I34" s="48"/>
      <c r="J34" s="48"/>
      <c r="K34" s="48"/>
      <c r="L34" s="48"/>
      <c r="M34" s="243"/>
      <c r="N34" s="243"/>
      <c r="O34" s="49"/>
    </row>
    <row r="35" spans="1:15" ht="12" customHeight="1">
      <c r="A35" s="969" t="s">
        <v>495</v>
      </c>
    </row>
    <row r="36" spans="1:15" ht="13">
      <c r="A36" s="244" t="s">
        <v>841</v>
      </c>
      <c r="B36" s="3"/>
      <c r="C36" s="3"/>
      <c r="D36" s="3"/>
      <c r="G36" s="185"/>
      <c r="J36" s="185"/>
      <c r="M36"/>
      <c r="N36"/>
    </row>
    <row r="38" spans="1:15" ht="15">
      <c r="A38" s="16" t="s">
        <v>499</v>
      </c>
      <c r="O38" s="213" t="s">
        <v>245</v>
      </c>
    </row>
    <row r="39" spans="1:15" ht="13">
      <c r="A39" s="1"/>
      <c r="B39" s="32" t="s">
        <v>38</v>
      </c>
      <c r="C39" s="33" t="s">
        <v>128</v>
      </c>
      <c r="D39" s="33" t="s">
        <v>130</v>
      </c>
      <c r="E39" s="33" t="s">
        <v>39</v>
      </c>
      <c r="F39" s="33" t="s">
        <v>40</v>
      </c>
      <c r="G39" s="33" t="s">
        <v>41</v>
      </c>
      <c r="H39" s="33" t="s">
        <v>42</v>
      </c>
      <c r="I39" s="33" t="s">
        <v>132</v>
      </c>
      <c r="J39" s="33" t="s">
        <v>133</v>
      </c>
      <c r="K39" s="33" t="s">
        <v>134</v>
      </c>
      <c r="L39" s="237">
        <v>100000</v>
      </c>
      <c r="M39" s="239" t="s">
        <v>265</v>
      </c>
      <c r="N39" s="239" t="s">
        <v>262</v>
      </c>
      <c r="O39" s="238" t="s">
        <v>80</v>
      </c>
    </row>
    <row r="40" spans="1:15" ht="13">
      <c r="A40" s="19" t="s">
        <v>824</v>
      </c>
      <c r="B40" s="34" t="s">
        <v>127</v>
      </c>
      <c r="C40" s="35" t="s">
        <v>43</v>
      </c>
      <c r="D40" s="35" t="s">
        <v>43</v>
      </c>
      <c r="E40" s="35" t="s">
        <v>43</v>
      </c>
      <c r="F40" s="35" t="s">
        <v>43</v>
      </c>
      <c r="G40" s="35" t="s">
        <v>43</v>
      </c>
      <c r="H40" s="35" t="s">
        <v>43</v>
      </c>
      <c r="I40" s="35" t="s">
        <v>43</v>
      </c>
      <c r="J40" s="35" t="s">
        <v>43</v>
      </c>
      <c r="K40" s="35" t="s">
        <v>43</v>
      </c>
      <c r="L40" s="35" t="s">
        <v>46</v>
      </c>
      <c r="M40" s="240" t="s">
        <v>264</v>
      </c>
      <c r="N40" s="240" t="s">
        <v>150</v>
      </c>
      <c r="O40" s="27" t="s">
        <v>149</v>
      </c>
    </row>
    <row r="41" spans="1:15" ht="13">
      <c r="A41" s="4"/>
      <c r="B41" s="36" t="s">
        <v>46</v>
      </c>
      <c r="C41" s="37" t="s">
        <v>129</v>
      </c>
      <c r="D41" s="37" t="s">
        <v>131</v>
      </c>
      <c r="E41" s="37" t="s">
        <v>47</v>
      </c>
      <c r="F41" s="37" t="s">
        <v>48</v>
      </c>
      <c r="G41" s="37" t="s">
        <v>49</v>
      </c>
      <c r="H41" s="37" t="s">
        <v>45</v>
      </c>
      <c r="I41" s="37" t="s">
        <v>135</v>
      </c>
      <c r="J41" s="37" t="s">
        <v>136</v>
      </c>
      <c r="K41" s="37" t="s">
        <v>137</v>
      </c>
      <c r="L41" s="37" t="s">
        <v>138</v>
      </c>
      <c r="M41" s="241" t="s">
        <v>150</v>
      </c>
      <c r="N41" s="241" t="s">
        <v>138</v>
      </c>
      <c r="O41" s="28" t="s">
        <v>44</v>
      </c>
    </row>
    <row r="42" spans="1:15" ht="15">
      <c r="A42" s="38" t="s">
        <v>353</v>
      </c>
      <c r="B42" s="401">
        <v>944.51739999999995</v>
      </c>
      <c r="C42" s="401">
        <v>763.14859999999999</v>
      </c>
      <c r="D42" s="401">
        <v>691.94820000000004</v>
      </c>
      <c r="E42" s="401">
        <v>742.9828</v>
      </c>
      <c r="F42" s="401">
        <v>860.51149999999996</v>
      </c>
      <c r="G42" s="401">
        <v>968.01220000000001</v>
      </c>
      <c r="H42" s="401">
        <v>1094.5734</v>
      </c>
      <c r="I42" s="401">
        <v>1244.4376</v>
      </c>
      <c r="J42" s="401">
        <v>1395.5679</v>
      </c>
      <c r="K42" s="401">
        <v>1492.4772</v>
      </c>
      <c r="L42" s="401">
        <v>1676.0663999999999</v>
      </c>
      <c r="M42" s="402">
        <v>872.48670000000004</v>
      </c>
      <c r="N42" s="402">
        <v>1462.6901</v>
      </c>
      <c r="O42" s="403">
        <v>1163.8583000000001</v>
      </c>
    </row>
    <row r="43" spans="1:15" ht="6" customHeight="1">
      <c r="A43" s="38"/>
      <c r="B43" s="408"/>
      <c r="C43" s="408"/>
      <c r="D43" s="408"/>
      <c r="E43" s="408"/>
      <c r="F43" s="408"/>
      <c r="G43" s="408"/>
      <c r="H43" s="408"/>
      <c r="I43" s="408"/>
      <c r="J43" s="408"/>
      <c r="K43" s="408"/>
      <c r="L43" s="408"/>
      <c r="M43" s="409"/>
      <c r="N43" s="409"/>
      <c r="O43" s="410"/>
    </row>
    <row r="44" spans="1:15" ht="15">
      <c r="A44" s="682" t="s">
        <v>354</v>
      </c>
      <c r="B44" s="683">
        <v>1162.0116</v>
      </c>
      <c r="C44" s="683">
        <v>1049.9341999999999</v>
      </c>
      <c r="D44" s="683">
        <v>1039.6451</v>
      </c>
      <c r="E44" s="683">
        <v>1003.4957000000001</v>
      </c>
      <c r="F44" s="683">
        <v>1065.3794</v>
      </c>
      <c r="G44" s="683">
        <v>1135.7681</v>
      </c>
      <c r="H44" s="683">
        <v>1212.1455000000001</v>
      </c>
      <c r="I44" s="683">
        <v>1273.2122999999999</v>
      </c>
      <c r="J44" s="683">
        <v>1306.2661000000001</v>
      </c>
      <c r="K44" s="683">
        <v>1307.4182000000001</v>
      </c>
      <c r="L44" s="684" t="s">
        <v>105</v>
      </c>
      <c r="M44" s="685">
        <v>1096.6803</v>
      </c>
      <c r="N44" s="685">
        <v>1290.5676000000001</v>
      </c>
      <c r="O44" s="686">
        <v>1155.7925</v>
      </c>
    </row>
    <row r="45" spans="1:15">
      <c r="A45" s="69" t="s">
        <v>247</v>
      </c>
      <c r="B45" s="329"/>
      <c r="C45" s="329"/>
      <c r="D45" s="329"/>
      <c r="E45" s="329"/>
      <c r="F45" s="329"/>
      <c r="G45" s="329"/>
      <c r="H45" s="329"/>
      <c r="I45" s="329"/>
      <c r="J45" s="329"/>
      <c r="K45" s="329"/>
      <c r="L45" s="404" t="s">
        <v>105</v>
      </c>
      <c r="M45" s="330"/>
      <c r="N45" s="330"/>
      <c r="O45" s="331"/>
    </row>
    <row r="46" spans="1:15" ht="14.5">
      <c r="A46" s="687" t="s">
        <v>355</v>
      </c>
      <c r="B46" s="688">
        <v>16607.648799999999</v>
      </c>
      <c r="C46" s="688">
        <v>1014.9517</v>
      </c>
      <c r="D46" s="688">
        <v>954.52449999999999</v>
      </c>
      <c r="E46" s="688">
        <v>856.84640000000002</v>
      </c>
      <c r="F46" s="688">
        <v>948.47460000000001</v>
      </c>
      <c r="G46" s="688">
        <v>1140.4835</v>
      </c>
      <c r="H46" s="688">
        <v>1187.7171000000001</v>
      </c>
      <c r="I46" s="688">
        <v>1230.396</v>
      </c>
      <c r="J46" s="688">
        <v>1304.2920999999999</v>
      </c>
      <c r="K46" s="688">
        <v>1307.4182000000001</v>
      </c>
      <c r="L46" s="684" t="s">
        <v>105</v>
      </c>
      <c r="M46" s="689">
        <v>1064.4037000000001</v>
      </c>
      <c r="N46" s="689">
        <v>1272.4978000000001</v>
      </c>
      <c r="O46" s="690">
        <v>1156.0066999999999</v>
      </c>
    </row>
    <row r="47" spans="1:15">
      <c r="A47" t="s">
        <v>25</v>
      </c>
      <c r="B47" s="329">
        <v>1386.6783</v>
      </c>
      <c r="C47" s="329">
        <v>1150.2333000000001</v>
      </c>
      <c r="D47" s="329">
        <v>1281.0197000000001</v>
      </c>
      <c r="E47" s="329">
        <v>1401.123</v>
      </c>
      <c r="F47" s="329">
        <v>1679.4274</v>
      </c>
      <c r="G47" s="329">
        <v>1418.9069999999999</v>
      </c>
      <c r="H47" s="329">
        <v>1526.7550000000001</v>
      </c>
      <c r="I47" s="329">
        <v>1290.2570000000001</v>
      </c>
      <c r="J47" s="404" t="s">
        <v>105</v>
      </c>
      <c r="K47" s="404" t="s">
        <v>105</v>
      </c>
      <c r="L47" s="404" t="s">
        <v>105</v>
      </c>
      <c r="M47" s="330">
        <v>1459.2699</v>
      </c>
      <c r="N47" s="330">
        <v>1290.2570000000001</v>
      </c>
      <c r="O47" s="331">
        <v>1449.8938000000001</v>
      </c>
    </row>
    <row r="48" spans="1:15">
      <c r="A48" s="687" t="s">
        <v>242</v>
      </c>
      <c r="B48" s="688">
        <v>1086.1804999999999</v>
      </c>
      <c r="C48" s="688">
        <v>1076.3041000000001</v>
      </c>
      <c r="D48" s="688">
        <v>960.17970000000003</v>
      </c>
      <c r="E48" s="688">
        <v>894.30200000000002</v>
      </c>
      <c r="F48" s="688">
        <v>935.75609999999995</v>
      </c>
      <c r="G48" s="688">
        <v>941.84199999999998</v>
      </c>
      <c r="H48" s="688">
        <v>1062.645</v>
      </c>
      <c r="I48" s="688">
        <v>1917.0043000000001</v>
      </c>
      <c r="J48" s="688">
        <v>1205.4049</v>
      </c>
      <c r="K48" s="684" t="s">
        <v>105</v>
      </c>
      <c r="L48" s="684" t="s">
        <v>105</v>
      </c>
      <c r="M48" s="689">
        <v>943.25930000000005</v>
      </c>
      <c r="N48" s="689">
        <v>1478.0645</v>
      </c>
      <c r="O48" s="690">
        <v>969.46889999999996</v>
      </c>
    </row>
    <row r="49" spans="1:15">
      <c r="A49" s="69" t="s">
        <v>243</v>
      </c>
      <c r="B49" s="329">
        <v>728.26220000000001</v>
      </c>
      <c r="C49" s="329">
        <v>745.85879999999997</v>
      </c>
      <c r="D49" s="329">
        <v>779.49879999999996</v>
      </c>
      <c r="E49" s="329">
        <v>815.75540000000001</v>
      </c>
      <c r="F49" s="329">
        <v>989.65530000000001</v>
      </c>
      <c r="G49" s="329">
        <v>1075.924</v>
      </c>
      <c r="H49" s="329">
        <v>1190.2270000000001</v>
      </c>
      <c r="I49" s="329">
        <v>1392.7599</v>
      </c>
      <c r="J49" s="329">
        <v>1356.6061999999999</v>
      </c>
      <c r="K49" s="404" t="s">
        <v>105</v>
      </c>
      <c r="L49" s="404" t="s">
        <v>105</v>
      </c>
      <c r="M49" s="330">
        <v>998.56960000000004</v>
      </c>
      <c r="N49" s="330">
        <v>1381.4845</v>
      </c>
      <c r="O49" s="331">
        <v>1081.8273999999999</v>
      </c>
    </row>
    <row r="50" spans="1:15" ht="6" customHeight="1">
      <c r="A50" s="69"/>
      <c r="B50" s="329"/>
      <c r="C50" s="329"/>
      <c r="D50" s="329"/>
      <c r="E50" s="329"/>
      <c r="F50" s="329"/>
      <c r="G50" s="329"/>
      <c r="H50" s="329"/>
      <c r="I50" s="329"/>
      <c r="J50" s="329"/>
      <c r="K50" s="404"/>
      <c r="L50" s="404"/>
      <c r="M50" s="330"/>
      <c r="N50" s="330"/>
      <c r="O50" s="331"/>
    </row>
    <row r="51" spans="1:15" ht="15">
      <c r="A51" s="682" t="s">
        <v>406</v>
      </c>
      <c r="B51" s="683">
        <v>928.00360000000001</v>
      </c>
      <c r="C51" s="683">
        <v>743.76969999999994</v>
      </c>
      <c r="D51" s="683">
        <v>666.07719999999995</v>
      </c>
      <c r="E51" s="683">
        <v>712.13810000000001</v>
      </c>
      <c r="F51" s="683">
        <v>821.28049999999996</v>
      </c>
      <c r="G51" s="683">
        <v>924.06280000000004</v>
      </c>
      <c r="H51" s="683">
        <v>1074.0032000000001</v>
      </c>
      <c r="I51" s="683">
        <v>1244.4165</v>
      </c>
      <c r="J51" s="683">
        <v>1404.9254000000001</v>
      </c>
      <c r="K51" s="691">
        <v>1517.4503</v>
      </c>
      <c r="L51" s="691">
        <v>1682.4469999999999</v>
      </c>
      <c r="M51" s="685">
        <v>836.92139999999995</v>
      </c>
      <c r="N51" s="685">
        <v>1481.7164</v>
      </c>
      <c r="O51" s="686">
        <v>1159.3909000000001</v>
      </c>
    </row>
    <row r="52" spans="1:15" ht="6" customHeight="1">
      <c r="A52" s="69"/>
      <c r="B52" s="329"/>
      <c r="C52" s="329"/>
      <c r="D52" s="329"/>
      <c r="E52" s="329"/>
      <c r="F52" s="329"/>
      <c r="G52" s="329"/>
      <c r="H52" s="329"/>
      <c r="I52" s="329"/>
      <c r="J52" s="329"/>
      <c r="K52" s="404"/>
      <c r="L52" s="404"/>
      <c r="M52" s="330"/>
      <c r="N52" s="330"/>
      <c r="O52" s="331"/>
    </row>
    <row r="53" spans="1:15" ht="15">
      <c r="A53" s="8" t="s">
        <v>356</v>
      </c>
      <c r="B53" s="329"/>
      <c r="C53" s="329"/>
      <c r="D53" s="329"/>
      <c r="E53" s="329"/>
      <c r="F53" s="329"/>
      <c r="G53" s="329"/>
      <c r="H53" s="329"/>
      <c r="I53" s="329"/>
      <c r="J53" s="329"/>
      <c r="K53" s="329"/>
      <c r="L53" s="329"/>
      <c r="M53" s="330"/>
      <c r="N53" s="330"/>
      <c r="O53" s="331"/>
    </row>
    <row r="54" spans="1:15" ht="6" customHeight="1">
      <c r="A54" s="69"/>
      <c r="B54" s="329"/>
      <c r="C54" s="329"/>
      <c r="D54" s="329"/>
      <c r="E54" s="329"/>
      <c r="F54" s="329"/>
      <c r="G54" s="329"/>
      <c r="H54" s="329"/>
      <c r="I54" s="329"/>
      <c r="J54" s="329"/>
      <c r="K54" s="329"/>
      <c r="L54" s="329"/>
      <c r="M54" s="330"/>
      <c r="N54" s="330"/>
      <c r="O54" s="331"/>
    </row>
    <row r="55" spans="1:15">
      <c r="A55" s="687" t="s">
        <v>244</v>
      </c>
      <c r="B55" s="688">
        <v>944.4624</v>
      </c>
      <c r="C55" s="688">
        <v>763.12350000000004</v>
      </c>
      <c r="D55" s="688">
        <v>693.4434</v>
      </c>
      <c r="E55" s="688">
        <v>742.56780000000003</v>
      </c>
      <c r="F55" s="688">
        <v>817.53530000000001</v>
      </c>
      <c r="G55" s="688">
        <v>885.95159999999998</v>
      </c>
      <c r="H55" s="688">
        <v>929.50049999999999</v>
      </c>
      <c r="I55" s="684">
        <v>2328.4587000000001</v>
      </c>
      <c r="J55" s="684" t="s">
        <v>105</v>
      </c>
      <c r="K55" s="684" t="s">
        <v>105</v>
      </c>
      <c r="L55" s="684" t="s">
        <v>105</v>
      </c>
      <c r="M55" s="689">
        <v>750.66309999999999</v>
      </c>
      <c r="N55" s="698">
        <v>2328.4587000000001</v>
      </c>
      <c r="O55" s="690">
        <v>751.92349999999999</v>
      </c>
    </row>
    <row r="56" spans="1:15">
      <c r="A56" s="69" t="s">
        <v>248</v>
      </c>
      <c r="B56" s="329">
        <v>969.75289999999995</v>
      </c>
      <c r="C56" s="329">
        <v>766.16920000000005</v>
      </c>
      <c r="D56" s="329">
        <v>656.2328</v>
      </c>
      <c r="E56" s="329">
        <v>744.43</v>
      </c>
      <c r="F56" s="329">
        <v>878.73810000000003</v>
      </c>
      <c r="G56" s="329">
        <v>975.5326</v>
      </c>
      <c r="H56" s="329">
        <v>1097.7501999999999</v>
      </c>
      <c r="I56" s="329">
        <v>1242.6373000000001</v>
      </c>
      <c r="J56" s="329">
        <v>1395.5679</v>
      </c>
      <c r="K56" s="329">
        <v>1492.4772</v>
      </c>
      <c r="L56" s="329">
        <v>1676.0663999999999</v>
      </c>
      <c r="M56" s="330">
        <v>972.61980000000005</v>
      </c>
      <c r="N56" s="330">
        <v>1462.3697999999999</v>
      </c>
      <c r="O56" s="331">
        <v>1285.9348</v>
      </c>
    </row>
    <row r="57" spans="1:15" ht="6" customHeight="1">
      <c r="A57" s="69"/>
      <c r="B57" s="329"/>
      <c r="C57" s="329"/>
      <c r="D57" s="329"/>
      <c r="E57" s="329"/>
      <c r="F57" s="329"/>
      <c r="G57" s="329"/>
      <c r="H57" s="329"/>
      <c r="I57" s="329"/>
      <c r="J57" s="329"/>
      <c r="K57" s="329"/>
      <c r="L57" s="329"/>
      <c r="M57" s="330"/>
      <c r="N57" s="330"/>
      <c r="O57" s="331"/>
    </row>
    <row r="58" spans="1:15" ht="15">
      <c r="A58" s="682" t="s">
        <v>426</v>
      </c>
      <c r="B58" s="683">
        <v>944.51739999999995</v>
      </c>
      <c r="C58" s="683">
        <v>760.51729999999998</v>
      </c>
      <c r="D58" s="683">
        <v>691.94820000000004</v>
      </c>
      <c r="E58" s="683">
        <v>741.22590000000002</v>
      </c>
      <c r="F58" s="683">
        <v>857.98400000000004</v>
      </c>
      <c r="G58" s="683">
        <v>963.78380000000004</v>
      </c>
      <c r="H58" s="683">
        <v>1091.7</v>
      </c>
      <c r="I58" s="683">
        <v>1247.9730999999999</v>
      </c>
      <c r="J58" s="683">
        <v>1397.4283</v>
      </c>
      <c r="K58" s="691">
        <v>1508.7741000000001</v>
      </c>
      <c r="L58" s="683">
        <v>1682.4469999999999</v>
      </c>
      <c r="M58" s="685">
        <v>868.55179999999996</v>
      </c>
      <c r="N58" s="685">
        <v>1470.7632000000001</v>
      </c>
      <c r="O58" s="686">
        <v>1159.0646999999999</v>
      </c>
    </row>
    <row r="59" spans="1:15">
      <c r="A59" s="69" t="s">
        <v>247</v>
      </c>
      <c r="B59" s="375"/>
      <c r="C59" s="375"/>
      <c r="D59" s="375"/>
      <c r="E59" s="375"/>
      <c r="F59" s="375"/>
      <c r="G59" s="375"/>
      <c r="H59" s="375"/>
      <c r="I59" s="375"/>
      <c r="J59" s="375"/>
      <c r="K59" s="404"/>
      <c r="L59" s="375"/>
      <c r="M59" s="330"/>
      <c r="N59" s="330"/>
      <c r="O59" s="331"/>
    </row>
    <row r="60" spans="1:15">
      <c r="A60" s="687" t="s">
        <v>251</v>
      </c>
      <c r="B60" s="688">
        <v>1123.8099</v>
      </c>
      <c r="C60" s="688">
        <v>1069.6823999999999</v>
      </c>
      <c r="D60" s="688">
        <v>1089.1168</v>
      </c>
      <c r="E60" s="688">
        <v>1124.0495000000001</v>
      </c>
      <c r="F60" s="688">
        <v>1234.4793</v>
      </c>
      <c r="G60" s="688">
        <v>1157.3775000000001</v>
      </c>
      <c r="H60" s="688">
        <v>1313.0336</v>
      </c>
      <c r="I60" s="688">
        <v>1349.6577</v>
      </c>
      <c r="J60" s="688">
        <v>1205.4049</v>
      </c>
      <c r="K60" s="684" t="s">
        <v>105</v>
      </c>
      <c r="L60" s="684" t="s">
        <v>105</v>
      </c>
      <c r="M60" s="689">
        <v>1167.0841</v>
      </c>
      <c r="N60" s="689">
        <v>1321.2052000000001</v>
      </c>
      <c r="O60" s="690">
        <v>1177.0899999999999</v>
      </c>
    </row>
    <row r="61" spans="1:15">
      <c r="A61" s="69" t="s">
        <v>252</v>
      </c>
      <c r="B61" s="329">
        <v>1100.0791999999999</v>
      </c>
      <c r="C61" s="329">
        <v>914.71220000000005</v>
      </c>
      <c r="D61" s="329">
        <v>817.65139999999997</v>
      </c>
      <c r="E61" s="329">
        <v>756.36130000000003</v>
      </c>
      <c r="F61" s="329">
        <v>836.01120000000003</v>
      </c>
      <c r="G61" s="329">
        <v>935.69110000000001</v>
      </c>
      <c r="H61" s="329">
        <v>1093.7479000000001</v>
      </c>
      <c r="I61" s="329">
        <v>1191.5888</v>
      </c>
      <c r="J61" s="329">
        <v>1284.3477</v>
      </c>
      <c r="K61" s="404" t="s">
        <v>105</v>
      </c>
      <c r="L61" s="404">
        <v>1507.846</v>
      </c>
      <c r="M61" s="330">
        <v>867.55700000000002</v>
      </c>
      <c r="N61" s="330">
        <v>1317.9770000000001</v>
      </c>
      <c r="O61" s="331">
        <v>966.82029999999997</v>
      </c>
    </row>
    <row r="62" spans="1:15" ht="14.5">
      <c r="A62" s="687" t="s">
        <v>429</v>
      </c>
      <c r="B62" s="688">
        <v>2496.0846000000001</v>
      </c>
      <c r="C62" s="688">
        <v>886.64469999999994</v>
      </c>
      <c r="D62" s="688">
        <v>793.98400000000004</v>
      </c>
      <c r="E62" s="688">
        <v>833.00250000000005</v>
      </c>
      <c r="F62" s="688">
        <v>960.92939999999999</v>
      </c>
      <c r="G62" s="688">
        <v>1128.0437999999999</v>
      </c>
      <c r="H62" s="688">
        <v>1189.6058</v>
      </c>
      <c r="I62" s="688">
        <v>1264.1456000000001</v>
      </c>
      <c r="J62" s="688">
        <v>1309.5204000000001</v>
      </c>
      <c r="K62" s="684">
        <v>1307.4182000000001</v>
      </c>
      <c r="L62" s="684" t="s">
        <v>105</v>
      </c>
      <c r="M62" s="689">
        <v>1049.7823000000001</v>
      </c>
      <c r="N62" s="689">
        <v>1288.4975999999999</v>
      </c>
      <c r="O62" s="690">
        <v>1146.7858000000001</v>
      </c>
    </row>
    <row r="63" spans="1:15">
      <c r="A63" s="202" t="s">
        <v>427</v>
      </c>
      <c r="B63" s="400">
        <v>844.60559999999998</v>
      </c>
      <c r="C63" s="400">
        <v>694.14700000000005</v>
      </c>
      <c r="D63" s="400">
        <v>637.28859999999997</v>
      </c>
      <c r="E63" s="400">
        <v>706.32539999999995</v>
      </c>
      <c r="F63" s="400">
        <v>819.93259999999998</v>
      </c>
      <c r="G63" s="400">
        <v>923.15120000000002</v>
      </c>
      <c r="H63" s="400">
        <v>1072.2602999999999</v>
      </c>
      <c r="I63" s="400">
        <v>1247.9196999999999</v>
      </c>
      <c r="J63" s="400">
        <v>1408.0344</v>
      </c>
      <c r="K63" s="405">
        <v>1517.4503</v>
      </c>
      <c r="L63" s="400">
        <v>1687.8852999999999</v>
      </c>
      <c r="M63" s="406">
        <v>833.26250000000005</v>
      </c>
      <c r="N63" s="406">
        <v>1486.8056999999999</v>
      </c>
      <c r="O63" s="407">
        <v>1173.5317</v>
      </c>
    </row>
    <row r="64" spans="1:15" ht="12" customHeight="1">
      <c r="A64" s="292" t="s">
        <v>839</v>
      </c>
      <c r="B64" s="408"/>
      <c r="C64" s="408"/>
      <c r="D64" s="408"/>
      <c r="E64" s="408"/>
      <c r="F64" s="408"/>
      <c r="G64" s="408"/>
      <c r="H64" s="408"/>
      <c r="I64" s="408"/>
      <c r="J64" s="408"/>
      <c r="K64" s="411"/>
      <c r="L64" s="408"/>
      <c r="M64" s="409"/>
      <c r="N64" s="409"/>
      <c r="O64" s="410"/>
    </row>
    <row r="65" spans="1:15" ht="12" customHeight="1">
      <c r="A65" s="292" t="s">
        <v>840</v>
      </c>
      <c r="B65" s="48"/>
      <c r="C65" s="48"/>
      <c r="D65" s="48"/>
      <c r="E65" s="48"/>
      <c r="F65" s="48"/>
      <c r="G65" s="48"/>
      <c r="H65" s="48"/>
      <c r="I65" s="48"/>
      <c r="J65" s="48"/>
      <c r="K65" s="48"/>
      <c r="L65" s="48"/>
      <c r="M65" s="243"/>
      <c r="N65" s="243"/>
      <c r="O65" s="49"/>
    </row>
    <row r="66" spans="1:15" ht="12" customHeight="1">
      <c r="A66" s="969" t="s">
        <v>494</v>
      </c>
    </row>
    <row r="67" spans="1:15" ht="12" customHeight="1">
      <c r="A67" s="292" t="s">
        <v>357</v>
      </c>
    </row>
    <row r="68" spans="1:15" ht="12" customHeight="1">
      <c r="A68" s="969" t="s">
        <v>358</v>
      </c>
    </row>
    <row r="69" spans="1:15" ht="12" customHeight="1">
      <c r="A69" s="969" t="s">
        <v>495</v>
      </c>
      <c r="B69" s="3"/>
      <c r="C69" s="3"/>
      <c r="D69" s="3"/>
      <c r="G69" s="185"/>
      <c r="J69" s="185"/>
      <c r="M69"/>
      <c r="N69"/>
    </row>
    <row r="70" spans="1:15" ht="13">
      <c r="A70" s="244" t="s">
        <v>841</v>
      </c>
      <c r="B70" s="3"/>
      <c r="C70" s="3"/>
      <c r="D70" s="3"/>
      <c r="G70" s="185"/>
      <c r="J70" s="185"/>
      <c r="M70"/>
      <c r="N70"/>
    </row>
    <row r="71" spans="1:15" ht="13">
      <c r="A71" s="223"/>
    </row>
    <row r="72" spans="1:15" ht="15">
      <c r="A72" s="16" t="s">
        <v>498</v>
      </c>
      <c r="O72" s="213" t="s">
        <v>245</v>
      </c>
    </row>
    <row r="73" spans="1:15" ht="13">
      <c r="A73" s="1"/>
      <c r="B73" s="32" t="s">
        <v>38</v>
      </c>
      <c r="C73" s="33" t="s">
        <v>128</v>
      </c>
      <c r="D73" s="33" t="s">
        <v>130</v>
      </c>
      <c r="E73" s="33" t="s">
        <v>39</v>
      </c>
      <c r="F73" s="33" t="s">
        <v>40</v>
      </c>
      <c r="G73" s="33" t="s">
        <v>41</v>
      </c>
      <c r="H73" s="33" t="s">
        <v>42</v>
      </c>
      <c r="I73" s="33" t="s">
        <v>132</v>
      </c>
      <c r="J73" s="33" t="s">
        <v>133</v>
      </c>
      <c r="K73" s="33" t="s">
        <v>134</v>
      </c>
      <c r="L73" s="237">
        <v>100000</v>
      </c>
      <c r="M73" s="239" t="s">
        <v>265</v>
      </c>
      <c r="N73" s="239" t="s">
        <v>265</v>
      </c>
      <c r="O73" s="238" t="s">
        <v>80</v>
      </c>
    </row>
    <row r="74" spans="1:15" ht="13">
      <c r="A74" s="19" t="s">
        <v>824</v>
      </c>
      <c r="B74" s="34" t="s">
        <v>127</v>
      </c>
      <c r="C74" s="35" t="s">
        <v>43</v>
      </c>
      <c r="D74" s="35" t="s">
        <v>43</v>
      </c>
      <c r="E74" s="35" t="s">
        <v>43</v>
      </c>
      <c r="F74" s="35" t="s">
        <v>43</v>
      </c>
      <c r="G74" s="35" t="s">
        <v>43</v>
      </c>
      <c r="H74" s="35" t="s">
        <v>43</v>
      </c>
      <c r="I74" s="35" t="s">
        <v>43</v>
      </c>
      <c r="J74" s="35" t="s">
        <v>43</v>
      </c>
      <c r="K74" s="35" t="s">
        <v>43</v>
      </c>
      <c r="L74" s="35" t="s">
        <v>46</v>
      </c>
      <c r="M74" s="240" t="s">
        <v>264</v>
      </c>
      <c r="N74" s="240" t="s">
        <v>150</v>
      </c>
      <c r="O74" s="27" t="s">
        <v>149</v>
      </c>
    </row>
    <row r="75" spans="1:15" ht="13">
      <c r="A75" s="4"/>
      <c r="B75" s="36" t="s">
        <v>46</v>
      </c>
      <c r="C75" s="37" t="s">
        <v>129</v>
      </c>
      <c r="D75" s="37" t="s">
        <v>131</v>
      </c>
      <c r="E75" s="37" t="s">
        <v>47</v>
      </c>
      <c r="F75" s="37" t="s">
        <v>48</v>
      </c>
      <c r="G75" s="37" t="s">
        <v>49</v>
      </c>
      <c r="H75" s="37" t="s">
        <v>45</v>
      </c>
      <c r="I75" s="37" t="s">
        <v>135</v>
      </c>
      <c r="J75" s="37" t="s">
        <v>136</v>
      </c>
      <c r="K75" s="37" t="s">
        <v>137</v>
      </c>
      <c r="L75" s="37" t="s">
        <v>138</v>
      </c>
      <c r="M75" s="241" t="s">
        <v>150</v>
      </c>
      <c r="N75" s="241" t="s">
        <v>138</v>
      </c>
      <c r="O75" s="28" t="s">
        <v>44</v>
      </c>
    </row>
    <row r="76" spans="1:15" ht="15">
      <c r="A76" s="38" t="s">
        <v>353</v>
      </c>
      <c r="B76" s="401">
        <v>472.82029999999997</v>
      </c>
      <c r="C76" s="401">
        <v>366.5985</v>
      </c>
      <c r="D76" s="401">
        <v>306.71910000000003</v>
      </c>
      <c r="E76" s="401">
        <v>314.05700000000002</v>
      </c>
      <c r="F76" s="401">
        <v>347.98270000000002</v>
      </c>
      <c r="G76" s="401">
        <v>348.29020000000003</v>
      </c>
      <c r="H76" s="401">
        <v>352.58839999999998</v>
      </c>
      <c r="I76" s="401">
        <v>356.17410000000001</v>
      </c>
      <c r="J76" s="401">
        <v>371.6977</v>
      </c>
      <c r="K76" s="401">
        <v>399.49880000000002</v>
      </c>
      <c r="L76" s="401">
        <v>380.31049999999999</v>
      </c>
      <c r="M76" s="402">
        <v>335.2174</v>
      </c>
      <c r="N76" s="402">
        <v>375.6771</v>
      </c>
      <c r="O76" s="403">
        <v>355.19150000000002</v>
      </c>
    </row>
    <row r="77" spans="1:15" ht="6" customHeight="1">
      <c r="A77" s="38"/>
      <c r="B77" s="408"/>
      <c r="C77" s="408"/>
      <c r="D77" s="408"/>
      <c r="E77" s="408"/>
      <c r="F77" s="408"/>
      <c r="G77" s="408"/>
      <c r="H77" s="408"/>
      <c r="I77" s="408"/>
      <c r="J77" s="408"/>
      <c r="K77" s="408"/>
      <c r="L77" s="408"/>
      <c r="M77" s="409"/>
      <c r="N77" s="409"/>
      <c r="O77" s="410"/>
    </row>
    <row r="78" spans="1:15" ht="15">
      <c r="A78" s="682" t="s">
        <v>354</v>
      </c>
      <c r="B78" s="683">
        <v>587.15340000000003</v>
      </c>
      <c r="C78" s="683">
        <v>527.48599999999999</v>
      </c>
      <c r="D78" s="683">
        <v>455.9803</v>
      </c>
      <c r="E78" s="683">
        <v>384.48509999999999</v>
      </c>
      <c r="F78" s="683">
        <v>436.16460000000001</v>
      </c>
      <c r="G78" s="683">
        <v>419.24720000000002</v>
      </c>
      <c r="H78" s="683">
        <v>395.18270000000001</v>
      </c>
      <c r="I78" s="683">
        <v>395.9502</v>
      </c>
      <c r="J78" s="683">
        <v>425.17469999999997</v>
      </c>
      <c r="K78" s="683">
        <v>393.17939999999999</v>
      </c>
      <c r="L78" s="684" t="s">
        <v>105</v>
      </c>
      <c r="M78" s="685">
        <v>411.43169999999998</v>
      </c>
      <c r="N78" s="685">
        <v>407.2851</v>
      </c>
      <c r="O78" s="686">
        <v>410.16750000000002</v>
      </c>
    </row>
    <row r="79" spans="1:15">
      <c r="A79" s="69" t="s">
        <v>247</v>
      </c>
      <c r="B79" s="329"/>
      <c r="C79" s="329"/>
      <c r="D79" s="329"/>
      <c r="E79" s="329"/>
      <c r="F79" s="329"/>
      <c r="G79" s="329"/>
      <c r="H79" s="329"/>
      <c r="I79" s="329"/>
      <c r="J79" s="329"/>
      <c r="K79" s="329"/>
      <c r="L79" s="404" t="s">
        <v>105</v>
      </c>
      <c r="M79" s="330"/>
      <c r="N79" s="330"/>
      <c r="O79" s="331"/>
    </row>
    <row r="80" spans="1:15" ht="14.5">
      <c r="A80" s="687" t="s">
        <v>355</v>
      </c>
      <c r="B80" s="688">
        <v>4824.2707</v>
      </c>
      <c r="C80" s="688">
        <v>758.71979999999996</v>
      </c>
      <c r="D80" s="688">
        <v>469.94229999999999</v>
      </c>
      <c r="E80" s="688">
        <v>348.82530000000003</v>
      </c>
      <c r="F80" s="688">
        <v>417.89330000000001</v>
      </c>
      <c r="G80" s="688">
        <v>437.38339999999999</v>
      </c>
      <c r="H80" s="688">
        <v>389.38209999999998</v>
      </c>
      <c r="I80" s="688">
        <v>375.63130000000001</v>
      </c>
      <c r="J80" s="688">
        <v>430.53149999999999</v>
      </c>
      <c r="K80" s="688">
        <v>393.17939999999999</v>
      </c>
      <c r="L80" s="684" t="s">
        <v>105</v>
      </c>
      <c r="M80" s="689">
        <v>403.41239999999999</v>
      </c>
      <c r="N80" s="689">
        <v>401.12819999999999</v>
      </c>
      <c r="O80" s="690">
        <v>402.40690000000001</v>
      </c>
    </row>
    <row r="81" spans="1:15">
      <c r="A81" t="s">
        <v>25</v>
      </c>
      <c r="B81" s="329">
        <v>480.24189999999999</v>
      </c>
      <c r="C81" s="329">
        <v>495.93990000000002</v>
      </c>
      <c r="D81" s="329">
        <v>511.93959999999998</v>
      </c>
      <c r="E81" s="329">
        <v>454.06349999999998</v>
      </c>
      <c r="F81" s="329">
        <v>603.47069999999997</v>
      </c>
      <c r="G81" s="329">
        <v>525.26520000000005</v>
      </c>
      <c r="H81" s="329">
        <v>515.98130000000003</v>
      </c>
      <c r="I81" s="329">
        <v>732.76610000000005</v>
      </c>
      <c r="J81" s="404" t="s">
        <v>105</v>
      </c>
      <c r="K81" s="404" t="s">
        <v>105</v>
      </c>
      <c r="L81" s="404" t="s">
        <v>105</v>
      </c>
      <c r="M81" s="330">
        <v>506.15440000000001</v>
      </c>
      <c r="N81" s="330">
        <v>732.76610000000005</v>
      </c>
      <c r="O81" s="331">
        <v>518.726</v>
      </c>
    </row>
    <row r="82" spans="1:15">
      <c r="A82" s="687" t="s">
        <v>242</v>
      </c>
      <c r="B82" s="688">
        <v>597.26570000000004</v>
      </c>
      <c r="C82" s="688">
        <v>531.98620000000005</v>
      </c>
      <c r="D82" s="688">
        <v>424.61410000000001</v>
      </c>
      <c r="E82" s="688">
        <v>406.14760000000001</v>
      </c>
      <c r="F82" s="688">
        <v>433.90089999999998</v>
      </c>
      <c r="G82" s="688">
        <v>407.6463</v>
      </c>
      <c r="H82" s="688">
        <v>348.02319999999997</v>
      </c>
      <c r="I82" s="688">
        <v>179.36089999999999</v>
      </c>
      <c r="J82" s="688">
        <v>352.9615</v>
      </c>
      <c r="K82" s="684" t="s">
        <v>105</v>
      </c>
      <c r="L82" s="684" t="s">
        <v>105</v>
      </c>
      <c r="M82" s="689">
        <v>419.18290000000002</v>
      </c>
      <c r="N82" s="689">
        <v>286.44389999999999</v>
      </c>
      <c r="O82" s="690">
        <v>412.67770000000002</v>
      </c>
    </row>
    <row r="83" spans="1:15">
      <c r="A83" s="69" t="s">
        <v>243</v>
      </c>
      <c r="B83" s="329">
        <v>234.8305</v>
      </c>
      <c r="C83" s="329">
        <v>286.995</v>
      </c>
      <c r="D83" s="329">
        <v>421.0582</v>
      </c>
      <c r="E83" s="329">
        <v>315.73129999999998</v>
      </c>
      <c r="F83" s="329">
        <v>360.38170000000002</v>
      </c>
      <c r="G83" s="329">
        <v>299.67910000000001</v>
      </c>
      <c r="H83" s="329">
        <v>373.33269999999999</v>
      </c>
      <c r="I83" s="329">
        <v>413.85649999999998</v>
      </c>
      <c r="J83" s="329">
        <v>400.245</v>
      </c>
      <c r="K83" s="404" t="s">
        <v>105</v>
      </c>
      <c r="L83" s="404" t="s">
        <v>105</v>
      </c>
      <c r="M83" s="330">
        <v>342.726</v>
      </c>
      <c r="N83" s="330">
        <v>409.6114</v>
      </c>
      <c r="O83" s="331">
        <v>357.26900000000001</v>
      </c>
    </row>
    <row r="84" spans="1:15" ht="6" customHeight="1">
      <c r="A84" s="69"/>
      <c r="B84" s="329"/>
      <c r="C84" s="329"/>
      <c r="D84" s="329"/>
      <c r="E84" s="329"/>
      <c r="F84" s="329"/>
      <c r="G84" s="329"/>
      <c r="H84" s="329"/>
      <c r="I84" s="329"/>
      <c r="J84" s="329"/>
      <c r="K84" s="404"/>
      <c r="L84" s="404"/>
      <c r="M84" s="330"/>
      <c r="N84" s="330"/>
      <c r="O84" s="331"/>
    </row>
    <row r="85" spans="1:15" ht="15">
      <c r="A85" s="682" t="s">
        <v>406</v>
      </c>
      <c r="B85" s="683">
        <v>464.13929999999999</v>
      </c>
      <c r="C85" s="683">
        <v>356.4375</v>
      </c>
      <c r="D85" s="683">
        <v>295.613</v>
      </c>
      <c r="E85" s="683">
        <v>306.12869999999998</v>
      </c>
      <c r="F85" s="683">
        <v>333.06970000000001</v>
      </c>
      <c r="G85" s="683">
        <v>332.87310000000002</v>
      </c>
      <c r="H85" s="683">
        <v>345.91340000000002</v>
      </c>
      <c r="I85" s="683">
        <v>357.22039999999998</v>
      </c>
      <c r="J85" s="683">
        <v>374.57010000000002</v>
      </c>
      <c r="K85" s="691">
        <v>406.3886</v>
      </c>
      <c r="L85" s="691">
        <v>381.46440000000001</v>
      </c>
      <c r="M85" s="685">
        <v>324.56310000000002</v>
      </c>
      <c r="N85" s="685">
        <v>378.68869999999998</v>
      </c>
      <c r="O85" s="686">
        <v>351.63189999999997</v>
      </c>
    </row>
    <row r="86" spans="1:15" ht="6" customHeight="1">
      <c r="A86" s="69"/>
      <c r="B86" s="329"/>
      <c r="C86" s="329"/>
      <c r="D86" s="329"/>
      <c r="E86" s="329"/>
      <c r="F86" s="329"/>
      <c r="G86" s="329"/>
      <c r="H86" s="329"/>
      <c r="I86" s="329"/>
      <c r="J86" s="329"/>
      <c r="K86" s="404"/>
      <c r="L86" s="404"/>
      <c r="M86" s="330"/>
      <c r="N86" s="330"/>
      <c r="O86" s="331"/>
    </row>
    <row r="87" spans="1:15" ht="15">
      <c r="A87" s="8" t="s">
        <v>356</v>
      </c>
      <c r="B87" s="329"/>
      <c r="C87" s="329"/>
      <c r="D87" s="329"/>
      <c r="E87" s="329"/>
      <c r="F87" s="329"/>
      <c r="G87" s="329"/>
      <c r="H87" s="329"/>
      <c r="I87" s="329"/>
      <c r="J87" s="329"/>
      <c r="K87" s="329"/>
      <c r="L87" s="329"/>
      <c r="M87" s="330"/>
      <c r="N87" s="330"/>
      <c r="O87" s="331"/>
    </row>
    <row r="88" spans="1:15" ht="6" customHeight="1">
      <c r="A88" s="69"/>
      <c r="B88" s="329"/>
      <c r="C88" s="329"/>
      <c r="D88" s="329"/>
      <c r="E88" s="329"/>
      <c r="F88" s="329"/>
      <c r="G88" s="329"/>
      <c r="H88" s="329"/>
      <c r="I88" s="329"/>
      <c r="J88" s="329"/>
      <c r="K88" s="329"/>
      <c r="L88" s="329"/>
      <c r="M88" s="330"/>
      <c r="N88" s="330"/>
      <c r="O88" s="331"/>
    </row>
    <row r="89" spans="1:15">
      <c r="A89" s="687" t="s">
        <v>244</v>
      </c>
      <c r="B89" s="688">
        <v>472.80939999999998</v>
      </c>
      <c r="C89" s="688">
        <v>365.32339999999999</v>
      </c>
      <c r="D89" s="688">
        <v>307.34530000000001</v>
      </c>
      <c r="E89" s="688">
        <v>314.72269999999997</v>
      </c>
      <c r="F89" s="688">
        <v>355.21980000000002</v>
      </c>
      <c r="G89" s="688">
        <v>363.47309999999999</v>
      </c>
      <c r="H89" s="688">
        <v>406.40559999999999</v>
      </c>
      <c r="I89" s="684">
        <v>718.61559999999997</v>
      </c>
      <c r="J89" s="684" t="s">
        <v>105</v>
      </c>
      <c r="K89" s="684" t="s">
        <v>105</v>
      </c>
      <c r="L89" s="684" t="s">
        <v>105</v>
      </c>
      <c r="M89" s="689">
        <v>325.29320000000001</v>
      </c>
      <c r="N89" s="698">
        <v>718.61559999999997</v>
      </c>
      <c r="O89" s="690">
        <v>325.60739999999998</v>
      </c>
    </row>
    <row r="90" spans="1:15">
      <c r="A90" s="69" t="s">
        <v>248</v>
      </c>
      <c r="B90" s="329">
        <v>477.84840000000003</v>
      </c>
      <c r="C90" s="329">
        <v>520.13660000000004</v>
      </c>
      <c r="D90" s="329">
        <v>291.76220000000001</v>
      </c>
      <c r="E90" s="329">
        <v>311.73590000000002</v>
      </c>
      <c r="F90" s="329">
        <v>344.91329999999999</v>
      </c>
      <c r="G90" s="329">
        <v>346.89879999999999</v>
      </c>
      <c r="H90" s="329">
        <v>351.55270000000002</v>
      </c>
      <c r="I90" s="329">
        <v>355.57220000000001</v>
      </c>
      <c r="J90" s="329">
        <v>371.6977</v>
      </c>
      <c r="K90" s="329">
        <v>399.49880000000002</v>
      </c>
      <c r="L90" s="329">
        <v>380.31049999999999</v>
      </c>
      <c r="M90" s="330">
        <v>343.37459999999999</v>
      </c>
      <c r="N90" s="330">
        <v>375.55020000000002</v>
      </c>
      <c r="O90" s="331">
        <v>363.9588</v>
      </c>
    </row>
    <row r="91" spans="1:15" ht="6" customHeight="1">
      <c r="A91" s="69"/>
      <c r="B91" s="329"/>
      <c r="C91" s="329"/>
      <c r="D91" s="329"/>
      <c r="E91" s="329"/>
      <c r="F91" s="329"/>
      <c r="G91" s="329"/>
      <c r="H91" s="329"/>
      <c r="I91" s="329"/>
      <c r="J91" s="329"/>
      <c r="K91" s="329"/>
      <c r="L91" s="329"/>
      <c r="M91" s="330"/>
      <c r="N91" s="330"/>
      <c r="O91" s="331"/>
    </row>
    <row r="92" spans="1:15" ht="15">
      <c r="A92" s="682" t="s">
        <v>426</v>
      </c>
      <c r="B92" s="683">
        <v>472.82029999999997</v>
      </c>
      <c r="C92" s="683">
        <v>365.79410000000001</v>
      </c>
      <c r="D92" s="683">
        <v>306.71910000000003</v>
      </c>
      <c r="E92" s="683">
        <v>313.95150000000001</v>
      </c>
      <c r="F92" s="683">
        <v>348.57139999999998</v>
      </c>
      <c r="G92" s="683">
        <v>349.07889999999998</v>
      </c>
      <c r="H92" s="683">
        <v>352.2251</v>
      </c>
      <c r="I92" s="683">
        <v>362.00389999999999</v>
      </c>
      <c r="J92" s="683">
        <v>378.41559999999998</v>
      </c>
      <c r="K92" s="691">
        <v>405.84300000000002</v>
      </c>
      <c r="L92" s="683">
        <v>381.46440000000001</v>
      </c>
      <c r="M92" s="685">
        <v>335.14089999999999</v>
      </c>
      <c r="N92" s="685">
        <v>380.32729999999998</v>
      </c>
      <c r="O92" s="686">
        <v>356.9393</v>
      </c>
    </row>
    <row r="93" spans="1:15">
      <c r="A93" s="69" t="s">
        <v>247</v>
      </c>
      <c r="B93" s="375"/>
      <c r="C93" s="375"/>
      <c r="D93" s="375"/>
      <c r="E93" s="375"/>
      <c r="F93" s="375"/>
      <c r="G93" s="375"/>
      <c r="H93" s="375"/>
      <c r="I93" s="375"/>
      <c r="J93" s="375"/>
      <c r="K93" s="404"/>
      <c r="L93" s="375"/>
      <c r="M93" s="330"/>
      <c r="N93" s="330"/>
      <c r="O93" s="331"/>
    </row>
    <row r="94" spans="1:15">
      <c r="A94" s="687" t="s">
        <v>251</v>
      </c>
      <c r="B94" s="688">
        <v>582.61149999999998</v>
      </c>
      <c r="C94" s="688">
        <v>525.34820000000002</v>
      </c>
      <c r="D94" s="688">
        <v>469.35289999999998</v>
      </c>
      <c r="E94" s="688">
        <v>425.30889999999999</v>
      </c>
      <c r="F94" s="688">
        <v>501.97160000000002</v>
      </c>
      <c r="G94" s="688">
        <v>465.34620000000001</v>
      </c>
      <c r="H94" s="688">
        <v>458.1712</v>
      </c>
      <c r="I94" s="688">
        <v>568.20860000000005</v>
      </c>
      <c r="J94" s="688">
        <v>352.9615</v>
      </c>
      <c r="K94" s="684" t="s">
        <v>105</v>
      </c>
      <c r="L94" s="684" t="s">
        <v>105</v>
      </c>
      <c r="M94" s="689">
        <v>459.25130000000001</v>
      </c>
      <c r="N94" s="689">
        <v>525.75310000000002</v>
      </c>
      <c r="O94" s="690">
        <v>463.56880000000001</v>
      </c>
    </row>
    <row r="95" spans="1:15">
      <c r="A95" s="69" t="s">
        <v>252</v>
      </c>
      <c r="B95" s="329">
        <v>627.66769999999997</v>
      </c>
      <c r="C95" s="329">
        <v>504.47030000000001</v>
      </c>
      <c r="D95" s="329">
        <v>393.5455</v>
      </c>
      <c r="E95" s="329">
        <v>361.24349999999998</v>
      </c>
      <c r="F95" s="329">
        <v>366.77030000000002</v>
      </c>
      <c r="G95" s="329">
        <v>359.4178</v>
      </c>
      <c r="H95" s="329">
        <v>404.26429999999999</v>
      </c>
      <c r="I95" s="329">
        <v>365.70409999999998</v>
      </c>
      <c r="J95" s="329">
        <v>366.31560000000002</v>
      </c>
      <c r="K95" s="404" t="s">
        <v>105</v>
      </c>
      <c r="L95" s="404">
        <v>321.49180000000001</v>
      </c>
      <c r="M95" s="330">
        <v>389.14240000000001</v>
      </c>
      <c r="N95" s="330">
        <v>351.3775</v>
      </c>
      <c r="O95" s="331">
        <v>380.81979999999999</v>
      </c>
    </row>
    <row r="96" spans="1:15" ht="14.5">
      <c r="A96" s="687" t="s">
        <v>429</v>
      </c>
      <c r="B96" s="688">
        <v>745.76430000000005</v>
      </c>
      <c r="C96" s="688">
        <v>545.16279999999995</v>
      </c>
      <c r="D96" s="688">
        <v>389.5761</v>
      </c>
      <c r="E96" s="688">
        <v>326.75</v>
      </c>
      <c r="F96" s="688">
        <v>395.51679999999999</v>
      </c>
      <c r="G96" s="688">
        <v>402.76889999999997</v>
      </c>
      <c r="H96" s="688">
        <v>381.1103</v>
      </c>
      <c r="I96" s="688">
        <v>375.51960000000003</v>
      </c>
      <c r="J96" s="688">
        <v>427.50470000000001</v>
      </c>
      <c r="K96" s="684">
        <v>393.17939999999999</v>
      </c>
      <c r="L96" s="684" t="s">
        <v>105</v>
      </c>
      <c r="M96" s="689">
        <v>379.57760000000002</v>
      </c>
      <c r="N96" s="689">
        <v>399.2808</v>
      </c>
      <c r="O96" s="690">
        <v>387.58409999999998</v>
      </c>
    </row>
    <row r="97" spans="1:15">
      <c r="A97" s="202" t="s">
        <v>427</v>
      </c>
      <c r="B97" s="400">
        <v>384.88380000000001</v>
      </c>
      <c r="C97" s="400">
        <v>313.46519999999998</v>
      </c>
      <c r="D97" s="400">
        <v>277.01260000000002</v>
      </c>
      <c r="E97" s="400">
        <v>298.8845</v>
      </c>
      <c r="F97" s="400">
        <v>329.98590000000002</v>
      </c>
      <c r="G97" s="400">
        <v>330.79199999999997</v>
      </c>
      <c r="H97" s="400">
        <v>340.7627</v>
      </c>
      <c r="I97" s="400">
        <v>356.65789999999998</v>
      </c>
      <c r="J97" s="400">
        <v>374.78300000000002</v>
      </c>
      <c r="K97" s="405">
        <v>406.3886</v>
      </c>
      <c r="L97" s="400">
        <v>383.33229999999998</v>
      </c>
      <c r="M97" s="406">
        <v>316.8503</v>
      </c>
      <c r="N97" s="406">
        <v>379.53750000000002</v>
      </c>
      <c r="O97" s="407">
        <v>349.48860000000002</v>
      </c>
    </row>
    <row r="98" spans="1:15" ht="13">
      <c r="A98" s="38" t="s">
        <v>839</v>
      </c>
      <c r="B98" s="408"/>
      <c r="C98" s="408"/>
      <c r="D98" s="408"/>
      <c r="E98" s="408"/>
      <c r="F98" s="408"/>
      <c r="G98" s="408"/>
      <c r="H98" s="408"/>
      <c r="I98" s="408"/>
      <c r="J98" s="408"/>
      <c r="K98" s="411"/>
      <c r="L98" s="408"/>
      <c r="M98" s="409"/>
      <c r="N98" s="409"/>
      <c r="O98" s="410"/>
    </row>
    <row r="99" spans="1:15" ht="13">
      <c r="A99" s="38" t="s">
        <v>840</v>
      </c>
      <c r="B99" s="48"/>
      <c r="C99" s="48"/>
      <c r="D99" s="48"/>
      <c r="E99" s="48"/>
      <c r="F99" s="48"/>
      <c r="G99" s="48"/>
      <c r="H99" s="48"/>
      <c r="I99" s="48"/>
      <c r="J99" s="48"/>
      <c r="K99" s="48"/>
      <c r="L99" s="48"/>
      <c r="M99" s="243"/>
      <c r="N99" s="243"/>
      <c r="O99" s="49"/>
    </row>
    <row r="100" spans="1:15" ht="13">
      <c r="A100" s="254" t="s">
        <v>494</v>
      </c>
      <c r="B100" s="48"/>
      <c r="C100" s="48"/>
      <c r="D100" s="48"/>
      <c r="E100" s="48"/>
      <c r="F100" s="48"/>
      <c r="G100" s="48"/>
      <c r="H100" s="48"/>
      <c r="I100" s="48"/>
      <c r="J100" s="48"/>
      <c r="K100" s="48"/>
      <c r="L100" s="48"/>
      <c r="M100" s="243"/>
      <c r="N100" s="243"/>
      <c r="O100" s="49"/>
    </row>
    <row r="101" spans="1:15" ht="13">
      <c r="A101" s="38" t="s">
        <v>357</v>
      </c>
    </row>
    <row r="102" spans="1:15" ht="13">
      <c r="A102" s="254" t="s">
        <v>358</v>
      </c>
    </row>
    <row r="103" spans="1:15" ht="13">
      <c r="A103" s="254" t="s">
        <v>495</v>
      </c>
    </row>
    <row r="104" spans="1:15" ht="13">
      <c r="A104" s="244" t="s">
        <v>841</v>
      </c>
      <c r="B104" s="3"/>
      <c r="C104" s="3"/>
      <c r="D104" s="3"/>
      <c r="G104" s="185"/>
      <c r="J104" s="185"/>
      <c r="M104"/>
      <c r="N104"/>
    </row>
    <row r="105" spans="1:15">
      <c r="B105" s="3"/>
      <c r="C105" s="3"/>
      <c r="D105" s="3"/>
      <c r="G105" s="185"/>
      <c r="J105" s="185"/>
      <c r="M105"/>
      <c r="N105"/>
    </row>
    <row r="106" spans="1:15" ht="15">
      <c r="A106" s="16" t="s">
        <v>684</v>
      </c>
      <c r="O106" s="213" t="s">
        <v>245</v>
      </c>
    </row>
    <row r="107" spans="1:15" ht="13">
      <c r="A107" s="1"/>
      <c r="B107" s="32" t="s">
        <v>38</v>
      </c>
      <c r="C107" s="33" t="s">
        <v>128</v>
      </c>
      <c r="D107" s="33" t="s">
        <v>130</v>
      </c>
      <c r="E107" s="33" t="s">
        <v>39</v>
      </c>
      <c r="F107" s="33" t="s">
        <v>40</v>
      </c>
      <c r="G107" s="33" t="s">
        <v>41</v>
      </c>
      <c r="H107" s="33" t="s">
        <v>42</v>
      </c>
      <c r="I107" s="33" t="s">
        <v>132</v>
      </c>
      <c r="J107" s="33" t="s">
        <v>133</v>
      </c>
      <c r="K107" s="33" t="s">
        <v>134</v>
      </c>
      <c r="L107" s="237">
        <v>100000</v>
      </c>
      <c r="M107" s="239" t="s">
        <v>265</v>
      </c>
      <c r="N107" s="239" t="s">
        <v>262</v>
      </c>
      <c r="O107" s="238" t="s">
        <v>80</v>
      </c>
    </row>
    <row r="108" spans="1:15" ht="13">
      <c r="A108" s="19" t="s">
        <v>824</v>
      </c>
      <c r="B108" s="34" t="s">
        <v>127</v>
      </c>
      <c r="C108" s="35" t="s">
        <v>43</v>
      </c>
      <c r="D108" s="35" t="s">
        <v>43</v>
      </c>
      <c r="E108" s="35" t="s">
        <v>43</v>
      </c>
      <c r="F108" s="35" t="s">
        <v>43</v>
      </c>
      <c r="G108" s="35" t="s">
        <v>43</v>
      </c>
      <c r="H108" s="35" t="s">
        <v>43</v>
      </c>
      <c r="I108" s="35" t="s">
        <v>43</v>
      </c>
      <c r="J108" s="35" t="s">
        <v>43</v>
      </c>
      <c r="K108" s="35" t="s">
        <v>43</v>
      </c>
      <c r="L108" s="35" t="s">
        <v>46</v>
      </c>
      <c r="M108" s="240" t="s">
        <v>264</v>
      </c>
      <c r="N108" s="240" t="s">
        <v>150</v>
      </c>
      <c r="O108" s="27" t="s">
        <v>149</v>
      </c>
    </row>
    <row r="109" spans="1:15" ht="13">
      <c r="A109" s="4"/>
      <c r="B109" s="36" t="s">
        <v>46</v>
      </c>
      <c r="C109" s="37" t="s">
        <v>129</v>
      </c>
      <c r="D109" s="37" t="s">
        <v>131</v>
      </c>
      <c r="E109" s="37" t="s">
        <v>47</v>
      </c>
      <c r="F109" s="37" t="s">
        <v>48</v>
      </c>
      <c r="G109" s="37" t="s">
        <v>49</v>
      </c>
      <c r="H109" s="37" t="s">
        <v>45</v>
      </c>
      <c r="I109" s="37" t="s">
        <v>135</v>
      </c>
      <c r="J109" s="37" t="s">
        <v>136</v>
      </c>
      <c r="K109" s="37" t="s">
        <v>137</v>
      </c>
      <c r="L109" s="37" t="s">
        <v>138</v>
      </c>
      <c r="M109" s="241" t="s">
        <v>150</v>
      </c>
      <c r="N109" s="241" t="s">
        <v>138</v>
      </c>
      <c r="O109" s="28" t="s">
        <v>44</v>
      </c>
    </row>
    <row r="110" spans="1:15" ht="15">
      <c r="A110" s="38" t="s">
        <v>402</v>
      </c>
      <c r="B110" s="401">
        <v>452.06389999999999</v>
      </c>
      <c r="C110" s="401">
        <v>349.60289999999998</v>
      </c>
      <c r="D110" s="401">
        <v>293.68810000000002</v>
      </c>
      <c r="E110" s="401">
        <v>300.86380000000003</v>
      </c>
      <c r="F110" s="401">
        <v>333.49880000000002</v>
      </c>
      <c r="G110" s="401">
        <v>335.14490000000001</v>
      </c>
      <c r="H110" s="401">
        <v>338.79520000000002</v>
      </c>
      <c r="I110" s="401">
        <v>340.50799999999998</v>
      </c>
      <c r="J110" s="401">
        <v>345.15820000000002</v>
      </c>
      <c r="K110" s="401">
        <v>363.57069999999999</v>
      </c>
      <c r="L110" s="401">
        <v>298.62290000000002</v>
      </c>
      <c r="M110" s="402">
        <v>321.52339999999998</v>
      </c>
      <c r="N110" s="402">
        <v>333.42989999999998</v>
      </c>
      <c r="O110" s="403">
        <v>327.40140000000002</v>
      </c>
    </row>
    <row r="111" spans="1:15" ht="6" customHeight="1">
      <c r="A111" s="38"/>
      <c r="B111" s="408"/>
      <c r="C111" s="408"/>
      <c r="D111" s="408"/>
      <c r="E111" s="408"/>
      <c r="F111" s="408"/>
      <c r="G111" s="408"/>
      <c r="H111" s="408"/>
      <c r="I111" s="408"/>
      <c r="J111" s="408"/>
      <c r="K111" s="408"/>
      <c r="L111" s="408"/>
      <c r="M111" s="409"/>
      <c r="N111" s="409"/>
      <c r="O111" s="410"/>
    </row>
    <row r="112" spans="1:15" ht="15">
      <c r="A112" s="682" t="s">
        <v>403</v>
      </c>
      <c r="B112" s="683">
        <v>568.2423</v>
      </c>
      <c r="C112" s="683">
        <v>497.0052</v>
      </c>
      <c r="D112" s="683">
        <v>431.78050000000002</v>
      </c>
      <c r="E112" s="683">
        <v>366.68200000000002</v>
      </c>
      <c r="F112" s="683">
        <v>411.19900000000001</v>
      </c>
      <c r="G112" s="683">
        <v>401.43630000000002</v>
      </c>
      <c r="H112" s="683">
        <v>375.02870000000001</v>
      </c>
      <c r="I112" s="683">
        <v>382.84859999999998</v>
      </c>
      <c r="J112" s="683">
        <v>385.40339999999998</v>
      </c>
      <c r="K112" s="683">
        <v>344.32049999999998</v>
      </c>
      <c r="L112" s="684" t="s">
        <v>105</v>
      </c>
      <c r="M112" s="685">
        <v>390.97629999999998</v>
      </c>
      <c r="N112" s="685">
        <v>379.18939999999998</v>
      </c>
      <c r="O112" s="686">
        <v>387.3827</v>
      </c>
    </row>
    <row r="113" spans="1:15">
      <c r="A113" s="69" t="s">
        <v>247</v>
      </c>
      <c r="B113" s="329"/>
      <c r="C113" s="329"/>
      <c r="D113" s="329"/>
      <c r="E113" s="329"/>
      <c r="F113" s="329"/>
      <c r="G113" s="329"/>
      <c r="H113" s="329"/>
      <c r="I113" s="329"/>
      <c r="J113" s="329"/>
      <c r="K113" s="329"/>
      <c r="L113" s="404" t="s">
        <v>105</v>
      </c>
      <c r="M113" s="330"/>
      <c r="N113" s="330"/>
      <c r="O113" s="331"/>
    </row>
    <row r="114" spans="1:15" ht="14.5">
      <c r="A114" s="687" t="s">
        <v>404</v>
      </c>
      <c r="B114" s="688">
        <v>4824.2707</v>
      </c>
      <c r="C114" s="688">
        <v>710.40549999999996</v>
      </c>
      <c r="D114" s="688">
        <v>461.42950000000002</v>
      </c>
      <c r="E114" s="688">
        <v>334.05119999999999</v>
      </c>
      <c r="F114" s="688">
        <v>403.64620000000002</v>
      </c>
      <c r="G114" s="688">
        <v>419.61529999999999</v>
      </c>
      <c r="H114" s="688">
        <v>370.4092</v>
      </c>
      <c r="I114" s="688">
        <v>361.28199999999998</v>
      </c>
      <c r="J114" s="688">
        <v>388.98579999999998</v>
      </c>
      <c r="K114" s="688">
        <v>344.32049999999998</v>
      </c>
      <c r="L114" s="684" t="s">
        <v>105</v>
      </c>
      <c r="M114" s="689">
        <v>386.5421</v>
      </c>
      <c r="N114" s="689">
        <v>370.38580000000002</v>
      </c>
      <c r="O114" s="690">
        <v>379.43009999999998</v>
      </c>
    </row>
    <row r="115" spans="1:15">
      <c r="A115" t="s">
        <v>25</v>
      </c>
      <c r="B115" s="329">
        <v>428.90309999999999</v>
      </c>
      <c r="C115" s="329">
        <v>444.11689999999999</v>
      </c>
      <c r="D115" s="329">
        <v>475.66969999999998</v>
      </c>
      <c r="E115" s="329">
        <v>424.55739999999997</v>
      </c>
      <c r="F115" s="329">
        <v>501.58390000000003</v>
      </c>
      <c r="G115" s="329">
        <v>493.8877</v>
      </c>
      <c r="H115" s="329">
        <v>467.35340000000002</v>
      </c>
      <c r="I115" s="329">
        <v>735.83429999999998</v>
      </c>
      <c r="J115" s="404" t="s">
        <v>105</v>
      </c>
      <c r="K115" s="404" t="s">
        <v>105</v>
      </c>
      <c r="L115" s="404" t="s">
        <v>105</v>
      </c>
      <c r="M115" s="330">
        <v>458.6028</v>
      </c>
      <c r="N115" s="330">
        <v>735.83429999999998</v>
      </c>
      <c r="O115" s="331">
        <v>473.98250000000002</v>
      </c>
    </row>
    <row r="116" spans="1:15">
      <c r="A116" s="687" t="s">
        <v>242</v>
      </c>
      <c r="B116" s="688">
        <v>582.37750000000005</v>
      </c>
      <c r="C116" s="688">
        <v>516.51909999999998</v>
      </c>
      <c r="D116" s="688">
        <v>405.65929999999997</v>
      </c>
      <c r="E116" s="688">
        <v>394.4264</v>
      </c>
      <c r="F116" s="688">
        <v>427.41750000000002</v>
      </c>
      <c r="G116" s="688">
        <v>395.63099999999997</v>
      </c>
      <c r="H116" s="688">
        <v>346.42469999999997</v>
      </c>
      <c r="I116" s="688">
        <v>168.20050000000001</v>
      </c>
      <c r="J116" s="688">
        <v>354.62909999999999</v>
      </c>
      <c r="K116" s="684" t="s">
        <v>105</v>
      </c>
      <c r="L116" s="684" t="s">
        <v>105</v>
      </c>
      <c r="M116" s="689">
        <v>407.95089999999999</v>
      </c>
      <c r="N116" s="689">
        <v>283.19630000000001</v>
      </c>
      <c r="O116" s="690">
        <v>401.83699999999999</v>
      </c>
    </row>
    <row r="117" spans="1:15">
      <c r="A117" s="69" t="s">
        <v>243</v>
      </c>
      <c r="B117" s="329">
        <v>234.8305</v>
      </c>
      <c r="C117" s="329">
        <v>208.18530000000001</v>
      </c>
      <c r="D117" s="329">
        <v>397.60950000000003</v>
      </c>
      <c r="E117" s="329">
        <v>301.71690000000001</v>
      </c>
      <c r="F117" s="329">
        <v>352.30020000000002</v>
      </c>
      <c r="G117" s="329">
        <v>285.83150000000001</v>
      </c>
      <c r="H117" s="329">
        <v>356.899</v>
      </c>
      <c r="I117" s="329">
        <v>401.6533</v>
      </c>
      <c r="J117" s="329">
        <v>363.07600000000002</v>
      </c>
      <c r="K117" s="404" t="s">
        <v>105</v>
      </c>
      <c r="L117" s="404" t="s">
        <v>105</v>
      </c>
      <c r="M117" s="330">
        <v>328.78949999999998</v>
      </c>
      <c r="N117" s="330">
        <v>389.62209999999999</v>
      </c>
      <c r="O117" s="331">
        <v>342.01639999999998</v>
      </c>
    </row>
    <row r="118" spans="1:15" ht="6" customHeight="1">
      <c r="A118" s="69"/>
      <c r="B118" s="329"/>
      <c r="C118" s="329"/>
      <c r="D118" s="329"/>
      <c r="E118" s="329"/>
      <c r="F118" s="329"/>
      <c r="G118" s="329"/>
      <c r="H118" s="329"/>
      <c r="I118" s="329"/>
      <c r="J118" s="329"/>
      <c r="K118" s="404"/>
      <c r="L118" s="404"/>
      <c r="M118" s="330"/>
      <c r="N118" s="330"/>
      <c r="O118" s="331"/>
    </row>
    <row r="119" spans="1:15" ht="15">
      <c r="A119" s="682" t="s">
        <v>685</v>
      </c>
      <c r="B119" s="683">
        <v>443.24279999999999</v>
      </c>
      <c r="C119" s="683">
        <v>340.2124</v>
      </c>
      <c r="D119" s="683">
        <v>283.41309999999999</v>
      </c>
      <c r="E119" s="683">
        <v>293.43709999999999</v>
      </c>
      <c r="F119" s="683">
        <v>320.36610000000002</v>
      </c>
      <c r="G119" s="683">
        <v>320.37650000000002</v>
      </c>
      <c r="H119" s="683">
        <v>331.88040000000001</v>
      </c>
      <c r="I119" s="683">
        <v>339.99040000000002</v>
      </c>
      <c r="J119" s="683">
        <v>347.08319999999998</v>
      </c>
      <c r="K119" s="691">
        <v>367.9846</v>
      </c>
      <c r="L119" s="691">
        <v>299.2115</v>
      </c>
      <c r="M119" s="685">
        <v>311.46809999999999</v>
      </c>
      <c r="N119" s="685">
        <v>333.55500000000001</v>
      </c>
      <c r="O119" s="686">
        <v>322.51400000000001</v>
      </c>
    </row>
    <row r="120" spans="1:15" ht="6" customHeight="1">
      <c r="A120" s="69"/>
      <c r="B120" s="329"/>
      <c r="C120" s="329"/>
      <c r="D120" s="329"/>
      <c r="E120" s="329"/>
      <c r="F120" s="329"/>
      <c r="G120" s="329"/>
      <c r="H120" s="329"/>
      <c r="I120" s="329"/>
      <c r="J120" s="329"/>
      <c r="K120" s="404"/>
      <c r="L120" s="404"/>
      <c r="M120" s="330"/>
      <c r="N120" s="330"/>
      <c r="O120" s="331"/>
    </row>
    <row r="121" spans="1:15" ht="15">
      <c r="A121" s="8" t="s">
        <v>405</v>
      </c>
      <c r="B121" s="329"/>
      <c r="C121" s="329"/>
      <c r="D121" s="329"/>
      <c r="E121" s="329"/>
      <c r="F121" s="329"/>
      <c r="G121" s="329"/>
      <c r="H121" s="329"/>
      <c r="I121" s="329"/>
      <c r="J121" s="329"/>
      <c r="K121" s="329"/>
      <c r="L121" s="329"/>
      <c r="M121" s="330"/>
      <c r="N121" s="330"/>
      <c r="O121" s="331"/>
    </row>
    <row r="122" spans="1:15" ht="6" customHeight="1">
      <c r="A122" s="69"/>
      <c r="B122" s="329"/>
      <c r="C122" s="329"/>
      <c r="D122" s="329"/>
      <c r="E122" s="329"/>
      <c r="F122" s="329"/>
      <c r="G122" s="329"/>
      <c r="H122" s="329"/>
      <c r="I122" s="329"/>
      <c r="J122" s="329"/>
      <c r="K122" s="329"/>
      <c r="L122" s="329"/>
      <c r="M122" s="330"/>
      <c r="N122" s="330"/>
      <c r="O122" s="331"/>
    </row>
    <row r="123" spans="1:15">
      <c r="A123" s="687" t="s">
        <v>244</v>
      </c>
      <c r="B123" s="688">
        <v>452.11160000000001</v>
      </c>
      <c r="C123" s="688">
        <v>348.26179999999999</v>
      </c>
      <c r="D123" s="688">
        <v>294.3503</v>
      </c>
      <c r="E123" s="688">
        <v>301.49959999999999</v>
      </c>
      <c r="F123" s="688">
        <v>336.3306</v>
      </c>
      <c r="G123" s="688">
        <v>345.18650000000002</v>
      </c>
      <c r="H123" s="688">
        <v>391.1592</v>
      </c>
      <c r="I123" s="684">
        <v>693.23879999999997</v>
      </c>
      <c r="J123" s="684" t="s">
        <v>105</v>
      </c>
      <c r="K123" s="684" t="s">
        <v>105</v>
      </c>
      <c r="L123" s="684" t="s">
        <v>105</v>
      </c>
      <c r="M123" s="689">
        <v>310.99</v>
      </c>
      <c r="N123" s="698">
        <v>693.23879999999997</v>
      </c>
      <c r="O123" s="690">
        <v>311.2953</v>
      </c>
    </row>
    <row r="124" spans="1:15">
      <c r="A124" s="69" t="s">
        <v>248</v>
      </c>
      <c r="B124" s="329">
        <v>430.2063</v>
      </c>
      <c r="C124" s="329">
        <v>511.08530000000002</v>
      </c>
      <c r="D124" s="329">
        <v>277.87209999999999</v>
      </c>
      <c r="E124" s="329">
        <v>298.64710000000002</v>
      </c>
      <c r="F124" s="329">
        <v>332.29790000000003</v>
      </c>
      <c r="G124" s="329">
        <v>334.22469999999998</v>
      </c>
      <c r="H124" s="329">
        <v>337.78750000000002</v>
      </c>
      <c r="I124" s="329">
        <v>339.92219999999998</v>
      </c>
      <c r="J124" s="329">
        <v>345.15820000000002</v>
      </c>
      <c r="K124" s="329">
        <v>363.57069999999999</v>
      </c>
      <c r="L124" s="329">
        <v>298.62290000000002</v>
      </c>
      <c r="M124" s="330">
        <v>330.1814</v>
      </c>
      <c r="N124" s="330">
        <v>333.29680000000002</v>
      </c>
      <c r="O124" s="331">
        <v>332.17450000000002</v>
      </c>
    </row>
    <row r="125" spans="1:15" ht="6" customHeight="1">
      <c r="A125" s="69"/>
      <c r="B125" s="329"/>
      <c r="C125" s="329"/>
      <c r="D125" s="329"/>
      <c r="E125" s="329"/>
      <c r="F125" s="329"/>
      <c r="G125" s="329"/>
      <c r="H125" s="329"/>
      <c r="I125" s="329"/>
      <c r="J125" s="329"/>
      <c r="K125" s="329"/>
      <c r="L125" s="329"/>
      <c r="M125" s="330"/>
      <c r="N125" s="330"/>
      <c r="O125" s="331"/>
    </row>
    <row r="126" spans="1:15" ht="15">
      <c r="A126" s="682" t="s">
        <v>428</v>
      </c>
      <c r="B126" s="683">
        <v>452.06389999999999</v>
      </c>
      <c r="C126" s="683">
        <v>348.78919999999999</v>
      </c>
      <c r="D126" s="683">
        <v>293.68810000000002</v>
      </c>
      <c r="E126" s="683">
        <v>300.74950000000001</v>
      </c>
      <c r="F126" s="683">
        <v>334.024</v>
      </c>
      <c r="G126" s="683">
        <v>335.58519999999999</v>
      </c>
      <c r="H126" s="683">
        <v>337.40800000000002</v>
      </c>
      <c r="I126" s="683">
        <v>345.28379999999999</v>
      </c>
      <c r="J126" s="683">
        <v>349.99509999999998</v>
      </c>
      <c r="K126" s="691">
        <v>367.00709999999998</v>
      </c>
      <c r="L126" s="683">
        <v>299.2115</v>
      </c>
      <c r="M126" s="685">
        <v>321.14960000000002</v>
      </c>
      <c r="N126" s="685">
        <v>336.16989999999998</v>
      </c>
      <c r="O126" s="686">
        <v>328.3956</v>
      </c>
    </row>
    <row r="127" spans="1:15">
      <c r="A127" s="69" t="s">
        <v>247</v>
      </c>
      <c r="B127" s="375"/>
      <c r="C127" s="375"/>
      <c r="D127" s="375"/>
      <c r="E127" s="375"/>
      <c r="F127" s="375"/>
      <c r="G127" s="375"/>
      <c r="H127" s="375"/>
      <c r="I127" s="375"/>
      <c r="J127" s="375"/>
      <c r="K127" s="404"/>
      <c r="L127" s="375"/>
      <c r="M127" s="330"/>
      <c r="N127" s="330"/>
      <c r="O127" s="331"/>
    </row>
    <row r="128" spans="1:15">
      <c r="A128" s="687" t="s">
        <v>251</v>
      </c>
      <c r="B128" s="688">
        <v>563.15890000000002</v>
      </c>
      <c r="C128" s="688">
        <v>498.72019999999998</v>
      </c>
      <c r="D128" s="688">
        <v>444.50979999999998</v>
      </c>
      <c r="E128" s="688">
        <v>405.34660000000002</v>
      </c>
      <c r="F128" s="688">
        <v>456.8467</v>
      </c>
      <c r="G128" s="688">
        <v>444.73910000000001</v>
      </c>
      <c r="H128" s="688">
        <v>425.87169999999998</v>
      </c>
      <c r="I128" s="688">
        <v>566.36419999999998</v>
      </c>
      <c r="J128" s="688">
        <v>354.62909999999999</v>
      </c>
      <c r="K128" s="684" t="s">
        <v>105</v>
      </c>
      <c r="L128" s="684" t="s">
        <v>105</v>
      </c>
      <c r="M128" s="689">
        <v>431.84100000000001</v>
      </c>
      <c r="N128" s="689">
        <v>524.60140000000001</v>
      </c>
      <c r="O128" s="690">
        <v>437.86320000000001</v>
      </c>
    </row>
    <row r="129" spans="1:15">
      <c r="A129" s="69" t="s">
        <v>252</v>
      </c>
      <c r="B129" s="329">
        <v>616.82809999999995</v>
      </c>
      <c r="C129" s="329">
        <v>484.2946</v>
      </c>
      <c r="D129" s="329">
        <v>379.86399999999998</v>
      </c>
      <c r="E129" s="329">
        <v>344.92809999999997</v>
      </c>
      <c r="F129" s="329">
        <v>354.42939999999999</v>
      </c>
      <c r="G129" s="329">
        <v>339.01299999999998</v>
      </c>
      <c r="H129" s="329">
        <v>373.48840000000001</v>
      </c>
      <c r="I129" s="329">
        <v>354.62360000000001</v>
      </c>
      <c r="J129" s="329">
        <v>342.14420000000001</v>
      </c>
      <c r="K129" s="404" t="s">
        <v>105</v>
      </c>
      <c r="L129" s="404">
        <v>271.65559999999999</v>
      </c>
      <c r="M129" s="330">
        <v>370.79239999999999</v>
      </c>
      <c r="N129" s="330">
        <v>324.3845</v>
      </c>
      <c r="O129" s="331">
        <v>360.56509999999997</v>
      </c>
    </row>
    <row r="130" spans="1:15" ht="14.5">
      <c r="A130" s="687" t="s">
        <v>686</v>
      </c>
      <c r="B130" s="688">
        <v>745.76430000000005</v>
      </c>
      <c r="C130" s="688">
        <v>482.82470000000001</v>
      </c>
      <c r="D130" s="688">
        <v>368.57080000000002</v>
      </c>
      <c r="E130" s="688">
        <v>312.00060000000002</v>
      </c>
      <c r="F130" s="688">
        <v>383.00310000000002</v>
      </c>
      <c r="G130" s="688">
        <v>385.95760000000001</v>
      </c>
      <c r="H130" s="688">
        <v>363.66969999999998</v>
      </c>
      <c r="I130" s="688">
        <v>361.08280000000002</v>
      </c>
      <c r="J130" s="688">
        <v>386.39640000000003</v>
      </c>
      <c r="K130" s="684">
        <v>344.32049999999998</v>
      </c>
      <c r="L130" s="684" t="s">
        <v>105</v>
      </c>
      <c r="M130" s="689">
        <v>363.7552</v>
      </c>
      <c r="N130" s="689">
        <v>369.3646</v>
      </c>
      <c r="O130" s="690">
        <v>366.03460000000001</v>
      </c>
    </row>
    <row r="131" spans="1:15">
      <c r="A131" s="202" t="s">
        <v>427</v>
      </c>
      <c r="B131" s="400">
        <v>359.11309999999997</v>
      </c>
      <c r="C131" s="400">
        <v>298.387</v>
      </c>
      <c r="D131" s="400">
        <v>265.09410000000003</v>
      </c>
      <c r="E131" s="400">
        <v>286.66919999999999</v>
      </c>
      <c r="F131" s="400">
        <v>317.24900000000002</v>
      </c>
      <c r="G131" s="400">
        <v>318.91539999999998</v>
      </c>
      <c r="H131" s="400">
        <v>328.20769999999999</v>
      </c>
      <c r="I131" s="400">
        <v>339.02010000000001</v>
      </c>
      <c r="J131" s="400">
        <v>347.21050000000002</v>
      </c>
      <c r="K131" s="405">
        <v>367.9846</v>
      </c>
      <c r="L131" s="400">
        <v>300.06979999999999</v>
      </c>
      <c r="M131" s="406">
        <v>304.38290000000001</v>
      </c>
      <c r="N131" s="406">
        <v>333.84</v>
      </c>
      <c r="O131" s="407">
        <v>319.71980000000002</v>
      </c>
    </row>
    <row r="132" spans="1:15" ht="12" customHeight="1">
      <c r="A132" s="292" t="s">
        <v>839</v>
      </c>
      <c r="B132" s="408"/>
      <c r="C132" s="408"/>
      <c r="D132" s="408"/>
      <c r="E132" s="408"/>
      <c r="F132" s="408"/>
      <c r="G132" s="408"/>
      <c r="H132" s="408"/>
      <c r="I132" s="408"/>
      <c r="J132" s="408"/>
      <c r="K132" s="3"/>
      <c r="L132" s="408"/>
      <c r="M132" s="409"/>
      <c r="N132" s="409"/>
      <c r="O132" s="410"/>
    </row>
    <row r="133" spans="1:15" ht="12" customHeight="1">
      <c r="A133" s="969" t="s">
        <v>683</v>
      </c>
      <c r="K133" s="3"/>
    </row>
    <row r="134" spans="1:15" ht="12" customHeight="1">
      <c r="A134" s="292" t="s">
        <v>842</v>
      </c>
      <c r="K134" s="3"/>
    </row>
    <row r="135" spans="1:15" ht="12" customHeight="1">
      <c r="A135" s="969" t="s">
        <v>496</v>
      </c>
      <c r="K135" s="3"/>
    </row>
    <row r="136" spans="1:15" ht="12" customHeight="1">
      <c r="A136" s="292" t="s">
        <v>400</v>
      </c>
      <c r="K136" s="3"/>
    </row>
    <row r="137" spans="1:15" ht="12" customHeight="1">
      <c r="A137" s="969" t="s">
        <v>401</v>
      </c>
      <c r="K137" s="3"/>
    </row>
    <row r="138" spans="1:15" ht="12" customHeight="1">
      <c r="A138" s="969" t="s">
        <v>497</v>
      </c>
      <c r="B138" s="48"/>
      <c r="C138" s="48"/>
      <c r="D138" s="48"/>
      <c r="E138" s="48"/>
      <c r="F138" s="48"/>
      <c r="G138" s="48"/>
      <c r="H138" s="48"/>
      <c r="I138" s="48"/>
      <c r="J138" s="48"/>
      <c r="K138" s="48"/>
      <c r="L138" s="48"/>
      <c r="M138" s="243"/>
      <c r="N138" s="243"/>
      <c r="O138" s="49"/>
    </row>
    <row r="139" spans="1:15" ht="13">
      <c r="A139" s="244" t="s">
        <v>841</v>
      </c>
      <c r="B139" s="3"/>
      <c r="C139" s="3"/>
      <c r="D139" s="3"/>
      <c r="G139" s="185"/>
      <c r="J139" s="185"/>
      <c r="M139"/>
      <c r="N139"/>
    </row>
    <row r="141" spans="1:15" ht="15">
      <c r="A141" s="16" t="s">
        <v>445</v>
      </c>
      <c r="O141" s="213" t="s">
        <v>26</v>
      </c>
    </row>
    <row r="142" spans="1:15" ht="13">
      <c r="A142" s="1"/>
      <c r="B142" s="32" t="s">
        <v>38</v>
      </c>
      <c r="C142" s="33" t="s">
        <v>128</v>
      </c>
      <c r="D142" s="33" t="s">
        <v>130</v>
      </c>
      <c r="E142" s="33" t="s">
        <v>39</v>
      </c>
      <c r="F142" s="33" t="s">
        <v>40</v>
      </c>
      <c r="G142" s="33" t="s">
        <v>41</v>
      </c>
      <c r="H142" s="33" t="s">
        <v>42</v>
      </c>
      <c r="I142" s="33" t="s">
        <v>132</v>
      </c>
      <c r="J142" s="33" t="s">
        <v>133</v>
      </c>
      <c r="K142" s="33" t="s">
        <v>134</v>
      </c>
      <c r="L142" s="237">
        <v>100000</v>
      </c>
      <c r="M142" s="239" t="s">
        <v>265</v>
      </c>
      <c r="N142" s="239" t="s">
        <v>262</v>
      </c>
      <c r="O142" s="238" t="s">
        <v>80</v>
      </c>
    </row>
    <row r="143" spans="1:15" ht="13">
      <c r="A143" s="19" t="s">
        <v>824</v>
      </c>
      <c r="B143" s="34" t="s">
        <v>127</v>
      </c>
      <c r="C143" s="35" t="s">
        <v>43</v>
      </c>
      <c r="D143" s="35" t="s">
        <v>43</v>
      </c>
      <c r="E143" s="35" t="s">
        <v>43</v>
      </c>
      <c r="F143" s="35" t="s">
        <v>43</v>
      </c>
      <c r="G143" s="35" t="s">
        <v>43</v>
      </c>
      <c r="H143" s="35" t="s">
        <v>43</v>
      </c>
      <c r="I143" s="35" t="s">
        <v>43</v>
      </c>
      <c r="J143" s="35" t="s">
        <v>43</v>
      </c>
      <c r="K143" s="35" t="s">
        <v>43</v>
      </c>
      <c r="L143" s="35" t="s">
        <v>46</v>
      </c>
      <c r="M143" s="240" t="s">
        <v>264</v>
      </c>
      <c r="N143" s="240" t="s">
        <v>150</v>
      </c>
      <c r="O143" s="27" t="s">
        <v>149</v>
      </c>
    </row>
    <row r="144" spans="1:15" ht="13">
      <c r="A144" s="4"/>
      <c r="B144" s="36" t="s">
        <v>46</v>
      </c>
      <c r="C144" s="37" t="s">
        <v>129</v>
      </c>
      <c r="D144" s="37" t="s">
        <v>131</v>
      </c>
      <c r="E144" s="37" t="s">
        <v>47</v>
      </c>
      <c r="F144" s="37" t="s">
        <v>48</v>
      </c>
      <c r="G144" s="37" t="s">
        <v>49</v>
      </c>
      <c r="H144" s="37" t="s">
        <v>45</v>
      </c>
      <c r="I144" s="37" t="s">
        <v>135</v>
      </c>
      <c r="J144" s="37" t="s">
        <v>136</v>
      </c>
      <c r="K144" s="37" t="s">
        <v>137</v>
      </c>
      <c r="L144" s="37" t="s">
        <v>138</v>
      </c>
      <c r="M144" s="241" t="s">
        <v>150</v>
      </c>
      <c r="N144" s="241" t="s">
        <v>138</v>
      </c>
      <c r="O144" s="28" t="s">
        <v>44</v>
      </c>
    </row>
    <row r="145" spans="1:15" ht="15">
      <c r="A145" s="38" t="s">
        <v>353</v>
      </c>
      <c r="B145" s="412">
        <v>25.350999999999999</v>
      </c>
      <c r="C145" s="412">
        <v>25.133700000000001</v>
      </c>
      <c r="D145" s="412">
        <v>23.257000000000001</v>
      </c>
      <c r="E145" s="412">
        <v>21.042899999999999</v>
      </c>
      <c r="F145" s="412">
        <v>19.765799999999999</v>
      </c>
      <c r="G145" s="412">
        <v>18.2776</v>
      </c>
      <c r="H145" s="412">
        <v>16.8186</v>
      </c>
      <c r="I145" s="412">
        <v>14.769600000000001</v>
      </c>
      <c r="J145" s="412">
        <v>13.4773</v>
      </c>
      <c r="K145" s="412">
        <v>14.100199999999999</v>
      </c>
      <c r="L145" s="412">
        <v>11.6646</v>
      </c>
      <c r="M145" s="413">
        <v>19.470500000000001</v>
      </c>
      <c r="N145" s="413">
        <v>13.2128</v>
      </c>
      <c r="O145" s="414">
        <v>15.587999999999999</v>
      </c>
    </row>
    <row r="146" spans="1:15" ht="6" customHeight="1">
      <c r="A146" s="38"/>
      <c r="B146" s="412"/>
      <c r="C146" s="412"/>
      <c r="D146" s="412"/>
      <c r="E146" s="412"/>
      <c r="F146" s="412"/>
      <c r="G146" s="412"/>
      <c r="H146" s="412"/>
      <c r="I146" s="412"/>
      <c r="J146" s="412"/>
      <c r="K146" s="412"/>
      <c r="L146" s="412"/>
      <c r="M146" s="413"/>
      <c r="N146" s="413"/>
      <c r="O146" s="414"/>
    </row>
    <row r="147" spans="1:15" ht="15">
      <c r="A147" s="682" t="s">
        <v>354</v>
      </c>
      <c r="B147" s="692">
        <v>20.717700000000001</v>
      </c>
      <c r="C147" s="692">
        <v>23.499600000000001</v>
      </c>
      <c r="D147" s="692">
        <v>22.568300000000001</v>
      </c>
      <c r="E147" s="692">
        <v>20.8749</v>
      </c>
      <c r="F147" s="692">
        <v>19.584199999999999</v>
      </c>
      <c r="G147" s="692">
        <v>19.802299999999999</v>
      </c>
      <c r="H147" s="692">
        <v>18.829799999999999</v>
      </c>
      <c r="I147" s="692">
        <v>18.8355</v>
      </c>
      <c r="J147" s="692">
        <v>17.137899999999998</v>
      </c>
      <c r="K147" s="692">
        <v>10.6463</v>
      </c>
      <c r="L147" s="880" t="s">
        <v>105</v>
      </c>
      <c r="M147" s="693">
        <v>19.9511</v>
      </c>
      <c r="N147" s="693">
        <v>17.1416</v>
      </c>
      <c r="O147" s="694">
        <v>18.994700000000002</v>
      </c>
    </row>
    <row r="148" spans="1:15">
      <c r="A148" s="69" t="s">
        <v>247</v>
      </c>
      <c r="B148" s="329"/>
      <c r="C148" s="329"/>
      <c r="D148" s="329"/>
      <c r="E148" s="329"/>
      <c r="F148" s="329"/>
      <c r="G148" s="329"/>
      <c r="H148" s="329"/>
      <c r="I148" s="329"/>
      <c r="J148" s="329"/>
      <c r="K148" s="329"/>
      <c r="L148" s="404"/>
      <c r="M148" s="330"/>
      <c r="N148" s="330"/>
      <c r="O148" s="331"/>
    </row>
    <row r="149" spans="1:15" ht="14.5">
      <c r="A149" s="687" t="s">
        <v>355</v>
      </c>
      <c r="B149" s="695">
        <v>10.5868</v>
      </c>
      <c r="C149" s="695">
        <v>15.286099999999999</v>
      </c>
      <c r="D149" s="695">
        <v>22.434699999999999</v>
      </c>
      <c r="E149" s="695">
        <v>22.212700000000002</v>
      </c>
      <c r="F149" s="695">
        <v>21.339400000000001</v>
      </c>
      <c r="G149" s="695">
        <v>20.229700000000001</v>
      </c>
      <c r="H149" s="695">
        <v>18.8005</v>
      </c>
      <c r="I149" s="695">
        <v>18.680399999999999</v>
      </c>
      <c r="J149" s="695">
        <v>17.684999999999999</v>
      </c>
      <c r="K149" s="695">
        <v>10.6463</v>
      </c>
      <c r="L149" s="880" t="s">
        <v>105</v>
      </c>
      <c r="M149" s="696">
        <v>20.179300000000001</v>
      </c>
      <c r="N149" s="696">
        <v>17.051100000000002</v>
      </c>
      <c r="O149" s="697">
        <v>18.663499999999999</v>
      </c>
    </row>
    <row r="150" spans="1:15">
      <c r="A150" t="s">
        <v>25</v>
      </c>
      <c r="B150" s="415">
        <v>21.4328</v>
      </c>
      <c r="C150" s="415">
        <v>21.4514</v>
      </c>
      <c r="D150" s="415">
        <v>22.822299999999998</v>
      </c>
      <c r="E150" s="415">
        <v>20.3157</v>
      </c>
      <c r="F150" s="415">
        <v>18.276499999999999</v>
      </c>
      <c r="G150" s="415">
        <v>23.3217</v>
      </c>
      <c r="H150" s="415">
        <v>22.238900000000001</v>
      </c>
      <c r="I150" s="415">
        <v>27.242000000000001</v>
      </c>
      <c r="J150" s="404" t="s">
        <v>105</v>
      </c>
      <c r="K150" s="404" t="s">
        <v>105</v>
      </c>
      <c r="L150" s="333" t="s">
        <v>105</v>
      </c>
      <c r="M150" s="416">
        <v>20.687200000000001</v>
      </c>
      <c r="N150" s="416">
        <v>27.242000000000001</v>
      </c>
      <c r="O150" s="417">
        <v>21.0108</v>
      </c>
    </row>
    <row r="151" spans="1:15">
      <c r="A151" s="687" t="s">
        <v>242</v>
      </c>
      <c r="B151" s="695">
        <v>21.260300000000001</v>
      </c>
      <c r="C151" s="695">
        <v>24.878299999999999</v>
      </c>
      <c r="D151" s="695">
        <v>22.607700000000001</v>
      </c>
      <c r="E151" s="695">
        <v>20.9527</v>
      </c>
      <c r="F151" s="695">
        <v>18.089500000000001</v>
      </c>
      <c r="G151" s="695">
        <v>16.747800000000002</v>
      </c>
      <c r="H151" s="695">
        <v>17.980399999999999</v>
      </c>
      <c r="I151" s="695">
        <v>10.989100000000001</v>
      </c>
      <c r="J151" s="695">
        <v>13.0532</v>
      </c>
      <c r="K151" s="684" t="s">
        <v>105</v>
      </c>
      <c r="L151" s="880" t="s">
        <v>105</v>
      </c>
      <c r="M151" s="696">
        <v>20.117000000000001</v>
      </c>
      <c r="N151" s="696">
        <v>12.0274</v>
      </c>
      <c r="O151" s="697">
        <v>19.512599999999999</v>
      </c>
    </row>
    <row r="152" spans="1:15">
      <c r="A152" s="69" t="s">
        <v>243</v>
      </c>
      <c r="B152" s="415">
        <v>15.137499999999999</v>
      </c>
      <c r="C152" s="415">
        <v>27.569299999999998</v>
      </c>
      <c r="D152" s="415">
        <v>21.4438</v>
      </c>
      <c r="E152" s="415">
        <v>20.1251</v>
      </c>
      <c r="F152" s="415">
        <v>18.325199999999999</v>
      </c>
      <c r="G152" s="415">
        <v>17.126799999999999</v>
      </c>
      <c r="H152" s="415">
        <v>17.245200000000001</v>
      </c>
      <c r="I152" s="415">
        <v>18.3568</v>
      </c>
      <c r="J152" s="415">
        <v>13.5731</v>
      </c>
      <c r="K152" s="404" t="s">
        <v>105</v>
      </c>
      <c r="L152" s="333" t="s">
        <v>105</v>
      </c>
      <c r="M152" s="416">
        <v>18.316099999999999</v>
      </c>
      <c r="N152" s="416">
        <v>16.8918</v>
      </c>
      <c r="O152" s="417">
        <v>17.9206</v>
      </c>
    </row>
    <row r="153" spans="1:15" ht="6" customHeight="1">
      <c r="A153" s="69"/>
      <c r="B153" s="415"/>
      <c r="C153" s="415"/>
      <c r="D153" s="415"/>
      <c r="E153" s="415"/>
      <c r="F153" s="415"/>
      <c r="G153" s="415"/>
      <c r="H153" s="415"/>
      <c r="I153" s="415"/>
      <c r="J153" s="415"/>
      <c r="K153" s="404"/>
      <c r="L153" s="404"/>
      <c r="M153" s="416"/>
      <c r="N153" s="416"/>
      <c r="O153" s="417"/>
    </row>
    <row r="154" spans="1:15" ht="15">
      <c r="A154" s="682" t="s">
        <v>406</v>
      </c>
      <c r="B154" s="692">
        <v>25.791499999999999</v>
      </c>
      <c r="C154" s="692">
        <v>25.334099999999999</v>
      </c>
      <c r="D154" s="692">
        <v>23.337</v>
      </c>
      <c r="E154" s="692">
        <v>21.159700000000001</v>
      </c>
      <c r="F154" s="692">
        <v>19.942599999999999</v>
      </c>
      <c r="G154" s="692">
        <v>18.091000000000001</v>
      </c>
      <c r="H154" s="692">
        <v>16.986499999999999</v>
      </c>
      <c r="I154" s="692">
        <v>14.625999999999999</v>
      </c>
      <c r="J154" s="692">
        <v>13.6663</v>
      </c>
      <c r="K154" s="715">
        <v>14.928699999999999</v>
      </c>
      <c r="L154" s="715">
        <v>11.706899999999999</v>
      </c>
      <c r="M154" s="693">
        <v>19.645499999999998</v>
      </c>
      <c r="N154" s="693">
        <v>13.327400000000001</v>
      </c>
      <c r="O154" s="694">
        <v>15.6073</v>
      </c>
    </row>
    <row r="155" spans="1:15" ht="6" customHeight="1">
      <c r="A155" s="69"/>
      <c r="B155" s="415"/>
      <c r="C155" s="415"/>
      <c r="D155" s="415"/>
      <c r="E155" s="415"/>
      <c r="F155" s="415"/>
      <c r="G155" s="415"/>
      <c r="H155" s="415"/>
      <c r="I155" s="415"/>
      <c r="J155" s="415"/>
      <c r="K155" s="404"/>
      <c r="L155" s="404"/>
      <c r="M155" s="416"/>
      <c r="N155" s="416"/>
      <c r="O155" s="417"/>
    </row>
    <row r="156" spans="1:15" ht="15">
      <c r="A156" s="110" t="s">
        <v>356</v>
      </c>
      <c r="B156" s="591"/>
      <c r="C156" s="591"/>
      <c r="D156" s="591"/>
      <c r="E156" s="591"/>
      <c r="F156" s="591"/>
      <c r="G156" s="591"/>
      <c r="H156" s="591"/>
      <c r="I156" s="591"/>
      <c r="J156" s="591"/>
      <c r="K156" s="591"/>
      <c r="L156" s="591"/>
      <c r="M156" s="327"/>
      <c r="N156" s="327"/>
      <c r="O156" s="326"/>
    </row>
    <row r="157" spans="1:15" ht="6" customHeight="1">
      <c r="A157" s="69"/>
      <c r="B157" s="329"/>
      <c r="C157" s="329"/>
      <c r="D157" s="329"/>
      <c r="E157" s="329"/>
      <c r="F157" s="329"/>
      <c r="G157" s="329"/>
      <c r="H157" s="329"/>
      <c r="I157" s="329"/>
      <c r="J157" s="329"/>
      <c r="K157" s="329"/>
      <c r="L157" s="329"/>
      <c r="M157" s="330"/>
      <c r="N157" s="330"/>
      <c r="O157" s="331"/>
    </row>
    <row r="158" spans="1:15">
      <c r="A158" s="687" t="s">
        <v>244</v>
      </c>
      <c r="B158" s="695">
        <v>25.337700000000002</v>
      </c>
      <c r="C158" s="695">
        <v>25.140699999999999</v>
      </c>
      <c r="D158" s="695">
        <v>23.227399999999999</v>
      </c>
      <c r="E158" s="695">
        <v>21.228899999999999</v>
      </c>
      <c r="F158" s="695">
        <v>22.24</v>
      </c>
      <c r="G158" s="695">
        <v>22.207000000000001</v>
      </c>
      <c r="H158" s="695">
        <v>14.531700000000001</v>
      </c>
      <c r="I158" s="961">
        <v>7.0525000000000002</v>
      </c>
      <c r="J158" s="684" t="s">
        <v>105</v>
      </c>
      <c r="K158" s="684" t="s">
        <v>105</v>
      </c>
      <c r="L158" s="684" t="s">
        <v>105</v>
      </c>
      <c r="M158" s="696">
        <v>21.985199999999999</v>
      </c>
      <c r="N158" s="962">
        <v>7.0525000000000002</v>
      </c>
      <c r="O158" s="697">
        <v>21.9483</v>
      </c>
    </row>
    <row r="159" spans="1:15">
      <c r="A159" s="69" t="s">
        <v>248</v>
      </c>
      <c r="B159" s="415">
        <v>31.2971</v>
      </c>
      <c r="C159" s="415">
        <v>24.2956</v>
      </c>
      <c r="D159" s="415">
        <v>24.004300000000001</v>
      </c>
      <c r="E159" s="415">
        <v>20.396100000000001</v>
      </c>
      <c r="F159" s="415">
        <v>18.7896</v>
      </c>
      <c r="G159" s="415">
        <v>17.950500000000002</v>
      </c>
      <c r="H159" s="415">
        <v>16.855899999999998</v>
      </c>
      <c r="I159" s="415">
        <v>14.7936</v>
      </c>
      <c r="J159" s="415">
        <v>13.4773</v>
      </c>
      <c r="K159" s="415">
        <v>14.100199999999999</v>
      </c>
      <c r="L159" s="415">
        <v>11.6646</v>
      </c>
      <c r="M159" s="416">
        <v>17.8752</v>
      </c>
      <c r="N159" s="416">
        <v>13.2164</v>
      </c>
      <c r="O159" s="417">
        <v>14.485799999999999</v>
      </c>
    </row>
    <row r="160" spans="1:15" ht="6" customHeight="1">
      <c r="A160" s="69"/>
      <c r="B160" s="415"/>
      <c r="C160" s="415"/>
      <c r="D160" s="415"/>
      <c r="E160" s="415"/>
      <c r="F160" s="415"/>
      <c r="G160" s="415"/>
      <c r="H160" s="415"/>
      <c r="I160" s="415"/>
      <c r="J160" s="415"/>
      <c r="K160" s="415"/>
      <c r="L160" s="415"/>
      <c r="M160" s="416"/>
      <c r="N160" s="416"/>
      <c r="O160" s="417"/>
    </row>
    <row r="161" spans="1:15" ht="15">
      <c r="A161" s="682" t="s">
        <v>426</v>
      </c>
      <c r="B161" s="692">
        <v>25.350999999999999</v>
      </c>
      <c r="C161" s="692">
        <v>25.195499999999999</v>
      </c>
      <c r="D161" s="692">
        <v>23.257000000000001</v>
      </c>
      <c r="E161" s="692">
        <v>21.121200000000002</v>
      </c>
      <c r="F161" s="692">
        <v>19.875699999999998</v>
      </c>
      <c r="G161" s="692">
        <v>18.4694</v>
      </c>
      <c r="H161" s="692">
        <v>17.248699999999999</v>
      </c>
      <c r="I161" s="692">
        <v>15.1564</v>
      </c>
      <c r="J161" s="692">
        <v>13.9129</v>
      </c>
      <c r="K161" s="691">
        <v>14.775399999999999</v>
      </c>
      <c r="L161" s="692">
        <v>11.706899999999999</v>
      </c>
      <c r="M161" s="693">
        <v>19.692399999999999</v>
      </c>
      <c r="N161" s="693">
        <v>13.5192</v>
      </c>
      <c r="O161" s="694">
        <v>15.913500000000001</v>
      </c>
    </row>
    <row r="162" spans="1:15">
      <c r="A162" s="69" t="s">
        <v>247</v>
      </c>
      <c r="B162" s="375"/>
      <c r="C162" s="375"/>
      <c r="D162" s="375"/>
      <c r="E162" s="375"/>
      <c r="F162" s="375"/>
      <c r="G162" s="375"/>
      <c r="H162" s="375"/>
      <c r="I162" s="375"/>
      <c r="J162" s="375"/>
      <c r="K162" s="404"/>
      <c r="L162" s="375"/>
      <c r="M162" s="330"/>
      <c r="N162" s="330"/>
      <c r="O162" s="331"/>
    </row>
    <row r="163" spans="1:15">
      <c r="A163" s="687" t="s">
        <v>251</v>
      </c>
      <c r="B163" s="695">
        <v>21.286999999999999</v>
      </c>
      <c r="C163" s="695">
        <v>23.584900000000001</v>
      </c>
      <c r="D163" s="695">
        <v>22.668299999999999</v>
      </c>
      <c r="E163" s="695">
        <v>20.3399</v>
      </c>
      <c r="F163" s="695">
        <v>18.018899999999999</v>
      </c>
      <c r="G163" s="695">
        <v>20.1463</v>
      </c>
      <c r="H163" s="695">
        <v>21.411799999999999</v>
      </c>
      <c r="I163" s="695">
        <v>19.050599999999999</v>
      </c>
      <c r="J163" s="695">
        <v>13.0532</v>
      </c>
      <c r="K163" s="684" t="s">
        <v>105</v>
      </c>
      <c r="L163" s="684" t="s">
        <v>105</v>
      </c>
      <c r="M163" s="696">
        <v>20.277999999999999</v>
      </c>
      <c r="N163" s="696">
        <v>17.971399999999999</v>
      </c>
      <c r="O163" s="697">
        <v>20.1099</v>
      </c>
    </row>
    <row r="164" spans="1:15">
      <c r="A164" s="69" t="s">
        <v>252</v>
      </c>
      <c r="B164" s="415">
        <v>26.6921</v>
      </c>
      <c r="C164" s="415">
        <v>26.221</v>
      </c>
      <c r="D164" s="415">
        <v>23.819700000000001</v>
      </c>
      <c r="E164" s="415">
        <v>22.165400000000002</v>
      </c>
      <c r="F164" s="415">
        <v>21.960699999999999</v>
      </c>
      <c r="G164" s="415">
        <v>19.854299999999999</v>
      </c>
      <c r="H164" s="415">
        <v>19.055</v>
      </c>
      <c r="I164" s="415">
        <v>14.898</v>
      </c>
      <c r="J164" s="415">
        <v>14.2982</v>
      </c>
      <c r="K164" s="404" t="s">
        <v>105</v>
      </c>
      <c r="L164" s="717">
        <v>12.4978</v>
      </c>
      <c r="M164" s="416">
        <v>21.878699999999998</v>
      </c>
      <c r="N164" s="416">
        <v>13.855</v>
      </c>
      <c r="O164" s="417">
        <v>19.4682</v>
      </c>
    </row>
    <row r="165" spans="1:15" ht="14.5">
      <c r="A165" s="687" t="s">
        <v>429</v>
      </c>
      <c r="B165" s="695">
        <v>11.7667</v>
      </c>
      <c r="C165" s="695">
        <v>22.6495</v>
      </c>
      <c r="D165" s="695">
        <v>21.887</v>
      </c>
      <c r="E165" s="695">
        <v>21.896000000000001</v>
      </c>
      <c r="F165" s="695">
        <v>20.8262</v>
      </c>
      <c r="G165" s="695">
        <v>19.676100000000002</v>
      </c>
      <c r="H165" s="695">
        <v>18.193200000000001</v>
      </c>
      <c r="I165" s="695">
        <v>18.808199999999999</v>
      </c>
      <c r="J165" s="695">
        <v>17.2592</v>
      </c>
      <c r="K165" s="716">
        <v>10.6463</v>
      </c>
      <c r="L165" s="684" t="s">
        <v>105</v>
      </c>
      <c r="M165" s="696">
        <v>19.709</v>
      </c>
      <c r="N165" s="696">
        <v>17.084199999999999</v>
      </c>
      <c r="O165" s="697">
        <v>18.5106</v>
      </c>
    </row>
    <row r="166" spans="1:15">
      <c r="A166" s="202" t="s">
        <v>427</v>
      </c>
      <c r="B166" s="418">
        <v>25.222999999999999</v>
      </c>
      <c r="C166" s="418">
        <v>24.994800000000001</v>
      </c>
      <c r="D166" s="418">
        <v>23.2194</v>
      </c>
      <c r="E166" s="418">
        <v>21.0181</v>
      </c>
      <c r="F166" s="418">
        <v>19.754300000000001</v>
      </c>
      <c r="G166" s="418">
        <v>17.950900000000001</v>
      </c>
      <c r="H166" s="418">
        <v>16.8003</v>
      </c>
      <c r="I166" s="418">
        <v>14.6088</v>
      </c>
      <c r="J166" s="418">
        <v>13.6515</v>
      </c>
      <c r="K166" s="718">
        <v>14.928699999999999</v>
      </c>
      <c r="L166" s="719">
        <v>11.684900000000001</v>
      </c>
      <c r="M166" s="419">
        <v>19.367799999999999</v>
      </c>
      <c r="N166" s="419">
        <v>13.312900000000001</v>
      </c>
      <c r="O166" s="420">
        <v>15.373699999999999</v>
      </c>
    </row>
    <row r="167" spans="1:15" ht="13">
      <c r="A167" s="292" t="s">
        <v>839</v>
      </c>
      <c r="B167" s="442"/>
      <c r="C167" s="442"/>
      <c r="D167" s="442"/>
      <c r="E167" s="442"/>
      <c r="F167" s="442"/>
      <c r="G167" s="442"/>
      <c r="H167" s="442"/>
      <c r="I167" s="442"/>
      <c r="J167" s="442"/>
      <c r="K167" s="411"/>
      <c r="L167" s="442"/>
      <c r="M167" s="443"/>
      <c r="N167" s="443"/>
      <c r="O167" s="444"/>
    </row>
    <row r="168" spans="1:15" ht="13">
      <c r="A168" s="292" t="s">
        <v>845</v>
      </c>
    </row>
    <row r="169" spans="1:15" ht="13">
      <c r="A169" s="969" t="s">
        <v>494</v>
      </c>
    </row>
    <row r="170" spans="1:15" ht="13">
      <c r="A170" s="292" t="s">
        <v>357</v>
      </c>
    </row>
    <row r="171" spans="1:15" ht="13">
      <c r="A171" s="969" t="s">
        <v>501</v>
      </c>
      <c r="B171" s="48"/>
      <c r="C171" s="48"/>
      <c r="D171" s="48"/>
      <c r="E171" s="48"/>
      <c r="F171" s="48"/>
      <c r="G171" s="48"/>
      <c r="H171" s="48"/>
      <c r="I171" s="48"/>
      <c r="J171" s="48"/>
      <c r="K171" s="48"/>
      <c r="L171" s="48"/>
      <c r="M171" s="243"/>
      <c r="N171" s="243"/>
      <c r="O171" s="49"/>
    </row>
    <row r="172" spans="1:15" ht="13">
      <c r="A172" s="969" t="s">
        <v>495</v>
      </c>
      <c r="B172" s="48"/>
      <c r="C172" s="48"/>
      <c r="D172" s="48"/>
      <c r="E172" s="48"/>
      <c r="F172" s="48"/>
      <c r="G172" s="48"/>
      <c r="H172" s="48"/>
      <c r="I172" s="48"/>
      <c r="J172" s="48"/>
      <c r="K172" s="48"/>
      <c r="L172" s="48"/>
      <c r="M172" s="243"/>
      <c r="N172" s="243"/>
      <c r="O172" s="49"/>
    </row>
    <row r="173" spans="1:15" ht="13">
      <c r="A173" s="244" t="s">
        <v>841</v>
      </c>
      <c r="B173" s="3"/>
      <c r="C173" s="3"/>
      <c r="D173" s="3"/>
      <c r="G173" s="185"/>
      <c r="J173" s="185"/>
      <c r="M173"/>
      <c r="N173"/>
    </row>
    <row r="175" spans="1:15" ht="15">
      <c r="A175" s="16" t="s">
        <v>844</v>
      </c>
      <c r="O175" s="213" t="s">
        <v>245</v>
      </c>
    </row>
    <row r="176" spans="1:15" ht="13">
      <c r="A176" s="1"/>
      <c r="B176" s="32" t="s">
        <v>38</v>
      </c>
      <c r="C176" s="33" t="s">
        <v>128</v>
      </c>
      <c r="D176" s="33" t="s">
        <v>130</v>
      </c>
      <c r="E176" s="33" t="s">
        <v>39</v>
      </c>
      <c r="F176" s="33" t="s">
        <v>40</v>
      </c>
      <c r="G176" s="33" t="s">
        <v>41</v>
      </c>
      <c r="H176" s="33" t="s">
        <v>42</v>
      </c>
      <c r="I176" s="33" t="s">
        <v>132</v>
      </c>
      <c r="J176" s="33" t="s">
        <v>133</v>
      </c>
      <c r="K176" s="33" t="s">
        <v>134</v>
      </c>
      <c r="L176" s="237">
        <v>100000</v>
      </c>
      <c r="M176" s="239" t="s">
        <v>265</v>
      </c>
      <c r="N176" s="239" t="s">
        <v>262</v>
      </c>
      <c r="O176" s="238" t="s">
        <v>80</v>
      </c>
    </row>
    <row r="177" spans="1:15" ht="13">
      <c r="A177" s="19" t="s">
        <v>824</v>
      </c>
      <c r="B177" s="34" t="s">
        <v>127</v>
      </c>
      <c r="C177" s="35" t="s">
        <v>43</v>
      </c>
      <c r="D177" s="35" t="s">
        <v>43</v>
      </c>
      <c r="E177" s="35" t="s">
        <v>43</v>
      </c>
      <c r="F177" s="35" t="s">
        <v>43</v>
      </c>
      <c r="G177" s="35" t="s">
        <v>43</v>
      </c>
      <c r="H177" s="35" t="s">
        <v>43</v>
      </c>
      <c r="I177" s="35" t="s">
        <v>43</v>
      </c>
      <c r="J177" s="35" t="s">
        <v>43</v>
      </c>
      <c r="K177" s="35" t="s">
        <v>43</v>
      </c>
      <c r="L177" s="35" t="s">
        <v>46</v>
      </c>
      <c r="M177" s="240" t="s">
        <v>264</v>
      </c>
      <c r="N177" s="240" t="s">
        <v>150</v>
      </c>
      <c r="O177" s="27" t="s">
        <v>149</v>
      </c>
    </row>
    <row r="178" spans="1:15" ht="13">
      <c r="A178" s="4"/>
      <c r="B178" s="36" t="s">
        <v>46</v>
      </c>
      <c r="C178" s="37" t="s">
        <v>129</v>
      </c>
      <c r="D178" s="37" t="s">
        <v>131</v>
      </c>
      <c r="E178" s="37" t="s">
        <v>47</v>
      </c>
      <c r="F178" s="37" t="s">
        <v>48</v>
      </c>
      <c r="G178" s="37" t="s">
        <v>49</v>
      </c>
      <c r="H178" s="37" t="s">
        <v>45</v>
      </c>
      <c r="I178" s="37" t="s">
        <v>135</v>
      </c>
      <c r="J178" s="37" t="s">
        <v>136</v>
      </c>
      <c r="K178" s="37" t="s">
        <v>137</v>
      </c>
      <c r="L178" s="37" t="s">
        <v>138</v>
      </c>
      <c r="M178" s="241" t="s">
        <v>150</v>
      </c>
      <c r="N178" s="241" t="s">
        <v>138</v>
      </c>
      <c r="O178" s="28" t="s">
        <v>44</v>
      </c>
    </row>
    <row r="179" spans="1:15" ht="15">
      <c r="A179" s="38" t="s">
        <v>353</v>
      </c>
      <c r="B179" s="401">
        <v>520.34870000000001</v>
      </c>
      <c r="C179" s="401">
        <v>502.93009999999998</v>
      </c>
      <c r="D179" s="401">
        <v>507.96539999999999</v>
      </c>
      <c r="E179" s="401">
        <v>580.01110000000006</v>
      </c>
      <c r="F179" s="401">
        <v>675.07259999999997</v>
      </c>
      <c r="G179" s="401">
        <v>707.67840000000001</v>
      </c>
      <c r="H179" s="401">
        <v>799.62609999999995</v>
      </c>
      <c r="I179" s="401">
        <v>823.15319999999997</v>
      </c>
      <c r="J179" s="401">
        <v>1007.742</v>
      </c>
      <c r="K179" s="401">
        <v>1331.9465</v>
      </c>
      <c r="L179" s="401">
        <v>1476.943</v>
      </c>
      <c r="M179" s="402">
        <v>655.61469999999997</v>
      </c>
      <c r="N179" s="402">
        <v>1163.6161999999999</v>
      </c>
      <c r="O179" s="403">
        <v>906.4049</v>
      </c>
    </row>
    <row r="180" spans="1:15" ht="6" customHeight="1">
      <c r="A180" s="38"/>
      <c r="B180" s="408"/>
      <c r="C180" s="408"/>
      <c r="D180" s="408"/>
      <c r="E180" s="408"/>
      <c r="F180" s="408"/>
      <c r="G180" s="408"/>
      <c r="H180" s="408"/>
      <c r="I180" s="408"/>
      <c r="J180" s="408"/>
      <c r="K180" s="408"/>
      <c r="L180" s="408"/>
      <c r="M180" s="409"/>
      <c r="N180" s="409"/>
      <c r="O180" s="410"/>
    </row>
    <row r="181" spans="1:15" ht="15">
      <c r="A181" s="682" t="s">
        <v>354</v>
      </c>
      <c r="B181" s="683">
        <v>602.11360000000002</v>
      </c>
      <c r="C181" s="683">
        <v>973.95950000000005</v>
      </c>
      <c r="D181" s="683">
        <v>998.40599999999995</v>
      </c>
      <c r="E181" s="683">
        <v>908.01170000000002</v>
      </c>
      <c r="F181" s="683">
        <v>878.548</v>
      </c>
      <c r="G181" s="683">
        <v>885.73670000000004</v>
      </c>
      <c r="H181" s="683">
        <v>1009.8115</v>
      </c>
      <c r="I181" s="683">
        <v>992.69529999999997</v>
      </c>
      <c r="J181" s="683">
        <v>1189.3731</v>
      </c>
      <c r="K181" s="683">
        <v>1492.7023999999999</v>
      </c>
      <c r="L181" s="880" t="s">
        <v>105</v>
      </c>
      <c r="M181" s="685">
        <v>927.04079999999999</v>
      </c>
      <c r="N181" s="685">
        <v>1131.9726000000001</v>
      </c>
      <c r="O181" s="686">
        <v>989.52020000000005</v>
      </c>
    </row>
    <row r="182" spans="1:15">
      <c r="A182" s="69" t="s">
        <v>247</v>
      </c>
      <c r="B182" s="329"/>
      <c r="C182" s="329"/>
      <c r="D182" s="329"/>
      <c r="E182" s="329"/>
      <c r="F182" s="329"/>
      <c r="G182" s="329"/>
      <c r="H182" s="329"/>
      <c r="I182" s="329"/>
      <c r="J182" s="329"/>
      <c r="K182" s="329"/>
      <c r="L182" s="404"/>
      <c r="M182" s="330"/>
      <c r="N182" s="330"/>
      <c r="O182" s="331"/>
    </row>
    <row r="183" spans="1:15" ht="14.5">
      <c r="A183" s="687" t="s">
        <v>355</v>
      </c>
      <c r="B183" s="688">
        <v>2946.3132000000001</v>
      </c>
      <c r="C183" s="688">
        <v>555.42499999999995</v>
      </c>
      <c r="D183" s="688">
        <v>658.46259999999995</v>
      </c>
      <c r="E183" s="688">
        <v>569.30759999999998</v>
      </c>
      <c r="F183" s="688">
        <v>789.42340000000002</v>
      </c>
      <c r="G183" s="688">
        <v>876.6096</v>
      </c>
      <c r="H183" s="688">
        <v>973.35829999999999</v>
      </c>
      <c r="I183" s="688">
        <v>995.72709999999995</v>
      </c>
      <c r="J183" s="688">
        <v>1124.9112</v>
      </c>
      <c r="K183" s="688">
        <v>1492.7023999999999</v>
      </c>
      <c r="L183" s="880" t="s">
        <v>105</v>
      </c>
      <c r="M183" s="689">
        <v>836.10180000000003</v>
      </c>
      <c r="N183" s="689">
        <v>1122.1338000000001</v>
      </c>
      <c r="O183" s="690">
        <v>962.01310000000001</v>
      </c>
    </row>
    <row r="184" spans="1:15">
      <c r="A184" t="s">
        <v>25</v>
      </c>
      <c r="B184" s="329">
        <v>489.16039999999998</v>
      </c>
      <c r="C184" s="329">
        <v>1355.2471</v>
      </c>
      <c r="D184" s="329">
        <v>1612.4317000000001</v>
      </c>
      <c r="E184" s="329">
        <v>1525.5242000000001</v>
      </c>
      <c r="F184" s="329">
        <v>1348.2963999999999</v>
      </c>
      <c r="G184" s="329">
        <v>1109.4562000000001</v>
      </c>
      <c r="H184" s="329">
        <v>1802.5165999999999</v>
      </c>
      <c r="I184" s="329">
        <v>1098.2529</v>
      </c>
      <c r="J184" s="333" t="s">
        <v>105</v>
      </c>
      <c r="K184" s="333" t="s">
        <v>105</v>
      </c>
      <c r="L184" s="333" t="s">
        <v>105</v>
      </c>
      <c r="M184" s="330">
        <v>1487.6992</v>
      </c>
      <c r="N184" s="330">
        <v>1098.2529</v>
      </c>
      <c r="O184" s="331">
        <v>1466.0942</v>
      </c>
    </row>
    <row r="185" spans="1:15">
      <c r="A185" s="687" t="s">
        <v>242</v>
      </c>
      <c r="B185" s="688">
        <v>622.44179999999994</v>
      </c>
      <c r="C185" s="688">
        <v>1000.9626</v>
      </c>
      <c r="D185" s="688">
        <v>727.24249999999995</v>
      </c>
      <c r="E185" s="688">
        <v>808.53240000000005</v>
      </c>
      <c r="F185" s="688">
        <v>829.35140000000001</v>
      </c>
      <c r="G185" s="688">
        <v>886.46040000000005</v>
      </c>
      <c r="H185" s="688">
        <v>822.8057</v>
      </c>
      <c r="I185" s="688">
        <v>1964.9675999999999</v>
      </c>
      <c r="J185" s="688">
        <v>1326.9580000000001</v>
      </c>
      <c r="K185" s="880" t="s">
        <v>105</v>
      </c>
      <c r="L185" s="880" t="s">
        <v>105</v>
      </c>
      <c r="M185" s="689">
        <v>814.66150000000005</v>
      </c>
      <c r="N185" s="689">
        <v>1571.4205999999999</v>
      </c>
      <c r="O185" s="690">
        <v>851.74850000000004</v>
      </c>
    </row>
    <row r="186" spans="1:15">
      <c r="A186" s="69" t="s">
        <v>243</v>
      </c>
      <c r="B186" s="329">
        <v>165.47489999999999</v>
      </c>
      <c r="C186" s="329">
        <v>642.61189999999999</v>
      </c>
      <c r="D186" s="329">
        <v>672.77279999999996</v>
      </c>
      <c r="E186" s="329">
        <v>681.38890000000004</v>
      </c>
      <c r="F186" s="329">
        <v>783.72820000000002</v>
      </c>
      <c r="G186" s="329">
        <v>793.96190000000001</v>
      </c>
      <c r="H186" s="329">
        <v>828.91160000000002</v>
      </c>
      <c r="I186" s="329">
        <v>863.69179999999994</v>
      </c>
      <c r="J186" s="329">
        <v>1725.498</v>
      </c>
      <c r="K186" s="333" t="s">
        <v>105</v>
      </c>
      <c r="L186" s="333" t="s">
        <v>105</v>
      </c>
      <c r="M186" s="330">
        <v>762.91139999999996</v>
      </c>
      <c r="N186" s="330">
        <v>1132.4674</v>
      </c>
      <c r="O186" s="331">
        <v>843.2645</v>
      </c>
    </row>
    <row r="187" spans="1:15" ht="6" customHeight="1">
      <c r="A187" s="69"/>
      <c r="B187" s="329"/>
      <c r="C187" s="329"/>
      <c r="D187" s="329"/>
      <c r="E187" s="329"/>
      <c r="F187" s="329"/>
      <c r="G187" s="329"/>
      <c r="H187" s="329"/>
      <c r="I187" s="329"/>
      <c r="J187" s="329"/>
      <c r="K187" s="404"/>
      <c r="L187" s="404"/>
      <c r="M187" s="330"/>
      <c r="N187" s="330"/>
      <c r="O187" s="331"/>
    </row>
    <row r="188" spans="1:15" ht="15">
      <c r="A188" s="682" t="s">
        <v>406</v>
      </c>
      <c r="B188" s="683">
        <v>514.14049999999997</v>
      </c>
      <c r="C188" s="683">
        <v>475.82659999999998</v>
      </c>
      <c r="D188" s="683">
        <v>471.47340000000003</v>
      </c>
      <c r="E188" s="683">
        <v>543.91849999999999</v>
      </c>
      <c r="F188" s="683">
        <v>640.37789999999995</v>
      </c>
      <c r="G188" s="683">
        <v>669.02350000000001</v>
      </c>
      <c r="H188" s="683">
        <v>779.51440000000002</v>
      </c>
      <c r="I188" s="683">
        <v>815.57079999999996</v>
      </c>
      <c r="J188" s="683">
        <v>1005.9714</v>
      </c>
      <c r="K188" s="691">
        <v>1337.0782999999999</v>
      </c>
      <c r="L188" s="691">
        <v>1487.6572000000001</v>
      </c>
      <c r="M188" s="685">
        <v>619.8809</v>
      </c>
      <c r="N188" s="685">
        <v>1180.752</v>
      </c>
      <c r="O188" s="686">
        <v>900.37909999999999</v>
      </c>
    </row>
    <row r="189" spans="1:15" ht="6" customHeight="1">
      <c r="A189" s="69"/>
      <c r="B189" s="329"/>
      <c r="C189" s="329"/>
      <c r="D189" s="329"/>
      <c r="E189" s="329"/>
      <c r="F189" s="329"/>
      <c r="G189" s="329"/>
      <c r="H189" s="329"/>
      <c r="I189" s="329"/>
      <c r="J189" s="329"/>
      <c r="K189" s="404"/>
      <c r="L189" s="404"/>
      <c r="M189" s="330"/>
      <c r="N189" s="330"/>
      <c r="O189" s="331"/>
    </row>
    <row r="190" spans="1:15" ht="15">
      <c r="A190" s="8" t="s">
        <v>356</v>
      </c>
      <c r="B190" s="329"/>
      <c r="C190" s="329"/>
      <c r="D190" s="329"/>
      <c r="E190" s="329"/>
      <c r="F190" s="329"/>
      <c r="G190" s="329"/>
      <c r="H190" s="329"/>
      <c r="I190" s="329"/>
      <c r="J190" s="329"/>
      <c r="K190" s="329"/>
      <c r="L190" s="329"/>
      <c r="M190" s="330"/>
      <c r="N190" s="330"/>
      <c r="O190" s="331"/>
    </row>
    <row r="191" spans="1:15" ht="6" customHeight="1">
      <c r="A191" s="69"/>
      <c r="B191" s="329"/>
      <c r="C191" s="329"/>
      <c r="D191" s="329"/>
      <c r="E191" s="329"/>
      <c r="F191" s="329"/>
      <c r="G191" s="329"/>
      <c r="H191" s="329"/>
      <c r="I191" s="329"/>
      <c r="J191" s="329"/>
      <c r="K191" s="329"/>
      <c r="L191" s="329"/>
      <c r="M191" s="330"/>
      <c r="N191" s="330"/>
      <c r="O191" s="331"/>
    </row>
    <row r="192" spans="1:15">
      <c r="A192" s="687" t="s">
        <v>244</v>
      </c>
      <c r="B192" s="688">
        <v>519.9126</v>
      </c>
      <c r="C192" s="688">
        <v>501.70740000000001</v>
      </c>
      <c r="D192" s="688">
        <v>508.57679999999999</v>
      </c>
      <c r="E192" s="688">
        <v>586.75789999999995</v>
      </c>
      <c r="F192" s="688">
        <v>640.94690000000003</v>
      </c>
      <c r="G192" s="688">
        <v>615.73429999999996</v>
      </c>
      <c r="H192" s="688">
        <v>574.42309999999998</v>
      </c>
      <c r="I192" s="684">
        <v>446.89330000000001</v>
      </c>
      <c r="J192" s="880" t="s">
        <v>105</v>
      </c>
      <c r="K192" s="880" t="s">
        <v>105</v>
      </c>
      <c r="L192" s="880" t="s">
        <v>105</v>
      </c>
      <c r="M192" s="689">
        <v>571.64449999999999</v>
      </c>
      <c r="N192" s="698">
        <v>446.89330000000001</v>
      </c>
      <c r="O192" s="690">
        <v>571.54480000000001</v>
      </c>
    </row>
    <row r="193" spans="1:15">
      <c r="A193" s="69" t="s">
        <v>248</v>
      </c>
      <c r="B193" s="329">
        <v>720.36869999999999</v>
      </c>
      <c r="C193" s="329">
        <v>650.15890000000002</v>
      </c>
      <c r="D193" s="329">
        <v>493.3623</v>
      </c>
      <c r="E193" s="329">
        <v>556.48800000000006</v>
      </c>
      <c r="F193" s="329">
        <v>689.54570000000001</v>
      </c>
      <c r="G193" s="329">
        <v>716.1046</v>
      </c>
      <c r="H193" s="329">
        <v>803.96</v>
      </c>
      <c r="I193" s="329">
        <v>823.77809999999999</v>
      </c>
      <c r="J193" s="329">
        <v>1007.742</v>
      </c>
      <c r="K193" s="329">
        <v>1331.9465</v>
      </c>
      <c r="L193" s="329">
        <v>1476.943</v>
      </c>
      <c r="M193" s="330">
        <v>724.63409999999999</v>
      </c>
      <c r="N193" s="330">
        <v>1163.8814</v>
      </c>
      <c r="O193" s="331">
        <v>1005.6403</v>
      </c>
    </row>
    <row r="194" spans="1:15" ht="6" customHeight="1">
      <c r="A194" s="69"/>
      <c r="B194" s="329"/>
      <c r="C194" s="329"/>
      <c r="D194" s="329"/>
      <c r="E194" s="329"/>
      <c r="F194" s="329"/>
      <c r="G194" s="329"/>
      <c r="H194" s="329"/>
      <c r="I194" s="329"/>
      <c r="J194" s="329"/>
      <c r="K194" s="329"/>
      <c r="L194" s="329"/>
      <c r="M194" s="330"/>
      <c r="N194" s="330"/>
      <c r="O194" s="331"/>
    </row>
    <row r="195" spans="1:15" ht="15">
      <c r="A195" s="682" t="s">
        <v>426</v>
      </c>
      <c r="B195" s="683">
        <v>520.34870000000001</v>
      </c>
      <c r="C195" s="683">
        <v>503.0752</v>
      </c>
      <c r="D195" s="683">
        <v>507.96539999999999</v>
      </c>
      <c r="E195" s="683">
        <v>580.26790000000005</v>
      </c>
      <c r="F195" s="683">
        <v>676.18989999999997</v>
      </c>
      <c r="G195" s="683">
        <v>709.68409999999994</v>
      </c>
      <c r="H195" s="683">
        <v>809.01670000000001</v>
      </c>
      <c r="I195" s="683">
        <v>837.44730000000004</v>
      </c>
      <c r="J195" s="683">
        <v>1019.9081</v>
      </c>
      <c r="K195" s="691">
        <v>1343.5069000000001</v>
      </c>
      <c r="L195" s="683">
        <v>1487.6572000000001</v>
      </c>
      <c r="M195" s="685">
        <v>657.28319999999997</v>
      </c>
      <c r="N195" s="685">
        <v>1177.9567999999999</v>
      </c>
      <c r="O195" s="686">
        <v>908.4615</v>
      </c>
    </row>
    <row r="196" spans="1:15">
      <c r="A196" s="69" t="s">
        <v>247</v>
      </c>
      <c r="B196" s="375"/>
      <c r="C196" s="375"/>
      <c r="D196" s="375"/>
      <c r="E196" s="375"/>
      <c r="F196" s="375"/>
      <c r="G196" s="375"/>
      <c r="H196" s="375"/>
      <c r="I196" s="375"/>
      <c r="J196" s="375"/>
      <c r="K196" s="404"/>
      <c r="L196" s="375"/>
      <c r="M196" s="330"/>
      <c r="N196" s="330"/>
      <c r="O196" s="331"/>
    </row>
    <row r="197" spans="1:15">
      <c r="A197" s="687" t="s">
        <v>251</v>
      </c>
      <c r="B197" s="688">
        <v>605.7518</v>
      </c>
      <c r="C197" s="688">
        <v>990.96379999999999</v>
      </c>
      <c r="D197" s="688">
        <v>1074.5777</v>
      </c>
      <c r="E197" s="688">
        <v>1130.8984</v>
      </c>
      <c r="F197" s="688">
        <v>1054.8936000000001</v>
      </c>
      <c r="G197" s="688">
        <v>901.24189999999999</v>
      </c>
      <c r="H197" s="688">
        <v>1446.7226000000001</v>
      </c>
      <c r="I197" s="688">
        <v>1193.6144999999999</v>
      </c>
      <c r="J197" s="688">
        <v>1326.9580000000001</v>
      </c>
      <c r="K197" s="880" t="s">
        <v>105</v>
      </c>
      <c r="L197" s="880" t="s">
        <v>105</v>
      </c>
      <c r="M197" s="689">
        <v>1106.7225000000001</v>
      </c>
      <c r="N197" s="689">
        <v>1219.9151999999999</v>
      </c>
      <c r="O197" s="690">
        <v>1114.0712000000001</v>
      </c>
    </row>
    <row r="198" spans="1:15">
      <c r="A198" s="69" t="s">
        <v>252</v>
      </c>
      <c r="B198" s="329">
        <v>677.71069999999997</v>
      </c>
      <c r="C198" s="329">
        <v>633.95799999999997</v>
      </c>
      <c r="D198" s="329">
        <v>687.60540000000003</v>
      </c>
      <c r="E198" s="329">
        <v>677.56619999999998</v>
      </c>
      <c r="F198" s="329">
        <v>761.7713</v>
      </c>
      <c r="G198" s="329">
        <v>685.94439999999997</v>
      </c>
      <c r="H198" s="329">
        <v>970.88549999999998</v>
      </c>
      <c r="I198" s="329">
        <v>1064.3136</v>
      </c>
      <c r="J198" s="329">
        <v>752.27059999999994</v>
      </c>
      <c r="K198" s="333" t="s">
        <v>105</v>
      </c>
      <c r="L198" s="404">
        <v>1168.9942000000001</v>
      </c>
      <c r="M198" s="330">
        <v>740.53589999999997</v>
      </c>
      <c r="N198" s="330">
        <v>1021.7855</v>
      </c>
      <c r="O198" s="331">
        <v>802.51750000000004</v>
      </c>
    </row>
    <row r="199" spans="1:15">
      <c r="A199" s="687" t="s">
        <v>687</v>
      </c>
      <c r="B199" s="688">
        <v>475.06040000000002</v>
      </c>
      <c r="C199" s="688">
        <v>833.35839999999996</v>
      </c>
      <c r="D199" s="688">
        <v>620.16089999999997</v>
      </c>
      <c r="E199" s="688">
        <v>592.79409999999996</v>
      </c>
      <c r="F199" s="688">
        <v>769.62239999999997</v>
      </c>
      <c r="G199" s="688">
        <v>880.1943</v>
      </c>
      <c r="H199" s="688">
        <v>912.19979999999998</v>
      </c>
      <c r="I199" s="688">
        <v>968.86530000000005</v>
      </c>
      <c r="J199" s="688">
        <v>1184.9339</v>
      </c>
      <c r="K199" s="684">
        <v>1492.7023999999999</v>
      </c>
      <c r="L199" s="880" t="s">
        <v>105</v>
      </c>
      <c r="M199" s="689">
        <v>807.34960000000001</v>
      </c>
      <c r="N199" s="689">
        <v>1126.0307</v>
      </c>
      <c r="O199" s="690">
        <v>936.84770000000003</v>
      </c>
    </row>
    <row r="200" spans="1:15">
      <c r="A200" s="202" t="s">
        <v>427</v>
      </c>
      <c r="B200" s="400">
        <v>434.86470000000003</v>
      </c>
      <c r="C200" s="400">
        <v>429.92290000000003</v>
      </c>
      <c r="D200" s="400">
        <v>430.42329999999998</v>
      </c>
      <c r="E200" s="400">
        <v>526.35199999999998</v>
      </c>
      <c r="F200" s="400">
        <v>629.26959999999997</v>
      </c>
      <c r="G200" s="400">
        <v>667.69690000000003</v>
      </c>
      <c r="H200" s="400">
        <v>762.62189999999998</v>
      </c>
      <c r="I200" s="400">
        <v>799.07600000000002</v>
      </c>
      <c r="J200" s="400">
        <v>1012.5128</v>
      </c>
      <c r="K200" s="405">
        <v>1337.0782999999999</v>
      </c>
      <c r="L200" s="400">
        <v>1497.5826</v>
      </c>
      <c r="M200" s="406">
        <v>605.471</v>
      </c>
      <c r="N200" s="406">
        <v>1185.693</v>
      </c>
      <c r="O200" s="407">
        <v>907.5652</v>
      </c>
    </row>
    <row r="201" spans="1:15" ht="13">
      <c r="A201" s="292" t="s">
        <v>839</v>
      </c>
      <c r="B201" s="408"/>
      <c r="C201" s="408"/>
      <c r="D201" s="408"/>
      <c r="E201" s="408"/>
      <c r="F201" s="408"/>
      <c r="G201" s="408"/>
      <c r="H201" s="408"/>
      <c r="I201" s="408"/>
      <c r="J201" s="408"/>
      <c r="K201" s="411"/>
      <c r="L201" s="408"/>
      <c r="M201" s="409"/>
      <c r="N201" s="409"/>
      <c r="O201" s="410"/>
    </row>
    <row r="202" spans="1:15" ht="13">
      <c r="A202" s="292" t="s">
        <v>840</v>
      </c>
      <c r="B202" s="48"/>
      <c r="C202" s="48"/>
      <c r="D202" s="48"/>
      <c r="E202" s="48"/>
      <c r="F202" s="48"/>
      <c r="G202" s="48"/>
      <c r="H202" s="48"/>
      <c r="I202" s="48"/>
      <c r="J202" s="48"/>
      <c r="K202" s="48"/>
      <c r="L202" s="48"/>
      <c r="M202" s="243"/>
      <c r="N202" s="243"/>
      <c r="O202" s="49"/>
    </row>
    <row r="203" spans="1:15" ht="13">
      <c r="A203" s="969" t="s">
        <v>494</v>
      </c>
      <c r="B203" s="48"/>
      <c r="C203" s="48"/>
      <c r="D203" s="48"/>
      <c r="E203" s="48"/>
      <c r="F203" s="48"/>
      <c r="G203" s="48"/>
      <c r="H203" s="48"/>
      <c r="I203" s="48"/>
      <c r="J203" s="48"/>
      <c r="K203" s="48"/>
      <c r="L203" s="48"/>
      <c r="M203" s="243"/>
      <c r="N203" s="243"/>
      <c r="O203" s="49"/>
    </row>
    <row r="204" spans="1:15" ht="13">
      <c r="A204" s="292" t="s">
        <v>357</v>
      </c>
    </row>
    <row r="205" spans="1:15" ht="13">
      <c r="A205" s="969" t="s">
        <v>358</v>
      </c>
      <c r="B205" s="48"/>
      <c r="C205" s="48"/>
      <c r="D205" s="48"/>
      <c r="E205" s="48"/>
      <c r="F205" s="48"/>
      <c r="G205" s="48"/>
      <c r="H205" s="48"/>
      <c r="I205" s="48"/>
      <c r="J205" s="48"/>
      <c r="K205" s="48"/>
      <c r="L205" s="48"/>
      <c r="M205" s="243"/>
      <c r="N205" s="243"/>
      <c r="O205" s="49"/>
    </row>
    <row r="206" spans="1:15" ht="13">
      <c r="A206" s="969" t="s">
        <v>495</v>
      </c>
      <c r="B206" s="48"/>
      <c r="C206" s="48"/>
      <c r="D206" s="48"/>
      <c r="E206" s="48"/>
      <c r="F206" s="48"/>
      <c r="G206" s="48"/>
      <c r="H206" s="48"/>
      <c r="I206" s="48"/>
      <c r="J206" s="48"/>
      <c r="K206" s="48"/>
      <c r="L206" s="48"/>
      <c r="M206" s="243"/>
      <c r="N206" s="243"/>
      <c r="O206" s="49"/>
    </row>
    <row r="207" spans="1:15" ht="13">
      <c r="A207" s="244" t="s">
        <v>841</v>
      </c>
      <c r="B207" s="3"/>
      <c r="C207" s="3"/>
      <c r="D207" s="3"/>
      <c r="G207" s="185"/>
      <c r="J207" s="185"/>
      <c r="M207"/>
      <c r="N207"/>
    </row>
    <row r="208" spans="1:15">
      <c r="A208" s="9"/>
    </row>
    <row r="209" spans="1:14" ht="14.25" customHeight="1">
      <c r="A209" s="988" t="s">
        <v>413</v>
      </c>
      <c r="B209" s="997"/>
      <c r="C209" s="997"/>
      <c r="D209" s="997"/>
      <c r="E209" s="997"/>
      <c r="F209" s="997"/>
      <c r="M209"/>
      <c r="N209"/>
    </row>
    <row r="210" spans="1:14">
      <c r="A210" s="997"/>
      <c r="B210" s="997"/>
      <c r="C210" s="997"/>
      <c r="D210" s="997"/>
      <c r="E210" s="997"/>
      <c r="F210" s="997"/>
      <c r="M210"/>
      <c r="N210"/>
    </row>
    <row r="211" spans="1:14" ht="21.75" customHeight="1">
      <c r="A211" s="997"/>
      <c r="B211" s="997"/>
      <c r="C211" s="997"/>
      <c r="D211" s="997"/>
      <c r="E211" s="997"/>
      <c r="F211" s="997"/>
      <c r="M211"/>
      <c r="N211"/>
    </row>
    <row r="212" spans="1:14">
      <c r="A212" s="17"/>
      <c r="M212"/>
      <c r="N212"/>
    </row>
    <row r="213" spans="1:14">
      <c r="A213" s="998" t="s">
        <v>17</v>
      </c>
      <c r="B213" s="999"/>
      <c r="C213" s="999"/>
      <c r="D213" s="999"/>
      <c r="E213" s="999"/>
      <c r="F213" s="999"/>
      <c r="M213"/>
      <c r="N213"/>
    </row>
    <row r="214" spans="1:14">
      <c r="A214" s="17"/>
      <c r="M214"/>
      <c r="N214"/>
    </row>
    <row r="215" spans="1:14">
      <c r="A215" s="989" t="s">
        <v>18</v>
      </c>
      <c r="B215" s="990"/>
      <c r="C215" s="990"/>
      <c r="D215" s="990"/>
      <c r="E215" s="990"/>
      <c r="F215" s="990"/>
      <c r="M215"/>
      <c r="N215"/>
    </row>
    <row r="216" spans="1:14" ht="24.75" customHeight="1">
      <c r="A216" s="987"/>
      <c r="B216" s="987"/>
      <c r="C216" s="987"/>
      <c r="D216" s="987"/>
      <c r="E216" s="987"/>
      <c r="F216" s="987"/>
      <c r="M216"/>
      <c r="N216"/>
    </row>
    <row r="217" spans="1:14">
      <c r="A217" s="17"/>
      <c r="M217"/>
      <c r="N217"/>
    </row>
    <row r="218" spans="1:14">
      <c r="A218" s="989" t="s">
        <v>19</v>
      </c>
      <c r="B218" s="987"/>
      <c r="C218" s="987"/>
      <c r="D218" s="987"/>
      <c r="E218" s="987"/>
      <c r="F218" s="987"/>
      <c r="M218"/>
      <c r="N218"/>
    </row>
    <row r="219" spans="1:14">
      <c r="A219" s="987"/>
      <c r="B219" s="987"/>
      <c r="C219" s="987"/>
      <c r="D219" s="987"/>
      <c r="E219" s="987"/>
      <c r="F219" s="987"/>
      <c r="M219"/>
      <c r="N219"/>
    </row>
    <row r="220" spans="1:14">
      <c r="A220" s="987"/>
      <c r="B220" s="987"/>
      <c r="C220" s="987"/>
      <c r="D220" s="987"/>
      <c r="E220" s="987"/>
      <c r="F220" s="987"/>
      <c r="M220"/>
      <c r="N220"/>
    </row>
    <row r="221" spans="1:14">
      <c r="A221" s="17"/>
      <c r="M221"/>
      <c r="N221"/>
    </row>
    <row r="222" spans="1:14">
      <c r="A222" s="989" t="s">
        <v>20</v>
      </c>
      <c r="B222" s="987"/>
      <c r="C222" s="987"/>
      <c r="D222" s="987"/>
      <c r="E222" s="987"/>
      <c r="F222" s="987"/>
      <c r="M222"/>
      <c r="N222"/>
    </row>
    <row r="223" spans="1:14">
      <c r="A223" s="987"/>
      <c r="B223" s="987"/>
      <c r="C223" s="987"/>
      <c r="D223" s="987"/>
      <c r="E223" s="987"/>
      <c r="F223" s="987"/>
      <c r="M223"/>
      <c r="N223"/>
    </row>
    <row r="224" spans="1:14">
      <c r="A224" s="987"/>
      <c r="B224" s="987"/>
      <c r="C224" s="987"/>
      <c r="D224" s="987"/>
      <c r="E224" s="987"/>
      <c r="F224" s="987"/>
      <c r="M224"/>
      <c r="N224"/>
    </row>
    <row r="225" spans="1:14">
      <c r="A225" s="987"/>
      <c r="B225" s="987"/>
      <c r="C225" s="987"/>
      <c r="D225" s="987"/>
      <c r="E225" s="987"/>
      <c r="F225" s="987"/>
      <c r="M225"/>
      <c r="N225"/>
    </row>
    <row r="226" spans="1:14">
      <c r="M226"/>
      <c r="N226"/>
    </row>
    <row r="227" spans="1:14" ht="78.75" customHeight="1">
      <c r="A227" s="988" t="s">
        <v>164</v>
      </c>
      <c r="B227" s="988"/>
      <c r="C227" s="988"/>
      <c r="D227" s="988"/>
      <c r="E227" s="988"/>
      <c r="F227" s="988"/>
      <c r="M227"/>
      <c r="N227"/>
    </row>
    <row r="228" spans="1:14" ht="13.5" customHeight="1">
      <c r="A228" s="228"/>
      <c r="B228" s="228"/>
      <c r="C228" s="228"/>
      <c r="D228" s="228"/>
      <c r="E228" s="228"/>
      <c r="F228" s="228"/>
      <c r="M228"/>
      <c r="N228"/>
    </row>
    <row r="229" spans="1:14">
      <c r="A229" s="988" t="s">
        <v>999</v>
      </c>
      <c r="B229" s="987"/>
      <c r="C229" s="987"/>
      <c r="D229" s="987"/>
      <c r="E229" s="987"/>
      <c r="F229" s="987"/>
      <c r="M229"/>
      <c r="N229"/>
    </row>
    <row r="230" spans="1:14">
      <c r="A230" s="987"/>
      <c r="B230" s="987"/>
      <c r="C230" s="987"/>
      <c r="D230" s="987"/>
      <c r="E230" s="987"/>
      <c r="F230" s="987"/>
      <c r="M230"/>
      <c r="N230"/>
    </row>
    <row r="231" spans="1:14" ht="17" customHeight="1">
      <c r="A231" s="987"/>
      <c r="B231" s="987"/>
      <c r="C231" s="987"/>
      <c r="D231" s="987"/>
      <c r="E231" s="987"/>
      <c r="F231" s="987"/>
      <c r="M231"/>
      <c r="N231"/>
    </row>
    <row r="232" spans="1:14">
      <c r="M232"/>
      <c r="N232"/>
    </row>
    <row r="233" spans="1:14" ht="233.25" customHeight="1">
      <c r="A233" s="988" t="s">
        <v>590</v>
      </c>
      <c r="B233" s="988"/>
      <c r="C233" s="988"/>
      <c r="D233" s="988"/>
      <c r="E233" s="988"/>
      <c r="F233" s="988"/>
      <c r="M233"/>
      <c r="N233"/>
    </row>
    <row r="234" spans="1:14">
      <c r="M234"/>
      <c r="N234"/>
    </row>
    <row r="236" spans="1:14">
      <c r="A236" s="17"/>
    </row>
    <row r="237" spans="1:14">
      <c r="A237" s="17"/>
    </row>
  </sheetData>
  <mergeCells count="8">
    <mergeCell ref="A227:F227"/>
    <mergeCell ref="A233:F233"/>
    <mergeCell ref="A229:F231"/>
    <mergeCell ref="A209:F211"/>
    <mergeCell ref="A213:F213"/>
    <mergeCell ref="A215:F216"/>
    <mergeCell ref="A218:F220"/>
    <mergeCell ref="A222:F225"/>
  </mergeCells>
  <phoneticPr fontId="2" type="noConversion"/>
  <printOptions horizontalCentered="1"/>
  <pageMargins left="0.59055118110236227" right="0.59055118110236227" top="0.78740157480314965" bottom="0.78740157480314965" header="0.39370078740157483" footer="0.39370078740157483"/>
  <pageSetup paperSize="9" scale="58" firstPageNumber="18" fitToHeight="0" orientation="landscape" useFirstPageNumber="1" r:id="rId1"/>
  <headerFooter alignWithMargins="0">
    <oddHeader>&amp;R&amp;12Les finances des communes en 2019</oddHeader>
    <oddFooter>&amp;L&amp;12Direction Générale des Collectivités Locales / DESL&amp;C&amp;P&amp;R&amp;12Mise en ligne : mars 2021</oddFooter>
  </headerFooter>
  <rowBreaks count="3" manualBreakCount="3">
    <brk id="70" max="14" man="1"/>
    <brk id="139" max="14" man="1"/>
    <brk id="207" max="14" man="1"/>
  </rowBreak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XFD183"/>
  <sheetViews>
    <sheetView topLeftCell="A175" zoomScale="85" zoomScaleNormal="85" zoomScaleSheetLayoutView="85" zoomScalePageLayoutView="85" workbookViewId="0">
      <selection activeCell="A4" sqref="A4:XFD6"/>
    </sheetView>
  </sheetViews>
  <sheetFormatPr baseColWidth="10" defaultRowHeight="12.5"/>
  <cols>
    <col min="1" max="1" width="90.81640625" customWidth="1"/>
    <col min="13" max="15" width="13.7265625" customWidth="1"/>
    <col min="16" max="16" width="19.26953125" customWidth="1"/>
  </cols>
  <sheetData>
    <row r="1" spans="1:16" ht="21">
      <c r="A1" s="47" t="s">
        <v>850</v>
      </c>
    </row>
    <row r="2" spans="1:16" ht="5.25" customHeight="1">
      <c r="A2" s="47"/>
      <c r="P2" s="1000" t="s">
        <v>245</v>
      </c>
    </row>
    <row r="3" spans="1:16" ht="9" customHeight="1" thickBot="1">
      <c r="P3" s="1001"/>
    </row>
    <row r="4" spans="1:16" ht="13" customHeight="1">
      <c r="A4" s="42"/>
      <c r="B4" s="43" t="s">
        <v>38</v>
      </c>
      <c r="C4" s="43" t="s">
        <v>128</v>
      </c>
      <c r="D4" s="43" t="s">
        <v>130</v>
      </c>
      <c r="E4" s="43" t="s">
        <v>39</v>
      </c>
      <c r="F4" s="43" t="s">
        <v>40</v>
      </c>
      <c r="G4" s="43" t="s">
        <v>41</v>
      </c>
      <c r="H4" s="43" t="s">
        <v>42</v>
      </c>
      <c r="I4" s="43" t="s">
        <v>132</v>
      </c>
      <c r="J4" s="43" t="s">
        <v>133</v>
      </c>
      <c r="K4" s="43" t="s">
        <v>134</v>
      </c>
      <c r="L4" s="257">
        <v>100000</v>
      </c>
      <c r="M4" s="255" t="s">
        <v>265</v>
      </c>
      <c r="N4" s="255" t="s">
        <v>263</v>
      </c>
      <c r="O4" s="262" t="s">
        <v>80</v>
      </c>
      <c r="P4" s="286" t="s">
        <v>253</v>
      </c>
    </row>
    <row r="5" spans="1:16" ht="13" customHeight="1">
      <c r="A5" s="590" t="s">
        <v>84</v>
      </c>
      <c r="B5" s="44" t="s">
        <v>127</v>
      </c>
      <c r="C5" s="44" t="s">
        <v>43</v>
      </c>
      <c r="D5" s="44" t="s">
        <v>43</v>
      </c>
      <c r="E5" s="44" t="s">
        <v>43</v>
      </c>
      <c r="F5" s="44" t="s">
        <v>43</v>
      </c>
      <c r="G5" s="44" t="s">
        <v>43</v>
      </c>
      <c r="H5" s="44" t="s">
        <v>43</v>
      </c>
      <c r="I5" s="44" t="s">
        <v>43</v>
      </c>
      <c r="J5" s="44" t="s">
        <v>43</v>
      </c>
      <c r="K5" s="44" t="s">
        <v>43</v>
      </c>
      <c r="L5" s="44" t="s">
        <v>46</v>
      </c>
      <c r="M5" s="240" t="s">
        <v>264</v>
      </c>
      <c r="N5" s="240" t="s">
        <v>150</v>
      </c>
      <c r="O5" s="261" t="s">
        <v>149</v>
      </c>
      <c r="P5" s="287" t="s">
        <v>320</v>
      </c>
    </row>
    <row r="6" spans="1:16" ht="13" customHeight="1" thickBot="1">
      <c r="A6" s="447" t="s">
        <v>245</v>
      </c>
      <c r="B6" s="45" t="s">
        <v>46</v>
      </c>
      <c r="C6" s="45" t="s">
        <v>129</v>
      </c>
      <c r="D6" s="45" t="s">
        <v>131</v>
      </c>
      <c r="E6" s="45" t="s">
        <v>47</v>
      </c>
      <c r="F6" s="45" t="s">
        <v>48</v>
      </c>
      <c r="G6" s="45" t="s">
        <v>49</v>
      </c>
      <c r="H6" s="45" t="s">
        <v>45</v>
      </c>
      <c r="I6" s="45" t="s">
        <v>135</v>
      </c>
      <c r="J6" s="45" t="s">
        <v>136</v>
      </c>
      <c r="K6" s="45" t="s">
        <v>137</v>
      </c>
      <c r="L6" s="45" t="s">
        <v>138</v>
      </c>
      <c r="M6" s="256" t="s">
        <v>150</v>
      </c>
      <c r="N6" s="256" t="s">
        <v>138</v>
      </c>
      <c r="O6" s="263" t="s">
        <v>44</v>
      </c>
      <c r="P6" s="288" t="s">
        <v>273</v>
      </c>
    </row>
    <row r="7" spans="1:16" ht="12.75" customHeight="1">
      <c r="A7" s="227"/>
    </row>
    <row r="8" spans="1:16" s="489" customFormat="1" ht="17.25" customHeight="1">
      <c r="A8" s="498" t="s">
        <v>182</v>
      </c>
      <c r="B8" s="490">
        <v>921.26976402800005</v>
      </c>
      <c r="C8" s="490">
        <v>803.203473497</v>
      </c>
      <c r="D8" s="490">
        <v>805.01497529300002</v>
      </c>
      <c r="E8" s="490">
        <v>794.01660315000004</v>
      </c>
      <c r="F8" s="490">
        <v>856.73379222200003</v>
      </c>
      <c r="G8" s="490">
        <v>910.86033336399998</v>
      </c>
      <c r="H8" s="490">
        <v>983.90038639299996</v>
      </c>
      <c r="I8" s="490">
        <v>1033.397043511</v>
      </c>
      <c r="J8" s="490">
        <v>1082.3992504160001</v>
      </c>
      <c r="K8" s="490">
        <v>1168.2260211549999</v>
      </c>
      <c r="L8" s="490" t="s">
        <v>105</v>
      </c>
      <c r="M8" s="503">
        <v>877.88090685600002</v>
      </c>
      <c r="N8" s="503">
        <v>1069.343159089</v>
      </c>
      <c r="O8" s="503">
        <v>936.253698085</v>
      </c>
      <c r="P8" s="490">
        <v>974.61644433900005</v>
      </c>
    </row>
    <row r="9" spans="1:16" s="489" customFormat="1" ht="17.25" customHeight="1">
      <c r="A9" s="489" t="s">
        <v>183</v>
      </c>
      <c r="B9" s="491">
        <v>356.33976457199998</v>
      </c>
      <c r="C9" s="491">
        <v>293.01120253200003</v>
      </c>
      <c r="D9" s="491">
        <v>292.61349351299998</v>
      </c>
      <c r="E9" s="491">
        <v>260.04280198200001</v>
      </c>
      <c r="F9" s="491">
        <v>267.35944991600002</v>
      </c>
      <c r="G9" s="491">
        <v>267.84530506900001</v>
      </c>
      <c r="H9" s="491">
        <v>269.59704788499999</v>
      </c>
      <c r="I9" s="491">
        <v>255.977375841</v>
      </c>
      <c r="J9" s="491">
        <v>260.576279758</v>
      </c>
      <c r="K9" s="491">
        <v>223.33250174400001</v>
      </c>
      <c r="L9" s="491" t="s">
        <v>105</v>
      </c>
      <c r="M9" s="504">
        <v>268.06589151899999</v>
      </c>
      <c r="N9" s="504">
        <v>253.849094866</v>
      </c>
      <c r="O9" s="504">
        <v>263.73149090800001</v>
      </c>
      <c r="P9" s="491">
        <v>242.351410784</v>
      </c>
    </row>
    <row r="10" spans="1:16" s="489" customFormat="1" ht="17.25" customHeight="1">
      <c r="A10" s="489" t="s">
        <v>184</v>
      </c>
      <c r="B10" s="491">
        <v>271.02459112700001</v>
      </c>
      <c r="C10" s="491">
        <v>273.49218275300001</v>
      </c>
      <c r="D10" s="491">
        <v>289.79949491799999</v>
      </c>
      <c r="E10" s="491">
        <v>328.87545134099997</v>
      </c>
      <c r="F10" s="491">
        <v>403.37402999300002</v>
      </c>
      <c r="G10" s="491">
        <v>467.56325703099998</v>
      </c>
      <c r="H10" s="491">
        <v>533.02588606100005</v>
      </c>
      <c r="I10" s="491">
        <v>593.96719128400002</v>
      </c>
      <c r="J10" s="491">
        <v>605.36631873399995</v>
      </c>
      <c r="K10" s="491">
        <v>721.78566314800003</v>
      </c>
      <c r="L10" s="491" t="s">
        <v>105</v>
      </c>
      <c r="M10" s="504">
        <v>418.63966374699999</v>
      </c>
      <c r="N10" s="504">
        <v>614.04418035399999</v>
      </c>
      <c r="O10" s="504">
        <v>478.21436800399999</v>
      </c>
      <c r="P10" s="491">
        <v>526.67744682099999</v>
      </c>
    </row>
    <row r="11" spans="1:16" s="489" customFormat="1" ht="17.25" customHeight="1">
      <c r="A11" s="489" t="s">
        <v>185</v>
      </c>
      <c r="B11" s="491">
        <v>16.732353741000001</v>
      </c>
      <c r="C11" s="491">
        <v>27.349054193000001</v>
      </c>
      <c r="D11" s="491">
        <v>28.392365476999998</v>
      </c>
      <c r="E11" s="491">
        <v>26.796316654999998</v>
      </c>
      <c r="F11" s="491">
        <v>25.104048089999999</v>
      </c>
      <c r="G11" s="491">
        <v>26.318223656000001</v>
      </c>
      <c r="H11" s="491">
        <v>31.051439539</v>
      </c>
      <c r="I11" s="491">
        <v>27.905605832999999</v>
      </c>
      <c r="J11" s="491">
        <v>29.216117175000001</v>
      </c>
      <c r="K11" s="491">
        <v>45.673826963000003</v>
      </c>
      <c r="L11" s="491" t="s">
        <v>105</v>
      </c>
      <c r="M11" s="504">
        <v>27.441235364000001</v>
      </c>
      <c r="N11" s="504">
        <v>30.587068723000002</v>
      </c>
      <c r="O11" s="504">
        <v>28.400333419999999</v>
      </c>
      <c r="P11" s="491">
        <v>23.576454073000001</v>
      </c>
    </row>
    <row r="12" spans="1:16" s="489" customFormat="1" ht="17.25" customHeight="1">
      <c r="A12" s="489" t="s">
        <v>186</v>
      </c>
      <c r="B12" s="491">
        <v>139.590760657</v>
      </c>
      <c r="C12" s="491">
        <v>104.578970332</v>
      </c>
      <c r="D12" s="491">
        <v>125.771064493</v>
      </c>
      <c r="E12" s="491">
        <v>111.90112277</v>
      </c>
      <c r="F12" s="491">
        <v>113.409282777</v>
      </c>
      <c r="G12" s="491">
        <v>99.704929648999993</v>
      </c>
      <c r="H12" s="491">
        <v>106.88963061600001</v>
      </c>
      <c r="I12" s="491">
        <v>119.998050595</v>
      </c>
      <c r="J12" s="491">
        <v>147.54687342299999</v>
      </c>
      <c r="K12" s="491">
        <v>149.336544863</v>
      </c>
      <c r="L12" s="491" t="s">
        <v>105</v>
      </c>
      <c r="M12" s="504">
        <v>109.497615258</v>
      </c>
      <c r="N12" s="504">
        <v>134.563677157</v>
      </c>
      <c r="O12" s="504">
        <v>117.139727377</v>
      </c>
      <c r="P12" s="491">
        <v>142.457741962</v>
      </c>
    </row>
    <row r="13" spans="1:16" s="489" customFormat="1" ht="17.25" customHeight="1">
      <c r="A13" s="489" t="s">
        <v>187</v>
      </c>
      <c r="B13" s="491">
        <v>137.582293932</v>
      </c>
      <c r="C13" s="491">
        <v>104.772063687</v>
      </c>
      <c r="D13" s="491">
        <v>68.438556891000005</v>
      </c>
      <c r="E13" s="491">
        <v>66.400910401999994</v>
      </c>
      <c r="F13" s="491">
        <v>47.486981446000001</v>
      </c>
      <c r="G13" s="491">
        <v>49.428617959</v>
      </c>
      <c r="H13" s="491">
        <v>43.336382292000003</v>
      </c>
      <c r="I13" s="491">
        <v>35.548819958000003</v>
      </c>
      <c r="J13" s="491">
        <v>39.693661325999997</v>
      </c>
      <c r="K13" s="491">
        <v>28.097484436999999</v>
      </c>
      <c r="L13" s="491" t="s">
        <v>105</v>
      </c>
      <c r="M13" s="504">
        <v>54.236500968000001</v>
      </c>
      <c r="N13" s="504">
        <v>36.299137987999998</v>
      </c>
      <c r="O13" s="504">
        <v>48.767778374999999</v>
      </c>
      <c r="P13" s="491">
        <v>39.553390698999998</v>
      </c>
    </row>
    <row r="14" spans="1:16" s="489" customFormat="1" ht="17.25" customHeight="1">
      <c r="A14" s="498" t="s">
        <v>188</v>
      </c>
      <c r="B14" s="490">
        <v>1162.011574054</v>
      </c>
      <c r="C14" s="490">
        <v>1049.9342098499999</v>
      </c>
      <c r="D14" s="490">
        <v>1039.645080689</v>
      </c>
      <c r="E14" s="490">
        <v>1003.495704962</v>
      </c>
      <c r="F14" s="490">
        <v>1065.3794317449999</v>
      </c>
      <c r="G14" s="490">
        <v>1135.7681473170001</v>
      </c>
      <c r="H14" s="490">
        <v>1212.145532349</v>
      </c>
      <c r="I14" s="490">
        <v>1273.21233635</v>
      </c>
      <c r="J14" s="490">
        <v>1306.266053218</v>
      </c>
      <c r="K14" s="490">
        <v>1307.418166183</v>
      </c>
      <c r="L14" s="490" t="s">
        <v>105</v>
      </c>
      <c r="M14" s="503">
        <v>1096.6803264969999</v>
      </c>
      <c r="N14" s="503">
        <v>1290.5676416409999</v>
      </c>
      <c r="O14" s="503">
        <v>1155.792468118</v>
      </c>
      <c r="P14" s="490">
        <v>1159.064665206</v>
      </c>
    </row>
    <row r="15" spans="1:16" s="489" customFormat="1" ht="17.25" customHeight="1">
      <c r="A15" s="489" t="s">
        <v>82</v>
      </c>
      <c r="B15" s="491">
        <v>525.416144519</v>
      </c>
      <c r="C15" s="491">
        <v>505.86041890799999</v>
      </c>
      <c r="D15" s="491">
        <v>528.90610746200002</v>
      </c>
      <c r="E15" s="491">
        <v>576.76422467099997</v>
      </c>
      <c r="F15" s="491">
        <v>675.48329857199997</v>
      </c>
      <c r="G15" s="491">
        <v>742.540796172</v>
      </c>
      <c r="H15" s="491">
        <v>832.04316269599997</v>
      </c>
      <c r="I15" s="491">
        <v>923.630386585</v>
      </c>
      <c r="J15" s="491">
        <v>944.52341352500002</v>
      </c>
      <c r="K15" s="491">
        <v>916.496651585</v>
      </c>
      <c r="L15" s="491" t="s">
        <v>105</v>
      </c>
      <c r="M15" s="504">
        <v>688.90941453699998</v>
      </c>
      <c r="N15" s="504">
        <v>931.10805028599998</v>
      </c>
      <c r="O15" s="504">
        <v>762.75065601300003</v>
      </c>
      <c r="P15" s="491">
        <v>765.68118537999999</v>
      </c>
    </row>
    <row r="16" spans="1:16" s="489" customFormat="1" ht="17.25" customHeight="1">
      <c r="A16" s="489" t="s">
        <v>189</v>
      </c>
      <c r="B16" s="491">
        <v>429.73118747299998</v>
      </c>
      <c r="C16" s="491">
        <v>450.77948694600002</v>
      </c>
      <c r="D16" s="491">
        <v>457.134330772</v>
      </c>
      <c r="E16" s="491">
        <v>490.71031535100002</v>
      </c>
      <c r="F16" s="491">
        <v>581.33463671200002</v>
      </c>
      <c r="G16" s="491">
        <v>600.51468000700004</v>
      </c>
      <c r="H16" s="491">
        <v>654.26045460399996</v>
      </c>
      <c r="I16" s="491">
        <v>765.21522262999997</v>
      </c>
      <c r="J16" s="491">
        <v>781.70617705999996</v>
      </c>
      <c r="K16" s="491">
        <v>735.57220706400005</v>
      </c>
      <c r="L16" s="491" t="s">
        <v>105</v>
      </c>
      <c r="M16" s="504">
        <v>568.99341490999996</v>
      </c>
      <c r="N16" s="504">
        <v>768.20090152099999</v>
      </c>
      <c r="O16" s="504">
        <v>629.72756428800005</v>
      </c>
      <c r="P16" s="491">
        <v>662.62133226000003</v>
      </c>
    </row>
    <row r="17" spans="1:16" s="489" customFormat="1" ht="17.25" customHeight="1">
      <c r="A17" s="489" t="s">
        <v>221</v>
      </c>
      <c r="B17" s="491">
        <v>184.064309482</v>
      </c>
      <c r="C17" s="491">
        <v>117.51655162199999</v>
      </c>
      <c r="D17" s="491">
        <v>82.060859113999996</v>
      </c>
      <c r="E17" s="491">
        <v>70.405324312999994</v>
      </c>
      <c r="F17" s="491">
        <v>85.808286144999997</v>
      </c>
      <c r="G17" s="491">
        <v>80.692290236000005</v>
      </c>
      <c r="H17" s="491">
        <v>90.095515934999995</v>
      </c>
      <c r="I17" s="491">
        <v>123.753445016</v>
      </c>
      <c r="J17" s="491">
        <v>94.637818648000007</v>
      </c>
      <c r="K17" s="491">
        <v>95.781902095000007</v>
      </c>
      <c r="L17" s="491" t="s">
        <v>105</v>
      </c>
      <c r="M17" s="504">
        <v>82.242048248000003</v>
      </c>
      <c r="N17" s="504">
        <v>108.728105868</v>
      </c>
      <c r="O17" s="504">
        <v>90.317087029000007</v>
      </c>
      <c r="P17" s="491">
        <v>154.29295755300001</v>
      </c>
    </row>
    <row r="18" spans="1:16" s="489" customFormat="1" ht="17.25" customHeight="1">
      <c r="A18" s="489" t="s">
        <v>190</v>
      </c>
      <c r="B18" s="491">
        <v>95.684957046999997</v>
      </c>
      <c r="C18" s="491">
        <v>55.080931962000001</v>
      </c>
      <c r="D18" s="491">
        <v>71.771776689999996</v>
      </c>
      <c r="E18" s="491">
        <v>86.053909320000002</v>
      </c>
      <c r="F18" s="491">
        <v>94.148661860000004</v>
      </c>
      <c r="G18" s="491">
        <v>142.02611616499999</v>
      </c>
      <c r="H18" s="491">
        <v>177.78270809200001</v>
      </c>
      <c r="I18" s="491">
        <v>158.415163955</v>
      </c>
      <c r="J18" s="491">
        <v>162.81723646500001</v>
      </c>
      <c r="K18" s="491">
        <v>180.924444521</v>
      </c>
      <c r="L18" s="491" t="s">
        <v>105</v>
      </c>
      <c r="M18" s="504">
        <v>119.91599962700001</v>
      </c>
      <c r="N18" s="504">
        <v>162.90714876600001</v>
      </c>
      <c r="O18" s="504">
        <v>133.023091725</v>
      </c>
      <c r="P18" s="491">
        <v>103.05985312</v>
      </c>
    </row>
    <row r="19" spans="1:16" s="489" customFormat="1" ht="17.25" customHeight="1">
      <c r="A19" s="489" t="s">
        <v>191</v>
      </c>
      <c r="B19" s="491">
        <v>286.57382992599997</v>
      </c>
      <c r="C19" s="491">
        <v>245.95244936700001</v>
      </c>
      <c r="D19" s="491">
        <v>219.65470414000001</v>
      </c>
      <c r="E19" s="491">
        <v>202.03132849400001</v>
      </c>
      <c r="F19" s="491">
        <v>190.83391668300001</v>
      </c>
      <c r="G19" s="491">
        <v>179.01496874399999</v>
      </c>
      <c r="H19" s="491">
        <v>157.66034558300001</v>
      </c>
      <c r="I19" s="491">
        <v>144.42585603800001</v>
      </c>
      <c r="J19" s="491">
        <v>167.499727847</v>
      </c>
      <c r="K19" s="491">
        <v>145.46872820600001</v>
      </c>
      <c r="L19" s="491" t="s">
        <v>105</v>
      </c>
      <c r="M19" s="504">
        <v>186.13305396000001</v>
      </c>
      <c r="N19" s="504">
        <v>153.76759865</v>
      </c>
      <c r="O19" s="504">
        <v>176.26551117400001</v>
      </c>
      <c r="P19" s="491">
        <v>197.713314139</v>
      </c>
    </row>
    <row r="20" spans="1:16" s="489" customFormat="1" ht="17.25" customHeight="1">
      <c r="A20" s="489" t="s">
        <v>192</v>
      </c>
      <c r="B20" s="491">
        <v>232.56399412799999</v>
      </c>
      <c r="C20" s="491">
        <v>203.46799881300001</v>
      </c>
      <c r="D20" s="491">
        <v>183.09219876899999</v>
      </c>
      <c r="E20" s="491">
        <v>176.42227524699999</v>
      </c>
      <c r="F20" s="491">
        <v>163.84230098399999</v>
      </c>
      <c r="G20" s="491">
        <v>155.39756587100001</v>
      </c>
      <c r="H20" s="491">
        <v>133.84531674799999</v>
      </c>
      <c r="I20" s="491">
        <v>118.39288712</v>
      </c>
      <c r="J20" s="491">
        <v>134.85918530699999</v>
      </c>
      <c r="K20" s="491">
        <v>110.621496776</v>
      </c>
      <c r="L20" s="491" t="s">
        <v>105</v>
      </c>
      <c r="M20" s="504">
        <v>160.11713072699999</v>
      </c>
      <c r="N20" s="504">
        <v>124.025187601</v>
      </c>
      <c r="O20" s="504">
        <v>149.11346062199999</v>
      </c>
      <c r="P20" s="491">
        <v>162.61537736899999</v>
      </c>
    </row>
    <row r="21" spans="1:16" s="489" customFormat="1" ht="17.25" customHeight="1">
      <c r="A21" s="489" t="s">
        <v>193</v>
      </c>
      <c r="B21" s="491">
        <v>21.037832210000001</v>
      </c>
      <c r="C21" s="491">
        <v>12.118556763999999</v>
      </c>
      <c r="D21" s="491">
        <v>6.6711176249999999</v>
      </c>
      <c r="E21" s="491">
        <v>2.3634777389999999</v>
      </c>
      <c r="F21" s="491">
        <v>2.1995746079999998</v>
      </c>
      <c r="G21" s="491">
        <v>1.4740910439999999</v>
      </c>
      <c r="H21" s="491">
        <v>1.5582115919999999</v>
      </c>
      <c r="I21" s="491">
        <v>1.596983582</v>
      </c>
      <c r="J21" s="491">
        <v>2.4639382580000002</v>
      </c>
      <c r="K21" s="491">
        <v>5.5189464709999996</v>
      </c>
      <c r="L21" s="491" t="s">
        <v>105</v>
      </c>
      <c r="M21" s="504">
        <v>2.3922568590000002</v>
      </c>
      <c r="N21" s="504">
        <v>2.419572788</v>
      </c>
      <c r="O21" s="504">
        <v>2.4005849079999999</v>
      </c>
      <c r="P21" s="491">
        <v>4.2312083200000004</v>
      </c>
    </row>
    <row r="22" spans="1:16" s="489" customFormat="1" ht="17.25" customHeight="1">
      <c r="A22" s="714" t="s">
        <v>767</v>
      </c>
      <c r="B22" s="491">
        <v>32.972003589000003</v>
      </c>
      <c r="C22" s="491">
        <v>30.365893790000001</v>
      </c>
      <c r="D22" s="491">
        <v>29.891387745999999</v>
      </c>
      <c r="E22" s="491">
        <v>23.245575508999998</v>
      </c>
      <c r="F22" s="491">
        <v>24.792041091000002</v>
      </c>
      <c r="G22" s="491">
        <v>22.143311829999998</v>
      </c>
      <c r="H22" s="491">
        <v>22.256817243</v>
      </c>
      <c r="I22" s="491">
        <v>24.435985336000002</v>
      </c>
      <c r="J22" s="491">
        <v>30.176604280999999</v>
      </c>
      <c r="K22" s="491">
        <v>29.328284959000001</v>
      </c>
      <c r="L22" s="491" t="s">
        <v>105</v>
      </c>
      <c r="M22" s="504">
        <v>23.623666373999999</v>
      </c>
      <c r="N22" s="504">
        <v>27.322838262000001</v>
      </c>
      <c r="O22" s="504">
        <v>24.751465644</v>
      </c>
      <c r="P22" s="491">
        <v>30.866728449</v>
      </c>
    </row>
    <row r="23" spans="1:16" s="489" customFormat="1" ht="17.25" customHeight="1">
      <c r="A23" s="489" t="s">
        <v>194</v>
      </c>
      <c r="B23" s="491">
        <v>35.420777512000001</v>
      </c>
      <c r="C23" s="491">
        <v>28.704630735999999</v>
      </c>
      <c r="D23" s="491">
        <v>29.82998525</v>
      </c>
      <c r="E23" s="491">
        <v>30.734610705000001</v>
      </c>
      <c r="F23" s="491">
        <v>33.690103716000003</v>
      </c>
      <c r="G23" s="491">
        <v>37.547454346999999</v>
      </c>
      <c r="H23" s="491">
        <v>45.127141447</v>
      </c>
      <c r="I23" s="491">
        <v>40.761161753000003</v>
      </c>
      <c r="J23" s="491">
        <v>37.151947847000002</v>
      </c>
      <c r="K23" s="491">
        <v>34.918748784000002</v>
      </c>
      <c r="L23" s="491" t="s">
        <v>105</v>
      </c>
      <c r="M23" s="504">
        <v>36.165130351999998</v>
      </c>
      <c r="N23" s="504">
        <v>38.610135948</v>
      </c>
      <c r="O23" s="504">
        <v>36.910560846000003</v>
      </c>
      <c r="P23" s="491">
        <v>48.719105769999999</v>
      </c>
    </row>
    <row r="24" spans="1:16" s="489" customFormat="1" ht="17.25" customHeight="1">
      <c r="A24" s="489" t="s">
        <v>195</v>
      </c>
      <c r="B24" s="491">
        <v>130.65741137500001</v>
      </c>
      <c r="C24" s="491">
        <v>100.465453916</v>
      </c>
      <c r="D24" s="491">
        <v>122.32751185799999</v>
      </c>
      <c r="E24" s="491">
        <v>96.601413151000003</v>
      </c>
      <c r="F24" s="491">
        <v>91.722815546999996</v>
      </c>
      <c r="G24" s="491">
        <v>108.807099127</v>
      </c>
      <c r="H24" s="491">
        <v>109.965879297</v>
      </c>
      <c r="I24" s="491">
        <v>105.150027466</v>
      </c>
      <c r="J24" s="491">
        <v>109.232140844</v>
      </c>
      <c r="K24" s="491">
        <v>171.979814108</v>
      </c>
      <c r="L24" s="491" t="s">
        <v>105</v>
      </c>
      <c r="M24" s="504">
        <v>102.753869536</v>
      </c>
      <c r="N24" s="504">
        <v>114.897278445</v>
      </c>
      <c r="O24" s="504">
        <v>106.456138076</v>
      </c>
      <c r="P24" s="491">
        <v>94.569086799999994</v>
      </c>
    </row>
    <row r="25" spans="1:16" s="489" customFormat="1" ht="17.25" customHeight="1">
      <c r="A25" s="499" t="s">
        <v>196</v>
      </c>
      <c r="B25" s="492">
        <v>183.94341072200001</v>
      </c>
      <c r="C25" s="492">
        <v>168.951256922</v>
      </c>
      <c r="D25" s="492">
        <v>138.92677198000001</v>
      </c>
      <c r="E25" s="492">
        <v>97.364127941000007</v>
      </c>
      <c r="F25" s="492">
        <v>73.649297227000005</v>
      </c>
      <c r="G25" s="492">
        <v>67.857828925999996</v>
      </c>
      <c r="H25" s="492">
        <v>67.349003327000005</v>
      </c>
      <c r="I25" s="492">
        <v>59.244904507999998</v>
      </c>
      <c r="J25" s="492">
        <v>47.858823156</v>
      </c>
      <c r="K25" s="492">
        <v>38.554223499999999</v>
      </c>
      <c r="L25" s="492" t="s">
        <v>105</v>
      </c>
      <c r="M25" s="505">
        <v>82.718858112000007</v>
      </c>
      <c r="N25" s="505">
        <v>52.184578311999999</v>
      </c>
      <c r="O25" s="505">
        <v>73.409602008999997</v>
      </c>
      <c r="P25" s="492">
        <v>52.381973117000001</v>
      </c>
    </row>
    <row r="26" spans="1:16" s="489" customFormat="1" ht="17.25" customHeight="1">
      <c r="A26" s="498" t="s">
        <v>197</v>
      </c>
      <c r="B26" s="490">
        <v>240.741810026</v>
      </c>
      <c r="C26" s="490">
        <v>246.730736353</v>
      </c>
      <c r="D26" s="490">
        <v>234.630105396</v>
      </c>
      <c r="E26" s="490">
        <v>209.47910181200001</v>
      </c>
      <c r="F26" s="490">
        <v>208.645639523</v>
      </c>
      <c r="G26" s="490">
        <v>224.90781395299999</v>
      </c>
      <c r="H26" s="490">
        <v>228.24514595599999</v>
      </c>
      <c r="I26" s="490">
        <v>239.81529283899999</v>
      </c>
      <c r="J26" s="490">
        <v>223.866802802</v>
      </c>
      <c r="K26" s="490">
        <v>139.192145028</v>
      </c>
      <c r="L26" s="490" t="s">
        <v>105</v>
      </c>
      <c r="M26" s="503">
        <v>218.799419642</v>
      </c>
      <c r="N26" s="503">
        <v>221.22448255200001</v>
      </c>
      <c r="O26" s="503">
        <v>219.538770032</v>
      </c>
      <c r="P26" s="490">
        <v>184.448220867</v>
      </c>
    </row>
    <row r="27" spans="1:16" s="489" customFormat="1" ht="17.25" customHeight="1">
      <c r="A27" s="500" t="s">
        <v>198</v>
      </c>
      <c r="B27" s="493">
        <v>144.28795291399999</v>
      </c>
      <c r="C27" s="493">
        <v>132.22893216</v>
      </c>
      <c r="D27" s="493">
        <v>129.70347446700001</v>
      </c>
      <c r="E27" s="493">
        <v>108.17696958400001</v>
      </c>
      <c r="F27" s="493">
        <v>117.941087263</v>
      </c>
      <c r="G27" s="493">
        <v>128.841370845</v>
      </c>
      <c r="H27" s="493">
        <v>122.403253492</v>
      </c>
      <c r="I27" s="493">
        <v>141.607299041</v>
      </c>
      <c r="J27" s="493">
        <v>109.537645173</v>
      </c>
      <c r="K27" s="493">
        <v>-17.718531981999998</v>
      </c>
      <c r="L27" s="493" t="s">
        <v>105</v>
      </c>
      <c r="M27" s="506">
        <v>119.339682426</v>
      </c>
      <c r="N27" s="506">
        <v>109.44826383500001</v>
      </c>
      <c r="O27" s="506">
        <v>116.323998104</v>
      </c>
      <c r="P27" s="493">
        <v>94.992492037999995</v>
      </c>
    </row>
    <row r="28" spans="1:16" s="489" customFormat="1" ht="17.25" customHeight="1">
      <c r="A28" s="498" t="s">
        <v>199</v>
      </c>
      <c r="B28" s="490">
        <v>587.15341942099997</v>
      </c>
      <c r="C28" s="490">
        <v>527.48602788799997</v>
      </c>
      <c r="D28" s="490">
        <v>455.98029581899999</v>
      </c>
      <c r="E28" s="490">
        <v>384.48506346400001</v>
      </c>
      <c r="F28" s="490">
        <v>436.16458379800002</v>
      </c>
      <c r="G28" s="490">
        <v>419.24716256400001</v>
      </c>
      <c r="H28" s="490">
        <v>395.182720442</v>
      </c>
      <c r="I28" s="490">
        <v>395.95024745500001</v>
      </c>
      <c r="J28" s="490">
        <v>425.174672982</v>
      </c>
      <c r="K28" s="490">
        <v>393.17937223899997</v>
      </c>
      <c r="L28" s="490" t="s">
        <v>105</v>
      </c>
      <c r="M28" s="503">
        <v>411.43166459600002</v>
      </c>
      <c r="N28" s="503">
        <v>407.285146822</v>
      </c>
      <c r="O28" s="503">
        <v>410.16747902700001</v>
      </c>
      <c r="P28" s="490">
        <v>356.93927285000001</v>
      </c>
    </row>
    <row r="29" spans="1:16" s="489" customFormat="1" ht="17.25" customHeight="1">
      <c r="A29" s="489" t="s">
        <v>200</v>
      </c>
      <c r="B29" s="491">
        <v>557.28439919499999</v>
      </c>
      <c r="C29" s="491">
        <v>490.75955537999999</v>
      </c>
      <c r="D29" s="491">
        <v>427.72432366599998</v>
      </c>
      <c r="E29" s="491">
        <v>361.48339514899999</v>
      </c>
      <c r="F29" s="491">
        <v>402.09069780200002</v>
      </c>
      <c r="G29" s="491">
        <v>388.86550644200003</v>
      </c>
      <c r="H29" s="491">
        <v>361.73745033099999</v>
      </c>
      <c r="I29" s="491">
        <v>362.97978070900001</v>
      </c>
      <c r="J29" s="491">
        <v>375.969184993</v>
      </c>
      <c r="K29" s="491">
        <v>328.75251668200002</v>
      </c>
      <c r="L29" s="491" t="s">
        <v>105</v>
      </c>
      <c r="M29" s="504">
        <v>381.56370405400003</v>
      </c>
      <c r="N29" s="504">
        <v>364.01024504700001</v>
      </c>
      <c r="O29" s="504">
        <v>376.21202566300002</v>
      </c>
      <c r="P29" s="491">
        <v>320.55776184000001</v>
      </c>
    </row>
    <row r="30" spans="1:16" s="489" customFormat="1" ht="17.25" customHeight="1">
      <c r="A30" s="489" t="s">
        <v>201</v>
      </c>
      <c r="B30" s="491">
        <v>18.269068616999999</v>
      </c>
      <c r="C30" s="491">
        <v>27.057222112000002</v>
      </c>
      <c r="D30" s="491">
        <v>13.649730086</v>
      </c>
      <c r="E30" s="491">
        <v>14.319951869</v>
      </c>
      <c r="F30" s="491">
        <v>20.157043545000001</v>
      </c>
      <c r="G30" s="491">
        <v>17.350460250000001</v>
      </c>
      <c r="H30" s="491">
        <v>14.788308253</v>
      </c>
      <c r="I30" s="491">
        <v>16.19965942</v>
      </c>
      <c r="J30" s="491">
        <v>32.178560115000003</v>
      </c>
      <c r="K30" s="491">
        <v>48.245999328000003</v>
      </c>
      <c r="L30" s="491" t="s">
        <v>105</v>
      </c>
      <c r="M30" s="504">
        <v>16.407090515</v>
      </c>
      <c r="N30" s="504">
        <v>26.473460721999999</v>
      </c>
      <c r="O30" s="504">
        <v>19.476113885</v>
      </c>
      <c r="P30" s="491">
        <v>23.245861046999998</v>
      </c>
    </row>
    <row r="31" spans="1:16" s="489" customFormat="1" ht="17.25" customHeight="1">
      <c r="A31" s="489" t="s">
        <v>202</v>
      </c>
      <c r="B31" s="491">
        <v>11.599951609</v>
      </c>
      <c r="C31" s="491">
        <v>9.6692503960000007</v>
      </c>
      <c r="D31" s="491">
        <v>14.606242067</v>
      </c>
      <c r="E31" s="491">
        <v>8.6817164459999994</v>
      </c>
      <c r="F31" s="491">
        <v>13.916842451000001</v>
      </c>
      <c r="G31" s="491">
        <v>13.031195872</v>
      </c>
      <c r="H31" s="491">
        <v>18.656961857999999</v>
      </c>
      <c r="I31" s="491">
        <v>16.770807326</v>
      </c>
      <c r="J31" s="491">
        <v>17.026927874999998</v>
      </c>
      <c r="K31" s="491">
        <v>16.180856229</v>
      </c>
      <c r="L31" s="491" t="s">
        <v>105</v>
      </c>
      <c r="M31" s="504">
        <v>13.460870027</v>
      </c>
      <c r="N31" s="504">
        <v>16.801441053000001</v>
      </c>
      <c r="O31" s="504">
        <v>14.479339479</v>
      </c>
      <c r="P31" s="491">
        <v>13.135649964000001</v>
      </c>
    </row>
    <row r="32" spans="1:16" s="489" customFormat="1" ht="17.25" customHeight="1">
      <c r="A32" s="498" t="s">
        <v>203</v>
      </c>
      <c r="B32" s="490">
        <v>300.91286157000002</v>
      </c>
      <c r="C32" s="490">
        <v>283.83487678</v>
      </c>
      <c r="D32" s="490">
        <v>241.046932408</v>
      </c>
      <c r="E32" s="490">
        <v>205.897972047</v>
      </c>
      <c r="F32" s="490">
        <v>222.81019208800001</v>
      </c>
      <c r="G32" s="490">
        <v>191.230080286</v>
      </c>
      <c r="H32" s="490">
        <v>175.73242094899999</v>
      </c>
      <c r="I32" s="490">
        <v>180.661641234</v>
      </c>
      <c r="J32" s="490">
        <v>186.749333815</v>
      </c>
      <c r="K32" s="490">
        <v>171.10316316999999</v>
      </c>
      <c r="L32" s="490" t="s">
        <v>105</v>
      </c>
      <c r="M32" s="503">
        <v>202.627587463</v>
      </c>
      <c r="N32" s="503">
        <v>181.93195345800001</v>
      </c>
      <c r="O32" s="503">
        <v>196.31792637199999</v>
      </c>
      <c r="P32" s="490">
        <v>165.546655388</v>
      </c>
    </row>
    <row r="33" spans="1:16" s="489" customFormat="1" ht="17.25" customHeight="1">
      <c r="A33" s="489" t="s">
        <v>204</v>
      </c>
      <c r="B33" s="491">
        <v>55.507306438000001</v>
      </c>
      <c r="C33" s="491">
        <v>59.206307950999999</v>
      </c>
      <c r="D33" s="491">
        <v>46.430795736</v>
      </c>
      <c r="E33" s="491">
        <v>46.744333664999999</v>
      </c>
      <c r="F33" s="491">
        <v>46.068962655</v>
      </c>
      <c r="G33" s="491">
        <v>47.371081375999999</v>
      </c>
      <c r="H33" s="491">
        <v>40.506478461</v>
      </c>
      <c r="I33" s="491">
        <v>42.029235198999999</v>
      </c>
      <c r="J33" s="491">
        <v>55.338274515000002</v>
      </c>
      <c r="K33" s="491">
        <v>37.913748568999999</v>
      </c>
      <c r="L33" s="491" t="s">
        <v>105</v>
      </c>
      <c r="M33" s="504">
        <v>45.337307008000003</v>
      </c>
      <c r="N33" s="504">
        <v>46.844648382999999</v>
      </c>
      <c r="O33" s="504">
        <v>45.796863512999998</v>
      </c>
      <c r="P33" s="491">
        <v>38.993420526000001</v>
      </c>
    </row>
    <row r="34" spans="1:16" s="489" customFormat="1" ht="17.25" customHeight="1">
      <c r="A34" s="489" t="s">
        <v>205</v>
      </c>
      <c r="B34" s="491">
        <v>208.49315680699999</v>
      </c>
      <c r="C34" s="491">
        <v>193.503699367</v>
      </c>
      <c r="D34" s="491">
        <v>141.35825661000001</v>
      </c>
      <c r="E34" s="491">
        <v>110.58954364</v>
      </c>
      <c r="F34" s="491">
        <v>104.946189366</v>
      </c>
      <c r="G34" s="491">
        <v>80.441806619000005</v>
      </c>
      <c r="H34" s="491">
        <v>85.395069422000006</v>
      </c>
      <c r="I34" s="491">
        <v>87.359487072999997</v>
      </c>
      <c r="J34" s="491">
        <v>68.023270987000004</v>
      </c>
      <c r="K34" s="491">
        <v>84.836890299000004</v>
      </c>
      <c r="L34" s="491" t="s">
        <v>105</v>
      </c>
      <c r="M34" s="504">
        <v>100.538481402</v>
      </c>
      <c r="N34" s="504">
        <v>79.330739355000006</v>
      </c>
      <c r="O34" s="504">
        <v>94.072689401000005</v>
      </c>
      <c r="P34" s="491">
        <v>80.986268981999999</v>
      </c>
    </row>
    <row r="35" spans="1:16" s="489" customFormat="1" ht="17.25" customHeight="1">
      <c r="A35" s="499" t="s">
        <v>206</v>
      </c>
      <c r="B35" s="492">
        <v>36.912398324999998</v>
      </c>
      <c r="C35" s="492">
        <v>31.124869461999999</v>
      </c>
      <c r="D35" s="492">
        <v>53.257880061000002</v>
      </c>
      <c r="E35" s="492">
        <v>48.564094742000002</v>
      </c>
      <c r="F35" s="492">
        <v>71.795040065999999</v>
      </c>
      <c r="G35" s="492">
        <v>63.417192290999999</v>
      </c>
      <c r="H35" s="492">
        <v>49.830873066000002</v>
      </c>
      <c r="I35" s="492">
        <v>51.272918961999999</v>
      </c>
      <c r="J35" s="492">
        <v>63.387788313000001</v>
      </c>
      <c r="K35" s="492">
        <v>48.352524301999999</v>
      </c>
      <c r="L35" s="492" t="s">
        <v>105</v>
      </c>
      <c r="M35" s="505">
        <v>56.751799052000003</v>
      </c>
      <c r="N35" s="505">
        <v>55.756565719999998</v>
      </c>
      <c r="O35" s="505">
        <v>56.448373459000003</v>
      </c>
      <c r="P35" s="492">
        <v>45.566965879999998</v>
      </c>
    </row>
    <row r="36" spans="1:16" s="489" customFormat="1" ht="17.25" customHeight="1">
      <c r="A36" s="501" t="s">
        <v>207</v>
      </c>
      <c r="B36" s="490">
        <v>1508.4231834489999</v>
      </c>
      <c r="C36" s="490">
        <v>1330.6895013840001</v>
      </c>
      <c r="D36" s="490">
        <v>1260.995271112</v>
      </c>
      <c r="E36" s="490">
        <v>1178.501666614</v>
      </c>
      <c r="F36" s="490">
        <v>1292.8983760199999</v>
      </c>
      <c r="G36" s="490">
        <v>1330.1074959279999</v>
      </c>
      <c r="H36" s="490">
        <v>1379.0831068350001</v>
      </c>
      <c r="I36" s="490">
        <v>1429.3472909659999</v>
      </c>
      <c r="J36" s="490">
        <v>1507.573923398</v>
      </c>
      <c r="K36" s="490">
        <v>1561.4053933939999</v>
      </c>
      <c r="L36" s="490" t="s">
        <v>105</v>
      </c>
      <c r="M36" s="503">
        <v>1289.3125714519999</v>
      </c>
      <c r="N36" s="503">
        <v>1476.6283059110001</v>
      </c>
      <c r="O36" s="503">
        <v>1346.4211771119999</v>
      </c>
      <c r="P36" s="490">
        <v>1331.55571719</v>
      </c>
    </row>
    <row r="37" spans="1:16" s="489" customFormat="1" ht="17.25" customHeight="1">
      <c r="A37" s="501" t="s">
        <v>208</v>
      </c>
      <c r="B37" s="490">
        <v>1462.9244356239999</v>
      </c>
      <c r="C37" s="490">
        <v>1333.7690866299999</v>
      </c>
      <c r="D37" s="490">
        <v>1280.692013097</v>
      </c>
      <c r="E37" s="490">
        <v>1209.3936770089999</v>
      </c>
      <c r="F37" s="490">
        <v>1288.189623833</v>
      </c>
      <c r="G37" s="490">
        <v>1326.998227603</v>
      </c>
      <c r="H37" s="490">
        <v>1387.877953298</v>
      </c>
      <c r="I37" s="490">
        <v>1453.8739775839999</v>
      </c>
      <c r="J37" s="490">
        <v>1493.015387033</v>
      </c>
      <c r="K37" s="490">
        <v>1478.5213293530001</v>
      </c>
      <c r="L37" s="490" t="s">
        <v>105</v>
      </c>
      <c r="M37" s="503">
        <v>1299.30791396</v>
      </c>
      <c r="N37" s="503">
        <v>1472.4995950990001</v>
      </c>
      <c r="O37" s="503">
        <v>1352.1103944900001</v>
      </c>
      <c r="P37" s="490">
        <v>1324.6113205940001</v>
      </c>
    </row>
    <row r="38" spans="1:16" s="489" customFormat="1" ht="17.25" customHeight="1">
      <c r="A38" s="500" t="s">
        <v>209</v>
      </c>
      <c r="B38" s="493">
        <v>-45.498747825000002</v>
      </c>
      <c r="C38" s="493">
        <v>3.0795852450000001</v>
      </c>
      <c r="D38" s="493">
        <v>19.696741984999999</v>
      </c>
      <c r="E38" s="493">
        <v>30.892010395</v>
      </c>
      <c r="F38" s="493">
        <v>-4.708752187</v>
      </c>
      <c r="G38" s="493">
        <v>-3.1092683249999999</v>
      </c>
      <c r="H38" s="493">
        <v>8.7948464630000007</v>
      </c>
      <c r="I38" s="493">
        <v>24.526686617999999</v>
      </c>
      <c r="J38" s="493">
        <v>-14.558536365</v>
      </c>
      <c r="K38" s="493">
        <v>-82.884064042000006</v>
      </c>
      <c r="L38" s="493" t="s">
        <v>105</v>
      </c>
      <c r="M38" s="506">
        <v>9.9953425080000002</v>
      </c>
      <c r="N38" s="506">
        <v>-4.1287108119999996</v>
      </c>
      <c r="O38" s="506">
        <v>5.6892173780000004</v>
      </c>
      <c r="P38" s="493">
        <v>-6.9443965959999998</v>
      </c>
    </row>
    <row r="39" spans="1:16" s="489" customFormat="1" ht="17.25" customHeight="1">
      <c r="A39" s="489" t="s">
        <v>210</v>
      </c>
      <c r="B39" s="491">
        <v>96.453857111999994</v>
      </c>
      <c r="C39" s="491">
        <v>114.501804193</v>
      </c>
      <c r="D39" s="491">
        <v>104.926630929</v>
      </c>
      <c r="E39" s="491">
        <v>101.302132228</v>
      </c>
      <c r="F39" s="491">
        <v>90.70455226</v>
      </c>
      <c r="G39" s="491">
        <v>96.066443108000001</v>
      </c>
      <c r="H39" s="491">
        <v>105.841892464</v>
      </c>
      <c r="I39" s="491">
        <v>98.207993798000004</v>
      </c>
      <c r="J39" s="491">
        <v>114.32915763</v>
      </c>
      <c r="K39" s="491">
        <v>156.91067701</v>
      </c>
      <c r="L39" s="491" t="s">
        <v>105</v>
      </c>
      <c r="M39" s="504">
        <v>99.459737215999994</v>
      </c>
      <c r="N39" s="504">
        <v>111.77621871700001</v>
      </c>
      <c r="O39" s="504">
        <v>103.21477192899999</v>
      </c>
      <c r="P39" s="491">
        <v>89.455728828999995</v>
      </c>
    </row>
    <row r="40" spans="1:16" s="489" customFormat="1" ht="17.25" customHeight="1">
      <c r="A40" s="489" t="s">
        <v>211</v>
      </c>
      <c r="B40" s="491">
        <v>127.32503806</v>
      </c>
      <c r="C40" s="491">
        <v>118.70895708099999</v>
      </c>
      <c r="D40" s="491">
        <v>134.855985911</v>
      </c>
      <c r="E40" s="491">
        <v>80.694702540999998</v>
      </c>
      <c r="F40" s="491">
        <v>88.129796162999995</v>
      </c>
      <c r="G40" s="491">
        <v>91.822479000000001</v>
      </c>
      <c r="H40" s="491">
        <v>79.869027805000002</v>
      </c>
      <c r="I40" s="491">
        <v>73.865853560999994</v>
      </c>
      <c r="J40" s="491">
        <v>92.612878671000004</v>
      </c>
      <c r="K40" s="491">
        <v>141.77940271899999</v>
      </c>
      <c r="L40" s="491" t="s">
        <v>105</v>
      </c>
      <c r="M40" s="504">
        <v>87.851666739999999</v>
      </c>
      <c r="N40" s="504">
        <v>89.601503149999999</v>
      </c>
      <c r="O40" s="504">
        <v>88.385154851999999</v>
      </c>
      <c r="P40" s="491">
        <v>84.363152181999993</v>
      </c>
    </row>
    <row r="41" spans="1:16" s="489" customFormat="1" ht="17.25" customHeight="1">
      <c r="A41" s="499" t="s">
        <v>212</v>
      </c>
      <c r="B41" s="492">
        <v>30.871180947999999</v>
      </c>
      <c r="C41" s="492">
        <v>4.2071528880000004</v>
      </c>
      <c r="D41" s="492">
        <v>29.929354983</v>
      </c>
      <c r="E41" s="492">
        <v>-20.607429687</v>
      </c>
      <c r="F41" s="492">
        <v>-2.5747560969999999</v>
      </c>
      <c r="G41" s="492">
        <v>-4.2439641090000002</v>
      </c>
      <c r="H41" s="492">
        <v>-25.972864658999999</v>
      </c>
      <c r="I41" s="492">
        <v>-24.342140236999999</v>
      </c>
      <c r="J41" s="492">
        <v>-21.716278959</v>
      </c>
      <c r="K41" s="492">
        <v>-15.131274291</v>
      </c>
      <c r="L41" s="492" t="s">
        <v>105</v>
      </c>
      <c r="M41" s="505">
        <v>-11.608070476</v>
      </c>
      <c r="N41" s="505">
        <v>-22.174715567</v>
      </c>
      <c r="O41" s="505">
        <v>-14.829617077</v>
      </c>
      <c r="P41" s="492">
        <v>-5.0925766460000004</v>
      </c>
    </row>
    <row r="42" spans="1:16" s="489" customFormat="1" ht="17.25" customHeight="1">
      <c r="A42" s="501" t="s">
        <v>213</v>
      </c>
      <c r="B42" s="490">
        <v>1604.8770405610001</v>
      </c>
      <c r="C42" s="490">
        <v>1445.1913055780001</v>
      </c>
      <c r="D42" s="490">
        <v>1365.9219020410001</v>
      </c>
      <c r="E42" s="490">
        <v>1279.8037988420001</v>
      </c>
      <c r="F42" s="490">
        <v>1383.60292828</v>
      </c>
      <c r="G42" s="490">
        <v>1426.1739390360001</v>
      </c>
      <c r="H42" s="490">
        <v>1484.9249992990001</v>
      </c>
      <c r="I42" s="490">
        <v>1527.5552847639999</v>
      </c>
      <c r="J42" s="490">
        <v>1621.9030810280001</v>
      </c>
      <c r="K42" s="490">
        <v>1718.3160704049999</v>
      </c>
      <c r="L42" s="490" t="s">
        <v>105</v>
      </c>
      <c r="M42" s="503">
        <v>1388.7723086680001</v>
      </c>
      <c r="N42" s="503">
        <v>1588.404524628</v>
      </c>
      <c r="O42" s="503">
        <v>1449.635949041</v>
      </c>
      <c r="P42" s="490">
        <v>1421.011446019</v>
      </c>
    </row>
    <row r="43" spans="1:16" s="489" customFormat="1" ht="17.25" customHeight="1">
      <c r="A43" s="501" t="s">
        <v>214</v>
      </c>
      <c r="B43" s="490">
        <v>1590.2494736839999</v>
      </c>
      <c r="C43" s="490">
        <v>1452.4780437100001</v>
      </c>
      <c r="D43" s="490">
        <v>1415.547999008</v>
      </c>
      <c r="E43" s="490">
        <v>1290.0883795499999</v>
      </c>
      <c r="F43" s="490">
        <v>1376.3194199960001</v>
      </c>
      <c r="G43" s="490">
        <v>1418.820706603</v>
      </c>
      <c r="H43" s="490">
        <v>1467.7469811030001</v>
      </c>
      <c r="I43" s="490">
        <v>1527.7398311449999</v>
      </c>
      <c r="J43" s="490">
        <v>1585.6282657039999</v>
      </c>
      <c r="K43" s="490">
        <v>1620.3007320720001</v>
      </c>
      <c r="L43" s="490" t="s">
        <v>105</v>
      </c>
      <c r="M43" s="503">
        <v>1387.1595807000001</v>
      </c>
      <c r="N43" s="503">
        <v>1562.101098248</v>
      </c>
      <c r="O43" s="503">
        <v>1440.495549342</v>
      </c>
      <c r="P43" s="490">
        <v>1408.9744727770001</v>
      </c>
    </row>
    <row r="44" spans="1:16" s="489" customFormat="1" ht="17.25" customHeight="1">
      <c r="A44" s="499" t="s">
        <v>215</v>
      </c>
      <c r="B44" s="492">
        <v>-14.627566877</v>
      </c>
      <c r="C44" s="492">
        <v>7.2867381330000001</v>
      </c>
      <c r="D44" s="492">
        <v>49.626096967000002</v>
      </c>
      <c r="E44" s="492">
        <v>10.284580708</v>
      </c>
      <c r="F44" s="492">
        <v>-7.2835082839999998</v>
      </c>
      <c r="G44" s="492">
        <v>-7.3532324339999997</v>
      </c>
      <c r="H44" s="492">
        <v>-17.178018196</v>
      </c>
      <c r="I44" s="492">
        <v>0.18454638100000001</v>
      </c>
      <c r="J44" s="492">
        <v>-36.274815324000002</v>
      </c>
      <c r="K44" s="492">
        <v>-98.015338333000003</v>
      </c>
      <c r="L44" s="492" t="s">
        <v>105</v>
      </c>
      <c r="M44" s="505">
        <v>-1.6127279670000001</v>
      </c>
      <c r="N44" s="505">
        <v>-26.303426380000001</v>
      </c>
      <c r="O44" s="505">
        <v>-9.1403996979999995</v>
      </c>
      <c r="P44" s="492">
        <v>-12.036973242</v>
      </c>
    </row>
    <row r="45" spans="1:16" s="498" customFormat="1" ht="17.25" customHeight="1">
      <c r="A45" s="502" t="s">
        <v>319</v>
      </c>
      <c r="B45" s="493">
        <v>602.11356731199999</v>
      </c>
      <c r="C45" s="493">
        <v>973.95952235000004</v>
      </c>
      <c r="D45" s="493">
        <v>998.40598603499996</v>
      </c>
      <c r="E45" s="493">
        <v>908.01168469799995</v>
      </c>
      <c r="F45" s="493">
        <v>878.54800894300001</v>
      </c>
      <c r="G45" s="493">
        <v>885.73667221000005</v>
      </c>
      <c r="H45" s="493">
        <v>1009.811500949</v>
      </c>
      <c r="I45" s="493">
        <v>992.69531458699998</v>
      </c>
      <c r="J45" s="493">
        <v>1189.373126878</v>
      </c>
      <c r="K45" s="493">
        <v>1492.7023852059999</v>
      </c>
      <c r="L45" s="493" t="s">
        <v>105</v>
      </c>
      <c r="M45" s="506">
        <v>927.04079661699996</v>
      </c>
      <c r="N45" s="506">
        <v>1131.972605513</v>
      </c>
      <c r="O45" s="506">
        <v>989.52017078899996</v>
      </c>
      <c r="P45" s="493">
        <v>908.461458752</v>
      </c>
    </row>
    <row r="46" spans="1:16" s="489" customFormat="1" ht="17.25" customHeight="1">
      <c r="A46" s="498" t="s">
        <v>216</v>
      </c>
      <c r="B46" s="491"/>
      <c r="C46" s="491"/>
      <c r="D46" s="491"/>
      <c r="E46" s="491"/>
      <c r="F46" s="491"/>
      <c r="G46" s="491"/>
      <c r="H46" s="491"/>
      <c r="I46" s="491"/>
      <c r="J46" s="491"/>
      <c r="K46" s="491"/>
      <c r="L46" s="491"/>
      <c r="M46" s="507"/>
      <c r="N46" s="507"/>
      <c r="O46" s="507"/>
      <c r="P46" s="494"/>
    </row>
    <row r="47" spans="1:16" s="489" customFormat="1" ht="17.25" customHeight="1">
      <c r="A47" s="489" t="s">
        <v>508</v>
      </c>
      <c r="B47" s="491">
        <v>914.60581665899997</v>
      </c>
      <c r="C47" s="491">
        <v>799.28518571999996</v>
      </c>
      <c r="D47" s="491">
        <v>803.503444844</v>
      </c>
      <c r="E47" s="491">
        <v>790.31358666599999</v>
      </c>
      <c r="F47" s="491">
        <v>850.83871438599999</v>
      </c>
      <c r="G47" s="491">
        <v>902.31671438800004</v>
      </c>
      <c r="H47" s="491">
        <v>977.78741525600003</v>
      </c>
      <c r="I47" s="491">
        <v>1026.85068404</v>
      </c>
      <c r="J47" s="491">
        <v>1075.803073866</v>
      </c>
      <c r="K47" s="491">
        <v>1167.2069861719999</v>
      </c>
      <c r="L47" s="491" t="s">
        <v>105</v>
      </c>
      <c r="M47" s="504">
        <v>872.29938104500002</v>
      </c>
      <c r="N47" s="504">
        <v>1063.4482379579999</v>
      </c>
      <c r="O47" s="504">
        <v>930.57662467</v>
      </c>
      <c r="P47" s="491">
        <v>971.19891135099999</v>
      </c>
    </row>
    <row r="48" spans="1:16" s="489" customFormat="1" ht="17.25" customHeight="1">
      <c r="A48" s="489" t="s">
        <v>454</v>
      </c>
      <c r="B48" s="491">
        <v>292.57486950800001</v>
      </c>
      <c r="C48" s="491">
        <v>350.60650791099999</v>
      </c>
      <c r="D48" s="491">
        <v>393.88983482100002</v>
      </c>
      <c r="E48" s="491">
        <v>438.620234154</v>
      </c>
      <c r="F48" s="491">
        <v>510.52711668900002</v>
      </c>
      <c r="G48" s="491">
        <v>541.04917271199997</v>
      </c>
      <c r="H48" s="491">
        <v>584.92574592799997</v>
      </c>
      <c r="I48" s="491">
        <v>658.97911004699995</v>
      </c>
      <c r="J48" s="491">
        <v>704.24379776299998</v>
      </c>
      <c r="K48" s="491">
        <v>674.60486641499995</v>
      </c>
      <c r="L48" s="491" t="s">
        <v>105</v>
      </c>
      <c r="M48" s="504">
        <v>505.63296032599999</v>
      </c>
      <c r="N48" s="504">
        <v>678.95446006300006</v>
      </c>
      <c r="O48" s="504">
        <v>558.47501980100003</v>
      </c>
      <c r="P48" s="491">
        <v>520.57047166699999</v>
      </c>
    </row>
    <row r="49" spans="1:16384" s="489" customFormat="1" ht="17.25" customHeight="1">
      <c r="A49" s="489" t="s">
        <v>455</v>
      </c>
      <c r="B49" s="491">
        <v>429.73118747299998</v>
      </c>
      <c r="C49" s="491">
        <v>450.77948694600002</v>
      </c>
      <c r="D49" s="491">
        <v>457.134330772</v>
      </c>
      <c r="E49" s="491">
        <v>490.71031535100002</v>
      </c>
      <c r="F49" s="491">
        <v>581.33463671200002</v>
      </c>
      <c r="G49" s="491">
        <v>600.51468000700004</v>
      </c>
      <c r="H49" s="491">
        <v>654.26045460399996</v>
      </c>
      <c r="I49" s="491">
        <v>765.21522262999997</v>
      </c>
      <c r="J49" s="491">
        <v>781.70617705999996</v>
      </c>
      <c r="K49" s="491">
        <v>735.57220706400005</v>
      </c>
      <c r="L49" s="491" t="s">
        <v>105</v>
      </c>
      <c r="M49" s="504">
        <v>568.99341490999996</v>
      </c>
      <c r="N49" s="504">
        <v>768.20090152099999</v>
      </c>
      <c r="O49" s="504">
        <v>629.72756428800005</v>
      </c>
      <c r="P49" s="491">
        <v>662.62133226000003</v>
      </c>
    </row>
    <row r="50" spans="1:16384" s="489" customFormat="1" ht="17.25" customHeight="1">
      <c r="A50" s="489" t="s">
        <v>456</v>
      </c>
      <c r="B50" s="491">
        <v>1162.011574054</v>
      </c>
      <c r="C50" s="491">
        <v>1049.9342098499999</v>
      </c>
      <c r="D50" s="491">
        <v>1039.645080689</v>
      </c>
      <c r="E50" s="491">
        <v>1003.495704962</v>
      </c>
      <c r="F50" s="491">
        <v>1065.3794317449999</v>
      </c>
      <c r="G50" s="491">
        <v>1135.7681473170001</v>
      </c>
      <c r="H50" s="491">
        <v>1212.145532349</v>
      </c>
      <c r="I50" s="491">
        <v>1273.21233635</v>
      </c>
      <c r="J50" s="491">
        <v>1306.266053218</v>
      </c>
      <c r="K50" s="491">
        <v>1307.418166183</v>
      </c>
      <c r="L50" s="491" t="s">
        <v>105</v>
      </c>
      <c r="M50" s="504">
        <v>1096.6803264969999</v>
      </c>
      <c r="N50" s="504">
        <v>1290.5676416409999</v>
      </c>
      <c r="O50" s="504">
        <v>1155.792468118</v>
      </c>
      <c r="P50" s="491">
        <v>1159.064665206</v>
      </c>
    </row>
    <row r="51" spans="1:16384" s="489" customFormat="1" ht="17.25" customHeight="1">
      <c r="A51" s="489" t="s">
        <v>509</v>
      </c>
      <c r="B51" s="491">
        <v>568.24229066999999</v>
      </c>
      <c r="C51" s="491">
        <v>497.00521400299999</v>
      </c>
      <c r="D51" s="491">
        <v>431.78048843200003</v>
      </c>
      <c r="E51" s="491">
        <v>366.68200029799999</v>
      </c>
      <c r="F51" s="491">
        <v>411.19895906099998</v>
      </c>
      <c r="G51" s="491">
        <v>401.43626448100002</v>
      </c>
      <c r="H51" s="491">
        <v>375.02866036900002</v>
      </c>
      <c r="I51" s="491">
        <v>382.84862053799998</v>
      </c>
      <c r="J51" s="491">
        <v>385.40342199600002</v>
      </c>
      <c r="K51" s="491">
        <v>344.32053515899997</v>
      </c>
      <c r="L51" s="491" t="s">
        <v>105</v>
      </c>
      <c r="M51" s="504">
        <v>390.97631442300002</v>
      </c>
      <c r="N51" s="504">
        <v>379.18942154000001</v>
      </c>
      <c r="O51" s="504">
        <v>387.38274007899997</v>
      </c>
      <c r="P51" s="491">
        <v>328.39558387400001</v>
      </c>
    </row>
    <row r="52" spans="1:16384" s="489" customFormat="1" ht="17.25" customHeight="1">
      <c r="A52" s="489" t="s">
        <v>457</v>
      </c>
      <c r="B52" s="491">
        <v>602.11356731199999</v>
      </c>
      <c r="C52" s="491">
        <v>973.95952235000004</v>
      </c>
      <c r="D52" s="491">
        <v>998.40598603499996</v>
      </c>
      <c r="E52" s="491">
        <v>908.01168469799995</v>
      </c>
      <c r="F52" s="491">
        <v>878.54800894300001</v>
      </c>
      <c r="G52" s="491">
        <v>885.73667221000005</v>
      </c>
      <c r="H52" s="491">
        <v>1009.811500949</v>
      </c>
      <c r="I52" s="491">
        <v>992.69531458699998</v>
      </c>
      <c r="J52" s="491">
        <v>1189.373126878</v>
      </c>
      <c r="K52" s="491">
        <v>1492.7023852059999</v>
      </c>
      <c r="L52" s="491" t="s">
        <v>105</v>
      </c>
      <c r="M52" s="504">
        <v>927.04079661699996</v>
      </c>
      <c r="N52" s="504">
        <v>1131.972605513</v>
      </c>
      <c r="O52" s="504">
        <v>989.52017078899996</v>
      </c>
      <c r="P52" s="491">
        <v>908.461458752</v>
      </c>
    </row>
    <row r="53" spans="1:16384" s="489" customFormat="1" ht="17.25" customHeight="1">
      <c r="A53" s="489" t="s">
        <v>458</v>
      </c>
      <c r="B53" s="491">
        <v>232.56399412799999</v>
      </c>
      <c r="C53" s="491">
        <v>203.46799881300001</v>
      </c>
      <c r="D53" s="491">
        <v>183.09219876899999</v>
      </c>
      <c r="E53" s="491">
        <v>176.42227524699999</v>
      </c>
      <c r="F53" s="491">
        <v>163.84230098399999</v>
      </c>
      <c r="G53" s="491">
        <v>155.39756587100001</v>
      </c>
      <c r="H53" s="491">
        <v>133.84531674799999</v>
      </c>
      <c r="I53" s="491">
        <v>118.39288712</v>
      </c>
      <c r="J53" s="491">
        <v>134.85918530699999</v>
      </c>
      <c r="K53" s="491">
        <v>110.621496776</v>
      </c>
      <c r="L53" s="491" t="s">
        <v>105</v>
      </c>
      <c r="M53" s="504">
        <v>160.11713072699999</v>
      </c>
      <c r="N53" s="504">
        <v>124.025187601</v>
      </c>
      <c r="O53" s="504">
        <v>149.11346062199999</v>
      </c>
      <c r="P53" s="491">
        <v>162.61537736899999</v>
      </c>
    </row>
    <row r="54" spans="1:16384" ht="12.75" customHeight="1">
      <c r="A54" s="236" t="s">
        <v>846</v>
      </c>
      <c r="B54" s="497"/>
      <c r="C54" s="497"/>
      <c r="D54" s="497"/>
      <c r="E54" s="497"/>
      <c r="F54" s="497"/>
      <c r="G54" s="497"/>
      <c r="H54" s="497"/>
      <c r="I54" s="497"/>
      <c r="J54" s="510"/>
      <c r="K54" s="510"/>
      <c r="L54" s="510"/>
      <c r="M54" s="593"/>
      <c r="N54" s="510"/>
      <c r="O54" s="747"/>
      <c r="P54" s="748"/>
      <c r="Q54" s="13"/>
      <c r="R54" s="13"/>
      <c r="S54" s="13"/>
      <c r="T54" s="13"/>
      <c r="U54" s="13"/>
      <c r="V54" s="215"/>
      <c r="W54" s="215"/>
      <c r="X54" s="215"/>
      <c r="Y54" s="40"/>
    </row>
    <row r="55" spans="1:16384" ht="12.75" customHeight="1">
      <c r="A55" s="260" t="s">
        <v>396</v>
      </c>
      <c r="B55" s="13"/>
      <c r="C55" s="13"/>
      <c r="D55" s="13"/>
      <c r="E55" s="13"/>
      <c r="F55" s="13"/>
      <c r="G55" s="13"/>
      <c r="H55" s="13"/>
      <c r="I55" s="13"/>
      <c r="J55" s="13"/>
      <c r="K55" s="13"/>
      <c r="L55" s="13"/>
      <c r="M55" s="215"/>
      <c r="N55" s="215"/>
      <c r="O55" s="215"/>
      <c r="P55" s="40"/>
    </row>
    <row r="56" spans="1:16384" ht="12.75" customHeight="1">
      <c r="A56" s="260" t="s">
        <v>847</v>
      </c>
      <c r="B56" s="13"/>
      <c r="C56" s="13"/>
      <c r="D56" s="13"/>
      <c r="E56" s="13"/>
      <c r="F56" s="13"/>
      <c r="G56" s="13"/>
      <c r="H56" s="13"/>
      <c r="I56" s="13"/>
      <c r="J56" s="13"/>
      <c r="K56" s="13"/>
      <c r="L56" s="13"/>
      <c r="M56" s="215"/>
      <c r="N56" s="215"/>
      <c r="O56" s="215"/>
      <c r="P56" s="40"/>
    </row>
    <row r="57" spans="1:16384" ht="12.75" customHeight="1">
      <c r="A57" s="38" t="s">
        <v>507</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c r="IW57" s="38"/>
      <c r="IX57" s="38"/>
      <c r="IY57" s="38"/>
      <c r="IZ57" s="38"/>
      <c r="JA57" s="38"/>
      <c r="JB57" s="38"/>
      <c r="JC57" s="38"/>
      <c r="JD57" s="38"/>
      <c r="JE57" s="38"/>
      <c r="JF57" s="38"/>
      <c r="JG57" s="38"/>
      <c r="JH57" s="38"/>
      <c r="JI57" s="38"/>
      <c r="JJ57" s="38"/>
      <c r="JK57" s="38"/>
      <c r="JL57" s="38"/>
      <c r="JM57" s="38"/>
      <c r="JN57" s="38"/>
      <c r="JO57" s="38"/>
      <c r="JP57" s="38"/>
      <c r="JQ57" s="38"/>
      <c r="JR57" s="38"/>
      <c r="JS57" s="38"/>
      <c r="JT57" s="38"/>
      <c r="JU57" s="38"/>
      <c r="JV57" s="38"/>
      <c r="JW57" s="38"/>
      <c r="JX57" s="38"/>
      <c r="JY57" s="38"/>
      <c r="JZ57" s="38"/>
      <c r="KA57" s="38"/>
      <c r="KB57" s="38"/>
      <c r="KC57" s="38"/>
      <c r="KD57" s="38"/>
      <c r="KE57" s="38"/>
      <c r="KF57" s="38"/>
      <c r="KG57" s="38"/>
      <c r="KH57" s="38"/>
      <c r="KI57" s="38"/>
      <c r="KJ57" s="38"/>
      <c r="KK57" s="38"/>
      <c r="KL57" s="38"/>
      <c r="KM57" s="38"/>
      <c r="KN57" s="38"/>
      <c r="KO57" s="38"/>
      <c r="KP57" s="38"/>
      <c r="KQ57" s="38"/>
      <c r="KR57" s="38"/>
      <c r="KS57" s="38"/>
      <c r="KT57" s="38"/>
      <c r="KU57" s="38"/>
      <c r="KV57" s="38"/>
      <c r="KW57" s="38"/>
      <c r="KX57" s="38"/>
      <c r="KY57" s="38"/>
      <c r="KZ57" s="38"/>
      <c r="LA57" s="38"/>
      <c r="LB57" s="38"/>
      <c r="LC57" s="38"/>
      <c r="LD57" s="38"/>
      <c r="LE57" s="38"/>
      <c r="LF57" s="38"/>
      <c r="LG57" s="38"/>
      <c r="LH57" s="38"/>
      <c r="LI57" s="38"/>
      <c r="LJ57" s="38"/>
      <c r="LK57" s="38"/>
      <c r="LL57" s="38"/>
      <c r="LM57" s="38"/>
      <c r="LN57" s="38"/>
      <c r="LO57" s="38"/>
      <c r="LP57" s="38"/>
      <c r="LQ57" s="38"/>
      <c r="LR57" s="38"/>
      <c r="LS57" s="38"/>
      <c r="LT57" s="38"/>
      <c r="LU57" s="38"/>
      <c r="LV57" s="38"/>
      <c r="LW57" s="38"/>
      <c r="LX57" s="38"/>
      <c r="LY57" s="38"/>
      <c r="LZ57" s="38"/>
      <c r="MA57" s="38"/>
      <c r="MB57" s="38"/>
      <c r="MC57" s="38"/>
      <c r="MD57" s="38"/>
      <c r="ME57" s="38"/>
      <c r="MF57" s="38"/>
      <c r="MG57" s="38"/>
      <c r="MH57" s="38"/>
      <c r="MI57" s="38"/>
      <c r="MJ57" s="38"/>
      <c r="MK57" s="38"/>
      <c r="ML57" s="38"/>
      <c r="MM57" s="38"/>
      <c r="MN57" s="38"/>
      <c r="MO57" s="38"/>
      <c r="MP57" s="38"/>
      <c r="MQ57" s="38"/>
      <c r="MR57" s="38"/>
      <c r="MS57" s="38"/>
      <c r="MT57" s="38"/>
      <c r="MU57" s="38"/>
      <c r="MV57" s="38"/>
      <c r="MW57" s="38"/>
      <c r="MX57" s="38"/>
      <c r="MY57" s="38"/>
      <c r="MZ57" s="38"/>
      <c r="NA57" s="38"/>
      <c r="NB57" s="38"/>
      <c r="NC57" s="38"/>
      <c r="ND57" s="38"/>
      <c r="NE57" s="38"/>
      <c r="NF57" s="38"/>
      <c r="NG57" s="38"/>
      <c r="NH57" s="38"/>
      <c r="NI57" s="38"/>
      <c r="NJ57" s="38"/>
      <c r="NK57" s="38"/>
      <c r="NL57" s="38"/>
      <c r="NM57" s="38"/>
      <c r="NN57" s="38"/>
      <c r="NO57" s="38"/>
      <c r="NP57" s="38"/>
      <c r="NQ57" s="38"/>
      <c r="NR57" s="38"/>
      <c r="NS57" s="38"/>
      <c r="NT57" s="38"/>
      <c r="NU57" s="38"/>
      <c r="NV57" s="38"/>
      <c r="NW57" s="38"/>
      <c r="NX57" s="38"/>
      <c r="NY57" s="38"/>
      <c r="NZ57" s="38"/>
      <c r="OA57" s="38"/>
      <c r="OB57" s="38"/>
      <c r="OC57" s="38"/>
      <c r="OD57" s="38"/>
      <c r="OE57" s="38"/>
      <c r="OF57" s="38"/>
      <c r="OG57" s="38"/>
      <c r="OH57" s="38"/>
      <c r="OI57" s="38"/>
      <c r="OJ57" s="38"/>
      <c r="OK57" s="38"/>
      <c r="OL57" s="38"/>
      <c r="OM57" s="38"/>
      <c r="ON57" s="38"/>
      <c r="OO57" s="38"/>
      <c r="OP57" s="38"/>
      <c r="OQ57" s="38"/>
      <c r="OR57" s="38"/>
      <c r="OS57" s="38"/>
      <c r="OT57" s="38"/>
      <c r="OU57" s="38"/>
      <c r="OV57" s="38"/>
      <c r="OW57" s="38"/>
      <c r="OX57" s="38"/>
      <c r="OY57" s="38"/>
      <c r="OZ57" s="38"/>
      <c r="PA57" s="38"/>
      <c r="PB57" s="38"/>
      <c r="PC57" s="38"/>
      <c r="PD57" s="38"/>
      <c r="PE57" s="38"/>
      <c r="PF57" s="38"/>
      <c r="PG57" s="38"/>
      <c r="PH57" s="38"/>
      <c r="PI57" s="38"/>
      <c r="PJ57" s="38"/>
      <c r="PK57" s="38"/>
      <c r="PL57" s="38"/>
      <c r="PM57" s="38"/>
      <c r="PN57" s="38"/>
      <c r="PO57" s="38"/>
      <c r="PP57" s="38"/>
      <c r="PQ57" s="38"/>
      <c r="PR57" s="38"/>
      <c r="PS57" s="38"/>
      <c r="PT57" s="38"/>
      <c r="PU57" s="38"/>
      <c r="PV57" s="38"/>
      <c r="PW57" s="38"/>
      <c r="PX57" s="38"/>
      <c r="PY57" s="38"/>
      <c r="PZ57" s="38"/>
      <c r="QA57" s="38"/>
      <c r="QB57" s="38"/>
      <c r="QC57" s="38"/>
      <c r="QD57" s="38"/>
      <c r="QE57" s="38"/>
      <c r="QF57" s="38"/>
      <c r="QG57" s="38"/>
      <c r="QH57" s="38"/>
      <c r="QI57" s="38"/>
      <c r="QJ57" s="38"/>
      <c r="QK57" s="38"/>
      <c r="QL57" s="38"/>
      <c r="QM57" s="38"/>
      <c r="QN57" s="38"/>
      <c r="QO57" s="38"/>
      <c r="QP57" s="38"/>
      <c r="QQ57" s="38"/>
      <c r="QR57" s="38"/>
      <c r="QS57" s="38"/>
      <c r="QT57" s="38"/>
      <c r="QU57" s="38"/>
      <c r="QV57" s="38"/>
      <c r="QW57" s="38"/>
      <c r="QX57" s="38"/>
      <c r="QY57" s="38"/>
      <c r="QZ57" s="38"/>
      <c r="RA57" s="38"/>
      <c r="RB57" s="38"/>
      <c r="RC57" s="38"/>
      <c r="RD57" s="38"/>
      <c r="RE57" s="38"/>
      <c r="RF57" s="38"/>
      <c r="RG57" s="38"/>
      <c r="RH57" s="38"/>
      <c r="RI57" s="38"/>
      <c r="RJ57" s="38"/>
      <c r="RK57" s="38"/>
      <c r="RL57" s="38"/>
      <c r="RM57" s="38"/>
      <c r="RN57" s="38"/>
      <c r="RO57" s="38"/>
      <c r="RP57" s="38"/>
      <c r="RQ57" s="38"/>
      <c r="RR57" s="38"/>
      <c r="RS57" s="38"/>
      <c r="RT57" s="38"/>
      <c r="RU57" s="38"/>
      <c r="RV57" s="38"/>
      <c r="RW57" s="38"/>
      <c r="RX57" s="38"/>
      <c r="RY57" s="38"/>
      <c r="RZ57" s="38"/>
      <c r="SA57" s="38"/>
      <c r="SB57" s="38"/>
      <c r="SC57" s="38"/>
      <c r="SD57" s="38"/>
      <c r="SE57" s="38"/>
      <c r="SF57" s="38"/>
      <c r="SG57" s="38"/>
      <c r="SH57" s="38"/>
      <c r="SI57" s="38"/>
      <c r="SJ57" s="38"/>
      <c r="SK57" s="38"/>
      <c r="SL57" s="38"/>
      <c r="SM57" s="38"/>
      <c r="SN57" s="38"/>
      <c r="SO57" s="38"/>
      <c r="SP57" s="38"/>
      <c r="SQ57" s="38"/>
      <c r="SR57" s="38"/>
      <c r="SS57" s="38"/>
      <c r="ST57" s="38"/>
      <c r="SU57" s="38"/>
      <c r="SV57" s="38"/>
      <c r="SW57" s="38"/>
      <c r="SX57" s="38"/>
      <c r="SY57" s="38"/>
      <c r="SZ57" s="38"/>
      <c r="TA57" s="38"/>
      <c r="TB57" s="38"/>
      <c r="TC57" s="38"/>
      <c r="TD57" s="38"/>
      <c r="TE57" s="38"/>
      <c r="TF57" s="38"/>
      <c r="TG57" s="38"/>
      <c r="TH57" s="38"/>
      <c r="TI57" s="38"/>
      <c r="TJ57" s="38"/>
      <c r="TK57" s="38"/>
      <c r="TL57" s="38"/>
      <c r="TM57" s="38"/>
      <c r="TN57" s="38"/>
      <c r="TO57" s="38"/>
      <c r="TP57" s="38"/>
      <c r="TQ57" s="38"/>
      <c r="TR57" s="38"/>
      <c r="TS57" s="38"/>
      <c r="TT57" s="38"/>
      <c r="TU57" s="38"/>
      <c r="TV57" s="38"/>
      <c r="TW57" s="38"/>
      <c r="TX57" s="38"/>
      <c r="TY57" s="38"/>
      <c r="TZ57" s="38"/>
      <c r="UA57" s="38"/>
      <c r="UB57" s="38"/>
      <c r="UC57" s="38"/>
      <c r="UD57" s="38"/>
      <c r="UE57" s="38"/>
      <c r="UF57" s="38"/>
      <c r="UG57" s="38"/>
      <c r="UH57" s="38"/>
      <c r="UI57" s="38"/>
      <c r="UJ57" s="38"/>
      <c r="UK57" s="38"/>
      <c r="UL57" s="38"/>
      <c r="UM57" s="38"/>
      <c r="UN57" s="38"/>
      <c r="UO57" s="38"/>
      <c r="UP57" s="38"/>
      <c r="UQ57" s="38"/>
      <c r="UR57" s="38"/>
      <c r="US57" s="38"/>
      <c r="UT57" s="38"/>
      <c r="UU57" s="38"/>
      <c r="UV57" s="38"/>
      <c r="UW57" s="38"/>
      <c r="UX57" s="38"/>
      <c r="UY57" s="38"/>
      <c r="UZ57" s="38"/>
      <c r="VA57" s="38"/>
      <c r="VB57" s="38"/>
      <c r="VC57" s="38"/>
      <c r="VD57" s="38"/>
      <c r="VE57" s="38"/>
      <c r="VF57" s="38"/>
      <c r="VG57" s="38"/>
      <c r="VH57" s="38"/>
      <c r="VI57" s="38"/>
      <c r="VJ57" s="38"/>
      <c r="VK57" s="38"/>
      <c r="VL57" s="38"/>
      <c r="VM57" s="38"/>
      <c r="VN57" s="38"/>
      <c r="VO57" s="38"/>
      <c r="VP57" s="38"/>
      <c r="VQ57" s="38"/>
      <c r="VR57" s="38"/>
      <c r="VS57" s="38"/>
      <c r="VT57" s="38"/>
      <c r="VU57" s="38"/>
      <c r="VV57" s="38"/>
      <c r="VW57" s="38"/>
      <c r="VX57" s="38"/>
      <c r="VY57" s="38"/>
      <c r="VZ57" s="38"/>
      <c r="WA57" s="38"/>
      <c r="WB57" s="38"/>
      <c r="WC57" s="38"/>
      <c r="WD57" s="38"/>
      <c r="WE57" s="38"/>
      <c r="WF57" s="38"/>
      <c r="WG57" s="38"/>
      <c r="WH57" s="38"/>
      <c r="WI57" s="38"/>
      <c r="WJ57" s="38"/>
      <c r="WK57" s="38"/>
      <c r="WL57" s="38"/>
      <c r="WM57" s="38"/>
      <c r="WN57" s="38"/>
      <c r="WO57" s="38"/>
      <c r="WP57" s="38"/>
      <c r="WQ57" s="38"/>
      <c r="WR57" s="38"/>
      <c r="WS57" s="38"/>
      <c r="WT57" s="38"/>
      <c r="WU57" s="38"/>
      <c r="WV57" s="38"/>
      <c r="WW57" s="38"/>
      <c r="WX57" s="38"/>
      <c r="WY57" s="38"/>
      <c r="WZ57" s="38"/>
      <c r="XA57" s="38"/>
      <c r="XB57" s="38"/>
      <c r="XC57" s="38"/>
      <c r="XD57" s="38"/>
      <c r="XE57" s="38"/>
      <c r="XF57" s="38"/>
      <c r="XG57" s="38"/>
      <c r="XH57" s="38"/>
      <c r="XI57" s="38"/>
      <c r="XJ57" s="38"/>
      <c r="XK57" s="38"/>
      <c r="XL57" s="38"/>
      <c r="XM57" s="38"/>
      <c r="XN57" s="38"/>
      <c r="XO57" s="38"/>
      <c r="XP57" s="38"/>
      <c r="XQ57" s="38"/>
      <c r="XR57" s="38"/>
      <c r="XS57" s="38"/>
      <c r="XT57" s="38"/>
      <c r="XU57" s="38"/>
      <c r="XV57" s="38"/>
      <c r="XW57" s="38"/>
      <c r="XX57" s="38"/>
      <c r="XY57" s="38"/>
      <c r="XZ57" s="38"/>
      <c r="YA57" s="38"/>
      <c r="YB57" s="38"/>
      <c r="YC57" s="38"/>
      <c r="YD57" s="38"/>
      <c r="YE57" s="38"/>
      <c r="YF57" s="38"/>
      <c r="YG57" s="38"/>
      <c r="YH57" s="38"/>
      <c r="YI57" s="38"/>
      <c r="YJ57" s="38"/>
      <c r="YK57" s="38"/>
      <c r="YL57" s="38"/>
      <c r="YM57" s="38"/>
      <c r="YN57" s="38"/>
      <c r="YO57" s="38"/>
      <c r="YP57" s="38"/>
      <c r="YQ57" s="38"/>
      <c r="YR57" s="38"/>
      <c r="YS57" s="38"/>
      <c r="YT57" s="38"/>
      <c r="YU57" s="38"/>
      <c r="YV57" s="38"/>
      <c r="YW57" s="38"/>
      <c r="YX57" s="38"/>
      <c r="YY57" s="38"/>
      <c r="YZ57" s="38"/>
      <c r="ZA57" s="38"/>
      <c r="ZB57" s="38"/>
      <c r="ZC57" s="38"/>
      <c r="ZD57" s="38"/>
      <c r="ZE57" s="38"/>
      <c r="ZF57" s="38"/>
      <c r="ZG57" s="38"/>
      <c r="ZH57" s="38"/>
      <c r="ZI57" s="38"/>
      <c r="ZJ57" s="38"/>
      <c r="ZK57" s="38"/>
      <c r="ZL57" s="38"/>
      <c r="ZM57" s="38"/>
      <c r="ZN57" s="38"/>
      <c r="ZO57" s="38"/>
      <c r="ZP57" s="38"/>
      <c r="ZQ57" s="38"/>
      <c r="ZR57" s="38"/>
      <c r="ZS57" s="38"/>
      <c r="ZT57" s="38"/>
      <c r="ZU57" s="38"/>
      <c r="ZV57" s="38"/>
      <c r="ZW57" s="38"/>
      <c r="ZX57" s="38"/>
      <c r="ZY57" s="38"/>
      <c r="ZZ57" s="38"/>
      <c r="AAA57" s="38"/>
      <c r="AAB57" s="38"/>
      <c r="AAC57" s="38"/>
      <c r="AAD57" s="38"/>
      <c r="AAE57" s="38"/>
      <c r="AAF57" s="38"/>
      <c r="AAG57" s="38"/>
      <c r="AAH57" s="38"/>
      <c r="AAI57" s="38"/>
      <c r="AAJ57" s="38"/>
      <c r="AAK57" s="38"/>
      <c r="AAL57" s="38"/>
      <c r="AAM57" s="38"/>
      <c r="AAN57" s="38"/>
      <c r="AAO57" s="38"/>
      <c r="AAP57" s="38"/>
      <c r="AAQ57" s="38"/>
      <c r="AAR57" s="38"/>
      <c r="AAS57" s="38"/>
      <c r="AAT57" s="38"/>
      <c r="AAU57" s="38"/>
      <c r="AAV57" s="38"/>
      <c r="AAW57" s="38"/>
      <c r="AAX57" s="38"/>
      <c r="AAY57" s="38"/>
      <c r="AAZ57" s="38"/>
      <c r="ABA57" s="38"/>
      <c r="ABB57" s="38"/>
      <c r="ABC57" s="38"/>
      <c r="ABD57" s="38"/>
      <c r="ABE57" s="38"/>
      <c r="ABF57" s="38"/>
      <c r="ABG57" s="38"/>
      <c r="ABH57" s="38"/>
      <c r="ABI57" s="38"/>
      <c r="ABJ57" s="38"/>
      <c r="ABK57" s="38"/>
      <c r="ABL57" s="38"/>
      <c r="ABM57" s="38"/>
      <c r="ABN57" s="38"/>
      <c r="ABO57" s="38"/>
      <c r="ABP57" s="38"/>
      <c r="ABQ57" s="38"/>
      <c r="ABR57" s="38"/>
      <c r="ABS57" s="38"/>
      <c r="ABT57" s="38"/>
      <c r="ABU57" s="38"/>
      <c r="ABV57" s="38"/>
      <c r="ABW57" s="38"/>
      <c r="ABX57" s="38"/>
      <c r="ABY57" s="38"/>
      <c r="ABZ57" s="38"/>
      <c r="ACA57" s="38"/>
      <c r="ACB57" s="38"/>
      <c r="ACC57" s="38"/>
      <c r="ACD57" s="38"/>
      <c r="ACE57" s="38"/>
      <c r="ACF57" s="38"/>
      <c r="ACG57" s="38"/>
      <c r="ACH57" s="38"/>
      <c r="ACI57" s="38"/>
      <c r="ACJ57" s="38"/>
      <c r="ACK57" s="38"/>
      <c r="ACL57" s="38"/>
      <c r="ACM57" s="38"/>
      <c r="ACN57" s="38"/>
      <c r="ACO57" s="38"/>
      <c r="ACP57" s="38"/>
      <c r="ACQ57" s="38"/>
      <c r="ACR57" s="38"/>
      <c r="ACS57" s="38"/>
      <c r="ACT57" s="38"/>
      <c r="ACU57" s="38"/>
      <c r="ACV57" s="38"/>
      <c r="ACW57" s="38"/>
      <c r="ACX57" s="38"/>
      <c r="ACY57" s="38"/>
      <c r="ACZ57" s="38"/>
      <c r="ADA57" s="38"/>
      <c r="ADB57" s="38"/>
      <c r="ADC57" s="38"/>
      <c r="ADD57" s="38"/>
      <c r="ADE57" s="38"/>
      <c r="ADF57" s="38"/>
      <c r="ADG57" s="38"/>
      <c r="ADH57" s="38"/>
      <c r="ADI57" s="38"/>
      <c r="ADJ57" s="38"/>
      <c r="ADK57" s="38"/>
      <c r="ADL57" s="38"/>
      <c r="ADM57" s="38"/>
      <c r="ADN57" s="38"/>
      <c r="ADO57" s="38"/>
      <c r="ADP57" s="38"/>
      <c r="ADQ57" s="38"/>
      <c r="ADR57" s="38"/>
      <c r="ADS57" s="38"/>
      <c r="ADT57" s="38"/>
      <c r="ADU57" s="38"/>
      <c r="ADV57" s="38"/>
      <c r="ADW57" s="38"/>
      <c r="ADX57" s="38"/>
      <c r="ADY57" s="38"/>
      <c r="ADZ57" s="38"/>
      <c r="AEA57" s="38"/>
      <c r="AEB57" s="38"/>
      <c r="AEC57" s="38"/>
      <c r="AED57" s="38"/>
      <c r="AEE57" s="38"/>
      <c r="AEF57" s="38"/>
      <c r="AEG57" s="38"/>
      <c r="AEH57" s="38"/>
      <c r="AEI57" s="38"/>
      <c r="AEJ57" s="38"/>
      <c r="AEK57" s="38"/>
      <c r="AEL57" s="38"/>
      <c r="AEM57" s="38"/>
      <c r="AEN57" s="38"/>
      <c r="AEO57" s="38"/>
      <c r="AEP57" s="38"/>
      <c r="AEQ57" s="38"/>
      <c r="AER57" s="38"/>
      <c r="AES57" s="38"/>
      <c r="AET57" s="38"/>
      <c r="AEU57" s="38"/>
      <c r="AEV57" s="38"/>
      <c r="AEW57" s="38"/>
      <c r="AEX57" s="38"/>
      <c r="AEY57" s="38"/>
      <c r="AEZ57" s="38"/>
      <c r="AFA57" s="38"/>
      <c r="AFB57" s="38"/>
      <c r="AFC57" s="38"/>
      <c r="AFD57" s="38"/>
      <c r="AFE57" s="38"/>
      <c r="AFF57" s="38"/>
      <c r="AFG57" s="38"/>
      <c r="AFH57" s="38"/>
      <c r="AFI57" s="38"/>
      <c r="AFJ57" s="38"/>
      <c r="AFK57" s="38"/>
      <c r="AFL57" s="38"/>
      <c r="AFM57" s="38"/>
      <c r="AFN57" s="38"/>
      <c r="AFO57" s="38"/>
      <c r="AFP57" s="38"/>
      <c r="AFQ57" s="38"/>
      <c r="AFR57" s="38"/>
      <c r="AFS57" s="38"/>
      <c r="AFT57" s="38"/>
      <c r="AFU57" s="38"/>
      <c r="AFV57" s="38"/>
      <c r="AFW57" s="38"/>
      <c r="AFX57" s="38"/>
      <c r="AFY57" s="38"/>
      <c r="AFZ57" s="38"/>
      <c r="AGA57" s="38"/>
      <c r="AGB57" s="38"/>
      <c r="AGC57" s="38"/>
      <c r="AGD57" s="38"/>
      <c r="AGE57" s="38"/>
      <c r="AGF57" s="38"/>
      <c r="AGG57" s="38"/>
      <c r="AGH57" s="38"/>
      <c r="AGI57" s="38"/>
      <c r="AGJ57" s="38"/>
      <c r="AGK57" s="38"/>
      <c r="AGL57" s="38"/>
      <c r="AGM57" s="38"/>
      <c r="AGN57" s="38"/>
      <c r="AGO57" s="38"/>
      <c r="AGP57" s="38"/>
      <c r="AGQ57" s="38"/>
      <c r="AGR57" s="38"/>
      <c r="AGS57" s="38"/>
      <c r="AGT57" s="38"/>
      <c r="AGU57" s="38"/>
      <c r="AGV57" s="38"/>
      <c r="AGW57" s="38"/>
      <c r="AGX57" s="38"/>
      <c r="AGY57" s="38"/>
      <c r="AGZ57" s="38"/>
      <c r="AHA57" s="38"/>
      <c r="AHB57" s="38"/>
      <c r="AHC57" s="38"/>
      <c r="AHD57" s="38"/>
      <c r="AHE57" s="38"/>
      <c r="AHF57" s="38"/>
      <c r="AHG57" s="38"/>
      <c r="AHH57" s="38"/>
      <c r="AHI57" s="38"/>
      <c r="AHJ57" s="38"/>
      <c r="AHK57" s="38"/>
      <c r="AHL57" s="38"/>
      <c r="AHM57" s="38"/>
      <c r="AHN57" s="38"/>
      <c r="AHO57" s="38"/>
      <c r="AHP57" s="38"/>
      <c r="AHQ57" s="38"/>
      <c r="AHR57" s="38"/>
      <c r="AHS57" s="38"/>
      <c r="AHT57" s="38"/>
      <c r="AHU57" s="38"/>
      <c r="AHV57" s="38"/>
      <c r="AHW57" s="38"/>
      <c r="AHX57" s="38"/>
      <c r="AHY57" s="38"/>
      <c r="AHZ57" s="38"/>
      <c r="AIA57" s="38"/>
      <c r="AIB57" s="38"/>
      <c r="AIC57" s="38"/>
      <c r="AID57" s="38"/>
      <c r="AIE57" s="38"/>
      <c r="AIF57" s="38"/>
      <c r="AIG57" s="38"/>
      <c r="AIH57" s="38"/>
      <c r="AII57" s="38"/>
      <c r="AIJ57" s="38"/>
      <c r="AIK57" s="38"/>
      <c r="AIL57" s="38"/>
      <c r="AIM57" s="38"/>
      <c r="AIN57" s="38"/>
      <c r="AIO57" s="38"/>
      <c r="AIP57" s="38"/>
      <c r="AIQ57" s="38"/>
      <c r="AIR57" s="38"/>
      <c r="AIS57" s="38"/>
      <c r="AIT57" s="38"/>
      <c r="AIU57" s="38"/>
      <c r="AIV57" s="38"/>
      <c r="AIW57" s="38"/>
      <c r="AIX57" s="38"/>
      <c r="AIY57" s="38"/>
      <c r="AIZ57" s="38"/>
      <c r="AJA57" s="38"/>
      <c r="AJB57" s="38"/>
      <c r="AJC57" s="38"/>
      <c r="AJD57" s="38"/>
      <c r="AJE57" s="38"/>
      <c r="AJF57" s="38"/>
      <c r="AJG57" s="38"/>
      <c r="AJH57" s="38"/>
      <c r="AJI57" s="38"/>
      <c r="AJJ57" s="38"/>
      <c r="AJK57" s="38"/>
      <c r="AJL57" s="38"/>
      <c r="AJM57" s="38"/>
      <c r="AJN57" s="38"/>
      <c r="AJO57" s="38"/>
      <c r="AJP57" s="38"/>
      <c r="AJQ57" s="38"/>
      <c r="AJR57" s="38"/>
      <c r="AJS57" s="38"/>
      <c r="AJT57" s="38"/>
      <c r="AJU57" s="38"/>
      <c r="AJV57" s="38"/>
      <c r="AJW57" s="38"/>
      <c r="AJX57" s="38"/>
      <c r="AJY57" s="38"/>
      <c r="AJZ57" s="38"/>
      <c r="AKA57" s="38"/>
      <c r="AKB57" s="38"/>
      <c r="AKC57" s="38"/>
      <c r="AKD57" s="38"/>
      <c r="AKE57" s="38"/>
      <c r="AKF57" s="38"/>
      <c r="AKG57" s="38"/>
      <c r="AKH57" s="38"/>
      <c r="AKI57" s="38"/>
      <c r="AKJ57" s="38"/>
      <c r="AKK57" s="38"/>
      <c r="AKL57" s="38"/>
      <c r="AKM57" s="38"/>
      <c r="AKN57" s="38"/>
      <c r="AKO57" s="38"/>
      <c r="AKP57" s="38"/>
      <c r="AKQ57" s="38"/>
      <c r="AKR57" s="38"/>
      <c r="AKS57" s="38"/>
      <c r="AKT57" s="38"/>
      <c r="AKU57" s="38"/>
      <c r="AKV57" s="38"/>
      <c r="AKW57" s="38"/>
      <c r="AKX57" s="38"/>
      <c r="AKY57" s="38"/>
      <c r="AKZ57" s="38"/>
      <c r="ALA57" s="38"/>
      <c r="ALB57" s="38"/>
      <c r="ALC57" s="38"/>
      <c r="ALD57" s="38"/>
      <c r="ALE57" s="38"/>
      <c r="ALF57" s="38"/>
      <c r="ALG57" s="38"/>
      <c r="ALH57" s="38"/>
      <c r="ALI57" s="38"/>
      <c r="ALJ57" s="38"/>
      <c r="ALK57" s="38"/>
      <c r="ALL57" s="38"/>
      <c r="ALM57" s="38"/>
      <c r="ALN57" s="38"/>
      <c r="ALO57" s="38"/>
      <c r="ALP57" s="38"/>
      <c r="ALQ57" s="38"/>
      <c r="ALR57" s="38"/>
      <c r="ALS57" s="38"/>
      <c r="ALT57" s="38"/>
      <c r="ALU57" s="38"/>
      <c r="ALV57" s="38"/>
      <c r="ALW57" s="38"/>
      <c r="ALX57" s="38"/>
      <c r="ALY57" s="38"/>
      <c r="ALZ57" s="38"/>
      <c r="AMA57" s="38"/>
      <c r="AMB57" s="38"/>
      <c r="AMC57" s="38"/>
      <c r="AMD57" s="38"/>
      <c r="AME57" s="38"/>
      <c r="AMF57" s="38"/>
      <c r="AMG57" s="38"/>
      <c r="AMH57" s="38"/>
      <c r="AMI57" s="38"/>
      <c r="AMJ57" s="38"/>
      <c r="AMK57" s="38"/>
      <c r="AML57" s="38"/>
      <c r="AMM57" s="38"/>
      <c r="AMN57" s="38"/>
      <c r="AMO57" s="38"/>
      <c r="AMP57" s="38"/>
      <c r="AMQ57" s="38"/>
      <c r="AMR57" s="38"/>
      <c r="AMS57" s="38"/>
      <c r="AMT57" s="38"/>
      <c r="AMU57" s="38"/>
      <c r="AMV57" s="38"/>
      <c r="AMW57" s="38"/>
      <c r="AMX57" s="38"/>
      <c r="AMY57" s="38"/>
      <c r="AMZ57" s="38"/>
      <c r="ANA57" s="38"/>
      <c r="ANB57" s="38"/>
      <c r="ANC57" s="38"/>
      <c r="AND57" s="38"/>
      <c r="ANE57" s="38"/>
      <c r="ANF57" s="38"/>
      <c r="ANG57" s="38"/>
      <c r="ANH57" s="38"/>
      <c r="ANI57" s="38"/>
      <c r="ANJ57" s="38"/>
      <c r="ANK57" s="38"/>
      <c r="ANL57" s="38"/>
      <c r="ANM57" s="38"/>
      <c r="ANN57" s="38"/>
      <c r="ANO57" s="38"/>
      <c r="ANP57" s="38"/>
      <c r="ANQ57" s="38"/>
      <c r="ANR57" s="38"/>
      <c r="ANS57" s="38"/>
      <c r="ANT57" s="38"/>
      <c r="ANU57" s="38"/>
      <c r="ANV57" s="38"/>
      <c r="ANW57" s="38"/>
      <c r="ANX57" s="38"/>
      <c r="ANY57" s="38"/>
      <c r="ANZ57" s="38"/>
      <c r="AOA57" s="38"/>
      <c r="AOB57" s="38"/>
      <c r="AOC57" s="38"/>
      <c r="AOD57" s="38"/>
      <c r="AOE57" s="38"/>
      <c r="AOF57" s="38"/>
      <c r="AOG57" s="38"/>
      <c r="AOH57" s="38"/>
      <c r="AOI57" s="38"/>
      <c r="AOJ57" s="38"/>
      <c r="AOK57" s="38"/>
      <c r="AOL57" s="38"/>
      <c r="AOM57" s="38"/>
      <c r="AON57" s="38"/>
      <c r="AOO57" s="38"/>
      <c r="AOP57" s="38"/>
      <c r="AOQ57" s="38"/>
      <c r="AOR57" s="38"/>
      <c r="AOS57" s="38"/>
      <c r="AOT57" s="38"/>
      <c r="AOU57" s="38"/>
      <c r="AOV57" s="38"/>
      <c r="AOW57" s="38"/>
      <c r="AOX57" s="38"/>
      <c r="AOY57" s="38"/>
      <c r="AOZ57" s="38"/>
      <c r="APA57" s="38"/>
      <c r="APB57" s="38"/>
      <c r="APC57" s="38"/>
      <c r="APD57" s="38"/>
      <c r="APE57" s="38"/>
      <c r="APF57" s="38"/>
      <c r="APG57" s="38"/>
      <c r="APH57" s="38"/>
      <c r="API57" s="38"/>
      <c r="APJ57" s="38"/>
      <c r="APK57" s="38"/>
      <c r="APL57" s="38"/>
      <c r="APM57" s="38"/>
      <c r="APN57" s="38"/>
      <c r="APO57" s="38"/>
      <c r="APP57" s="38"/>
      <c r="APQ57" s="38"/>
      <c r="APR57" s="38"/>
      <c r="APS57" s="38"/>
      <c r="APT57" s="38"/>
      <c r="APU57" s="38"/>
      <c r="APV57" s="38"/>
      <c r="APW57" s="38"/>
      <c r="APX57" s="38"/>
      <c r="APY57" s="38"/>
      <c r="APZ57" s="38"/>
      <c r="AQA57" s="38"/>
      <c r="AQB57" s="38"/>
      <c r="AQC57" s="38"/>
      <c r="AQD57" s="38"/>
      <c r="AQE57" s="38"/>
      <c r="AQF57" s="38"/>
      <c r="AQG57" s="38"/>
      <c r="AQH57" s="38"/>
      <c r="AQI57" s="38"/>
      <c r="AQJ57" s="38"/>
      <c r="AQK57" s="38"/>
      <c r="AQL57" s="38"/>
      <c r="AQM57" s="38"/>
      <c r="AQN57" s="38"/>
      <c r="AQO57" s="38"/>
      <c r="AQP57" s="38"/>
      <c r="AQQ57" s="38"/>
      <c r="AQR57" s="38"/>
      <c r="AQS57" s="38"/>
      <c r="AQT57" s="38"/>
      <c r="AQU57" s="38"/>
      <c r="AQV57" s="38"/>
      <c r="AQW57" s="38"/>
      <c r="AQX57" s="38"/>
      <c r="AQY57" s="38"/>
      <c r="AQZ57" s="38"/>
      <c r="ARA57" s="38"/>
      <c r="ARB57" s="38"/>
      <c r="ARC57" s="38"/>
      <c r="ARD57" s="38"/>
      <c r="ARE57" s="38"/>
      <c r="ARF57" s="38"/>
      <c r="ARG57" s="38"/>
      <c r="ARH57" s="38"/>
      <c r="ARI57" s="38"/>
      <c r="ARJ57" s="38"/>
      <c r="ARK57" s="38"/>
      <c r="ARL57" s="38"/>
      <c r="ARM57" s="38"/>
      <c r="ARN57" s="38"/>
      <c r="ARO57" s="38"/>
      <c r="ARP57" s="38"/>
      <c r="ARQ57" s="38"/>
      <c r="ARR57" s="38"/>
      <c r="ARS57" s="38"/>
      <c r="ART57" s="38"/>
      <c r="ARU57" s="38"/>
      <c r="ARV57" s="38"/>
      <c r="ARW57" s="38"/>
      <c r="ARX57" s="38"/>
      <c r="ARY57" s="38"/>
      <c r="ARZ57" s="38"/>
      <c r="ASA57" s="38"/>
      <c r="ASB57" s="38"/>
      <c r="ASC57" s="38"/>
      <c r="ASD57" s="38"/>
      <c r="ASE57" s="38"/>
      <c r="ASF57" s="38"/>
      <c r="ASG57" s="38"/>
      <c r="ASH57" s="38"/>
      <c r="ASI57" s="38"/>
      <c r="ASJ57" s="38"/>
      <c r="ASK57" s="38"/>
      <c r="ASL57" s="38"/>
      <c r="ASM57" s="38"/>
      <c r="ASN57" s="38"/>
      <c r="ASO57" s="38"/>
      <c r="ASP57" s="38"/>
      <c r="ASQ57" s="38"/>
      <c r="ASR57" s="38"/>
      <c r="ASS57" s="38"/>
      <c r="AST57" s="38"/>
      <c r="ASU57" s="38"/>
      <c r="ASV57" s="38"/>
      <c r="ASW57" s="38"/>
      <c r="ASX57" s="38"/>
      <c r="ASY57" s="38"/>
      <c r="ASZ57" s="38"/>
      <c r="ATA57" s="38"/>
      <c r="ATB57" s="38"/>
      <c r="ATC57" s="38"/>
      <c r="ATD57" s="38"/>
      <c r="ATE57" s="38"/>
      <c r="ATF57" s="38"/>
      <c r="ATG57" s="38"/>
      <c r="ATH57" s="38"/>
      <c r="ATI57" s="38"/>
      <c r="ATJ57" s="38"/>
      <c r="ATK57" s="38"/>
      <c r="ATL57" s="38"/>
      <c r="ATM57" s="38"/>
      <c r="ATN57" s="38"/>
      <c r="ATO57" s="38"/>
      <c r="ATP57" s="38"/>
      <c r="ATQ57" s="38"/>
      <c r="ATR57" s="38"/>
      <c r="ATS57" s="38"/>
      <c r="ATT57" s="38"/>
      <c r="ATU57" s="38"/>
      <c r="ATV57" s="38"/>
      <c r="ATW57" s="38"/>
      <c r="ATX57" s="38"/>
      <c r="ATY57" s="38"/>
      <c r="ATZ57" s="38"/>
      <c r="AUA57" s="38"/>
      <c r="AUB57" s="38"/>
      <c r="AUC57" s="38"/>
      <c r="AUD57" s="38"/>
      <c r="AUE57" s="38"/>
      <c r="AUF57" s="38"/>
      <c r="AUG57" s="38"/>
      <c r="AUH57" s="38"/>
      <c r="AUI57" s="38"/>
      <c r="AUJ57" s="38"/>
      <c r="AUK57" s="38"/>
      <c r="AUL57" s="38"/>
      <c r="AUM57" s="38"/>
      <c r="AUN57" s="38"/>
      <c r="AUO57" s="38"/>
      <c r="AUP57" s="38"/>
      <c r="AUQ57" s="38"/>
      <c r="AUR57" s="38"/>
      <c r="AUS57" s="38"/>
      <c r="AUT57" s="38"/>
      <c r="AUU57" s="38"/>
      <c r="AUV57" s="38"/>
      <c r="AUW57" s="38"/>
      <c r="AUX57" s="38"/>
      <c r="AUY57" s="38"/>
      <c r="AUZ57" s="38"/>
      <c r="AVA57" s="38"/>
      <c r="AVB57" s="38"/>
      <c r="AVC57" s="38"/>
      <c r="AVD57" s="38"/>
      <c r="AVE57" s="38"/>
      <c r="AVF57" s="38"/>
      <c r="AVG57" s="38"/>
      <c r="AVH57" s="38"/>
      <c r="AVI57" s="38"/>
      <c r="AVJ57" s="38"/>
      <c r="AVK57" s="38"/>
      <c r="AVL57" s="38"/>
      <c r="AVM57" s="38"/>
      <c r="AVN57" s="38"/>
      <c r="AVO57" s="38"/>
      <c r="AVP57" s="38"/>
      <c r="AVQ57" s="38"/>
      <c r="AVR57" s="38"/>
      <c r="AVS57" s="38"/>
      <c r="AVT57" s="38"/>
      <c r="AVU57" s="38"/>
      <c r="AVV57" s="38"/>
      <c r="AVW57" s="38"/>
      <c r="AVX57" s="38"/>
      <c r="AVY57" s="38"/>
      <c r="AVZ57" s="38"/>
      <c r="AWA57" s="38"/>
      <c r="AWB57" s="38"/>
      <c r="AWC57" s="38"/>
      <c r="AWD57" s="38"/>
      <c r="AWE57" s="38"/>
      <c r="AWF57" s="38"/>
      <c r="AWG57" s="38"/>
      <c r="AWH57" s="38"/>
      <c r="AWI57" s="38"/>
      <c r="AWJ57" s="38"/>
      <c r="AWK57" s="38"/>
      <c r="AWL57" s="38"/>
      <c r="AWM57" s="38"/>
      <c r="AWN57" s="38"/>
      <c r="AWO57" s="38"/>
      <c r="AWP57" s="38"/>
      <c r="AWQ57" s="38"/>
      <c r="AWR57" s="38"/>
      <c r="AWS57" s="38"/>
      <c r="AWT57" s="38"/>
      <c r="AWU57" s="38"/>
      <c r="AWV57" s="38"/>
      <c r="AWW57" s="38"/>
      <c r="AWX57" s="38"/>
      <c r="AWY57" s="38"/>
      <c r="AWZ57" s="38"/>
      <c r="AXA57" s="38"/>
      <c r="AXB57" s="38"/>
      <c r="AXC57" s="38"/>
      <c r="AXD57" s="38"/>
      <c r="AXE57" s="38"/>
      <c r="AXF57" s="38"/>
      <c r="AXG57" s="38"/>
      <c r="AXH57" s="38"/>
      <c r="AXI57" s="38"/>
      <c r="AXJ57" s="38"/>
      <c r="AXK57" s="38"/>
      <c r="AXL57" s="38"/>
      <c r="AXM57" s="38"/>
      <c r="AXN57" s="38"/>
      <c r="AXO57" s="38"/>
      <c r="AXP57" s="38"/>
      <c r="AXQ57" s="38"/>
      <c r="AXR57" s="38"/>
      <c r="AXS57" s="38"/>
      <c r="AXT57" s="38"/>
      <c r="AXU57" s="38"/>
      <c r="AXV57" s="38"/>
      <c r="AXW57" s="38"/>
      <c r="AXX57" s="38"/>
      <c r="AXY57" s="38"/>
      <c r="AXZ57" s="38"/>
      <c r="AYA57" s="38"/>
      <c r="AYB57" s="38"/>
      <c r="AYC57" s="38"/>
      <c r="AYD57" s="38"/>
      <c r="AYE57" s="38"/>
      <c r="AYF57" s="38"/>
      <c r="AYG57" s="38"/>
      <c r="AYH57" s="38"/>
      <c r="AYI57" s="38"/>
      <c r="AYJ57" s="38"/>
      <c r="AYK57" s="38"/>
      <c r="AYL57" s="38"/>
      <c r="AYM57" s="38"/>
      <c r="AYN57" s="38"/>
      <c r="AYO57" s="38"/>
      <c r="AYP57" s="38"/>
      <c r="AYQ57" s="38"/>
      <c r="AYR57" s="38"/>
      <c r="AYS57" s="38"/>
      <c r="AYT57" s="38"/>
      <c r="AYU57" s="38"/>
      <c r="AYV57" s="38"/>
      <c r="AYW57" s="38"/>
      <c r="AYX57" s="38"/>
      <c r="AYY57" s="38"/>
      <c r="AYZ57" s="38"/>
      <c r="AZA57" s="38"/>
      <c r="AZB57" s="38"/>
      <c r="AZC57" s="38"/>
      <c r="AZD57" s="38"/>
      <c r="AZE57" s="38"/>
      <c r="AZF57" s="38"/>
      <c r="AZG57" s="38"/>
      <c r="AZH57" s="38"/>
      <c r="AZI57" s="38"/>
      <c r="AZJ57" s="38"/>
      <c r="AZK57" s="38"/>
      <c r="AZL57" s="38"/>
      <c r="AZM57" s="38"/>
      <c r="AZN57" s="38"/>
      <c r="AZO57" s="38"/>
      <c r="AZP57" s="38"/>
      <c r="AZQ57" s="38"/>
      <c r="AZR57" s="38"/>
      <c r="AZS57" s="38"/>
      <c r="AZT57" s="38"/>
      <c r="AZU57" s="38"/>
      <c r="AZV57" s="38"/>
      <c r="AZW57" s="38"/>
      <c r="AZX57" s="38"/>
      <c r="AZY57" s="38"/>
      <c r="AZZ57" s="38"/>
      <c r="BAA57" s="38"/>
      <c r="BAB57" s="38"/>
      <c r="BAC57" s="38"/>
      <c r="BAD57" s="38"/>
      <c r="BAE57" s="38"/>
      <c r="BAF57" s="38"/>
      <c r="BAG57" s="38"/>
      <c r="BAH57" s="38"/>
      <c r="BAI57" s="38"/>
      <c r="BAJ57" s="38"/>
      <c r="BAK57" s="38"/>
      <c r="BAL57" s="38"/>
      <c r="BAM57" s="38"/>
      <c r="BAN57" s="38"/>
      <c r="BAO57" s="38"/>
      <c r="BAP57" s="38"/>
      <c r="BAQ57" s="38"/>
      <c r="BAR57" s="38"/>
      <c r="BAS57" s="38"/>
      <c r="BAT57" s="38"/>
      <c r="BAU57" s="38"/>
      <c r="BAV57" s="38"/>
      <c r="BAW57" s="38"/>
      <c r="BAX57" s="38"/>
      <c r="BAY57" s="38"/>
      <c r="BAZ57" s="38"/>
      <c r="BBA57" s="38"/>
      <c r="BBB57" s="38"/>
      <c r="BBC57" s="38"/>
      <c r="BBD57" s="38"/>
      <c r="BBE57" s="38"/>
      <c r="BBF57" s="38"/>
      <c r="BBG57" s="38"/>
      <c r="BBH57" s="38"/>
      <c r="BBI57" s="38"/>
      <c r="BBJ57" s="38"/>
      <c r="BBK57" s="38"/>
      <c r="BBL57" s="38"/>
      <c r="BBM57" s="38"/>
      <c r="BBN57" s="38"/>
      <c r="BBO57" s="38"/>
      <c r="BBP57" s="38"/>
      <c r="BBQ57" s="38"/>
      <c r="BBR57" s="38"/>
      <c r="BBS57" s="38"/>
      <c r="BBT57" s="38"/>
      <c r="BBU57" s="38"/>
      <c r="BBV57" s="38"/>
      <c r="BBW57" s="38"/>
      <c r="BBX57" s="38"/>
      <c r="BBY57" s="38"/>
      <c r="BBZ57" s="38"/>
      <c r="BCA57" s="38"/>
      <c r="BCB57" s="38"/>
      <c r="BCC57" s="38"/>
      <c r="BCD57" s="38"/>
      <c r="BCE57" s="38"/>
      <c r="BCF57" s="38"/>
      <c r="BCG57" s="38"/>
      <c r="BCH57" s="38"/>
      <c r="BCI57" s="38"/>
      <c r="BCJ57" s="38"/>
      <c r="BCK57" s="38"/>
      <c r="BCL57" s="38"/>
      <c r="BCM57" s="38"/>
      <c r="BCN57" s="38"/>
      <c r="BCO57" s="38"/>
      <c r="BCP57" s="38"/>
      <c r="BCQ57" s="38"/>
      <c r="BCR57" s="38"/>
      <c r="BCS57" s="38"/>
      <c r="BCT57" s="38"/>
      <c r="BCU57" s="38"/>
      <c r="BCV57" s="38"/>
      <c r="BCW57" s="38"/>
      <c r="BCX57" s="38"/>
      <c r="BCY57" s="38"/>
      <c r="BCZ57" s="38"/>
      <c r="BDA57" s="38"/>
      <c r="BDB57" s="38"/>
      <c r="BDC57" s="38"/>
      <c r="BDD57" s="38"/>
      <c r="BDE57" s="38"/>
      <c r="BDF57" s="38"/>
      <c r="BDG57" s="38"/>
      <c r="BDH57" s="38"/>
      <c r="BDI57" s="38"/>
      <c r="BDJ57" s="38"/>
      <c r="BDK57" s="38"/>
      <c r="BDL57" s="38"/>
      <c r="BDM57" s="38"/>
      <c r="BDN57" s="38"/>
      <c r="BDO57" s="38"/>
      <c r="BDP57" s="38"/>
      <c r="BDQ57" s="38"/>
      <c r="BDR57" s="38"/>
      <c r="BDS57" s="38"/>
      <c r="BDT57" s="38"/>
      <c r="BDU57" s="38"/>
      <c r="BDV57" s="38"/>
      <c r="BDW57" s="38"/>
      <c r="BDX57" s="38"/>
      <c r="BDY57" s="38"/>
      <c r="BDZ57" s="38"/>
      <c r="BEA57" s="38"/>
      <c r="BEB57" s="38"/>
      <c r="BEC57" s="38"/>
      <c r="BED57" s="38"/>
      <c r="BEE57" s="38"/>
      <c r="BEF57" s="38"/>
      <c r="BEG57" s="38"/>
      <c r="BEH57" s="38"/>
      <c r="BEI57" s="38"/>
      <c r="BEJ57" s="38"/>
      <c r="BEK57" s="38"/>
      <c r="BEL57" s="38"/>
      <c r="BEM57" s="38"/>
      <c r="BEN57" s="38"/>
      <c r="BEO57" s="38"/>
      <c r="BEP57" s="38"/>
      <c r="BEQ57" s="38"/>
      <c r="BER57" s="38"/>
      <c r="BES57" s="38"/>
      <c r="BET57" s="38"/>
      <c r="BEU57" s="38"/>
      <c r="BEV57" s="38"/>
      <c r="BEW57" s="38"/>
      <c r="BEX57" s="38"/>
      <c r="BEY57" s="38"/>
      <c r="BEZ57" s="38"/>
      <c r="BFA57" s="38"/>
      <c r="BFB57" s="38"/>
      <c r="BFC57" s="38"/>
      <c r="BFD57" s="38"/>
      <c r="BFE57" s="38"/>
      <c r="BFF57" s="38"/>
      <c r="BFG57" s="38"/>
      <c r="BFH57" s="38"/>
      <c r="BFI57" s="38"/>
      <c r="BFJ57" s="38"/>
      <c r="BFK57" s="38"/>
      <c r="BFL57" s="38"/>
      <c r="BFM57" s="38"/>
      <c r="BFN57" s="38"/>
      <c r="BFO57" s="38"/>
      <c r="BFP57" s="38"/>
      <c r="BFQ57" s="38"/>
      <c r="BFR57" s="38"/>
      <c r="BFS57" s="38"/>
      <c r="BFT57" s="38"/>
      <c r="BFU57" s="38"/>
      <c r="BFV57" s="38"/>
      <c r="BFW57" s="38"/>
      <c r="BFX57" s="38"/>
      <c r="BFY57" s="38"/>
      <c r="BFZ57" s="38"/>
      <c r="BGA57" s="38"/>
      <c r="BGB57" s="38"/>
      <c r="BGC57" s="38"/>
      <c r="BGD57" s="38"/>
      <c r="BGE57" s="38"/>
      <c r="BGF57" s="38"/>
      <c r="BGG57" s="38"/>
      <c r="BGH57" s="38"/>
      <c r="BGI57" s="38"/>
      <c r="BGJ57" s="38"/>
      <c r="BGK57" s="38"/>
      <c r="BGL57" s="38"/>
      <c r="BGM57" s="38"/>
      <c r="BGN57" s="38"/>
      <c r="BGO57" s="38"/>
      <c r="BGP57" s="38"/>
      <c r="BGQ57" s="38"/>
      <c r="BGR57" s="38"/>
      <c r="BGS57" s="38"/>
      <c r="BGT57" s="38"/>
      <c r="BGU57" s="38"/>
      <c r="BGV57" s="38"/>
      <c r="BGW57" s="38"/>
      <c r="BGX57" s="38"/>
      <c r="BGY57" s="38"/>
      <c r="BGZ57" s="38"/>
      <c r="BHA57" s="38"/>
      <c r="BHB57" s="38"/>
      <c r="BHC57" s="38"/>
      <c r="BHD57" s="38"/>
      <c r="BHE57" s="38"/>
      <c r="BHF57" s="38"/>
      <c r="BHG57" s="38"/>
      <c r="BHH57" s="38"/>
      <c r="BHI57" s="38"/>
      <c r="BHJ57" s="38"/>
      <c r="BHK57" s="38"/>
      <c r="BHL57" s="38"/>
      <c r="BHM57" s="38"/>
      <c r="BHN57" s="38"/>
      <c r="BHO57" s="38"/>
      <c r="BHP57" s="38"/>
      <c r="BHQ57" s="38"/>
      <c r="BHR57" s="38"/>
      <c r="BHS57" s="38"/>
      <c r="BHT57" s="38"/>
      <c r="BHU57" s="38"/>
      <c r="BHV57" s="38"/>
      <c r="BHW57" s="38"/>
      <c r="BHX57" s="38"/>
      <c r="BHY57" s="38"/>
      <c r="BHZ57" s="38"/>
      <c r="BIA57" s="38"/>
      <c r="BIB57" s="38"/>
      <c r="BIC57" s="38"/>
      <c r="BID57" s="38"/>
      <c r="BIE57" s="38"/>
      <c r="BIF57" s="38"/>
      <c r="BIG57" s="38"/>
      <c r="BIH57" s="38"/>
      <c r="BII57" s="38"/>
      <c r="BIJ57" s="38"/>
      <c r="BIK57" s="38"/>
      <c r="BIL57" s="38"/>
      <c r="BIM57" s="38"/>
      <c r="BIN57" s="38"/>
      <c r="BIO57" s="38"/>
      <c r="BIP57" s="38"/>
      <c r="BIQ57" s="38"/>
      <c r="BIR57" s="38"/>
      <c r="BIS57" s="38"/>
      <c r="BIT57" s="38"/>
      <c r="BIU57" s="38"/>
      <c r="BIV57" s="38"/>
      <c r="BIW57" s="38"/>
      <c r="BIX57" s="38"/>
      <c r="BIY57" s="38"/>
      <c r="BIZ57" s="38"/>
      <c r="BJA57" s="38"/>
      <c r="BJB57" s="38"/>
      <c r="BJC57" s="38"/>
      <c r="BJD57" s="38"/>
      <c r="BJE57" s="38"/>
      <c r="BJF57" s="38"/>
      <c r="BJG57" s="38"/>
      <c r="BJH57" s="38"/>
      <c r="BJI57" s="38"/>
      <c r="BJJ57" s="38"/>
      <c r="BJK57" s="38"/>
      <c r="BJL57" s="38"/>
      <c r="BJM57" s="38"/>
      <c r="BJN57" s="38"/>
      <c r="BJO57" s="38"/>
      <c r="BJP57" s="38"/>
      <c r="BJQ57" s="38"/>
      <c r="BJR57" s="38"/>
      <c r="BJS57" s="38"/>
      <c r="BJT57" s="38"/>
      <c r="BJU57" s="38"/>
      <c r="BJV57" s="38"/>
      <c r="BJW57" s="38"/>
      <c r="BJX57" s="38"/>
      <c r="BJY57" s="38"/>
      <c r="BJZ57" s="38"/>
      <c r="BKA57" s="38"/>
      <c r="BKB57" s="38"/>
      <c r="BKC57" s="38"/>
      <c r="BKD57" s="38"/>
      <c r="BKE57" s="38"/>
      <c r="BKF57" s="38"/>
      <c r="BKG57" s="38"/>
      <c r="BKH57" s="38"/>
      <c r="BKI57" s="38"/>
      <c r="BKJ57" s="38"/>
      <c r="BKK57" s="38"/>
      <c r="BKL57" s="38"/>
      <c r="BKM57" s="38"/>
      <c r="BKN57" s="38"/>
      <c r="BKO57" s="38"/>
      <c r="BKP57" s="38"/>
      <c r="BKQ57" s="38"/>
      <c r="BKR57" s="38"/>
      <c r="BKS57" s="38"/>
      <c r="BKT57" s="38"/>
      <c r="BKU57" s="38"/>
      <c r="BKV57" s="38"/>
      <c r="BKW57" s="38"/>
      <c r="BKX57" s="38"/>
      <c r="BKY57" s="38"/>
      <c r="BKZ57" s="38"/>
      <c r="BLA57" s="38"/>
      <c r="BLB57" s="38"/>
      <c r="BLC57" s="38"/>
      <c r="BLD57" s="38"/>
      <c r="BLE57" s="38"/>
      <c r="BLF57" s="38"/>
      <c r="BLG57" s="38"/>
      <c r="BLH57" s="38"/>
      <c r="BLI57" s="38"/>
      <c r="BLJ57" s="38"/>
      <c r="BLK57" s="38"/>
      <c r="BLL57" s="38"/>
      <c r="BLM57" s="38"/>
      <c r="BLN57" s="38"/>
      <c r="BLO57" s="38"/>
      <c r="BLP57" s="38"/>
      <c r="BLQ57" s="38"/>
      <c r="BLR57" s="38"/>
      <c r="BLS57" s="38"/>
      <c r="BLT57" s="38"/>
      <c r="BLU57" s="38"/>
      <c r="BLV57" s="38"/>
      <c r="BLW57" s="38"/>
      <c r="BLX57" s="38"/>
      <c r="BLY57" s="38"/>
      <c r="BLZ57" s="38"/>
      <c r="BMA57" s="38"/>
      <c r="BMB57" s="38"/>
      <c r="BMC57" s="38"/>
      <c r="BMD57" s="38"/>
      <c r="BME57" s="38"/>
      <c r="BMF57" s="38"/>
      <c r="BMG57" s="38"/>
      <c r="BMH57" s="38"/>
      <c r="BMI57" s="38"/>
      <c r="BMJ57" s="38"/>
      <c r="BMK57" s="38"/>
      <c r="BML57" s="38"/>
      <c r="BMM57" s="38"/>
      <c r="BMN57" s="38"/>
      <c r="BMO57" s="38"/>
      <c r="BMP57" s="38"/>
      <c r="BMQ57" s="38"/>
      <c r="BMR57" s="38"/>
      <c r="BMS57" s="38"/>
      <c r="BMT57" s="38"/>
      <c r="BMU57" s="38"/>
      <c r="BMV57" s="38"/>
      <c r="BMW57" s="38"/>
      <c r="BMX57" s="38"/>
      <c r="BMY57" s="38"/>
      <c r="BMZ57" s="38"/>
      <c r="BNA57" s="38"/>
      <c r="BNB57" s="38"/>
      <c r="BNC57" s="38"/>
      <c r="BND57" s="38"/>
      <c r="BNE57" s="38"/>
      <c r="BNF57" s="38"/>
      <c r="BNG57" s="38"/>
      <c r="BNH57" s="38"/>
      <c r="BNI57" s="38"/>
      <c r="BNJ57" s="38"/>
      <c r="BNK57" s="38"/>
      <c r="BNL57" s="38"/>
      <c r="BNM57" s="38"/>
      <c r="BNN57" s="38"/>
      <c r="BNO57" s="38"/>
      <c r="BNP57" s="38"/>
      <c r="BNQ57" s="38"/>
      <c r="BNR57" s="38"/>
      <c r="BNS57" s="38"/>
      <c r="BNT57" s="38"/>
      <c r="BNU57" s="38"/>
      <c r="BNV57" s="38"/>
      <c r="BNW57" s="38"/>
      <c r="BNX57" s="38"/>
      <c r="BNY57" s="38"/>
      <c r="BNZ57" s="38"/>
      <c r="BOA57" s="38"/>
      <c r="BOB57" s="38"/>
      <c r="BOC57" s="38"/>
      <c r="BOD57" s="38"/>
      <c r="BOE57" s="38"/>
      <c r="BOF57" s="38"/>
      <c r="BOG57" s="38"/>
      <c r="BOH57" s="38"/>
      <c r="BOI57" s="38"/>
      <c r="BOJ57" s="38"/>
      <c r="BOK57" s="38"/>
      <c r="BOL57" s="38"/>
      <c r="BOM57" s="38"/>
      <c r="BON57" s="38"/>
      <c r="BOO57" s="38"/>
      <c r="BOP57" s="38"/>
      <c r="BOQ57" s="38"/>
      <c r="BOR57" s="38"/>
      <c r="BOS57" s="38"/>
      <c r="BOT57" s="38"/>
      <c r="BOU57" s="38"/>
      <c r="BOV57" s="38"/>
      <c r="BOW57" s="38"/>
      <c r="BOX57" s="38"/>
      <c r="BOY57" s="38"/>
      <c r="BOZ57" s="38"/>
      <c r="BPA57" s="38"/>
      <c r="BPB57" s="38"/>
      <c r="BPC57" s="38"/>
      <c r="BPD57" s="38"/>
      <c r="BPE57" s="38"/>
      <c r="BPF57" s="38"/>
      <c r="BPG57" s="38"/>
      <c r="BPH57" s="38"/>
      <c r="BPI57" s="38"/>
      <c r="BPJ57" s="38"/>
      <c r="BPK57" s="38"/>
      <c r="BPL57" s="38"/>
      <c r="BPM57" s="38"/>
      <c r="BPN57" s="38"/>
      <c r="BPO57" s="38"/>
      <c r="BPP57" s="38"/>
      <c r="BPQ57" s="38"/>
      <c r="BPR57" s="38"/>
      <c r="BPS57" s="38"/>
      <c r="BPT57" s="38"/>
      <c r="BPU57" s="38"/>
      <c r="BPV57" s="38"/>
      <c r="BPW57" s="38"/>
      <c r="BPX57" s="38"/>
      <c r="BPY57" s="38"/>
      <c r="BPZ57" s="38"/>
      <c r="BQA57" s="38"/>
      <c r="BQB57" s="38"/>
      <c r="BQC57" s="38"/>
      <c r="BQD57" s="38"/>
      <c r="BQE57" s="38"/>
      <c r="BQF57" s="38"/>
      <c r="BQG57" s="38"/>
      <c r="BQH57" s="38"/>
      <c r="BQI57" s="38"/>
      <c r="BQJ57" s="38"/>
      <c r="BQK57" s="38"/>
      <c r="BQL57" s="38"/>
      <c r="BQM57" s="38"/>
      <c r="BQN57" s="38"/>
      <c r="BQO57" s="38"/>
      <c r="BQP57" s="38"/>
      <c r="BQQ57" s="38"/>
      <c r="BQR57" s="38"/>
      <c r="BQS57" s="38"/>
      <c r="BQT57" s="38"/>
      <c r="BQU57" s="38"/>
      <c r="BQV57" s="38"/>
      <c r="BQW57" s="38"/>
      <c r="BQX57" s="38"/>
      <c r="BQY57" s="38"/>
      <c r="BQZ57" s="38"/>
      <c r="BRA57" s="38"/>
      <c r="BRB57" s="38"/>
      <c r="BRC57" s="38"/>
      <c r="BRD57" s="38"/>
      <c r="BRE57" s="38"/>
      <c r="BRF57" s="38"/>
      <c r="BRG57" s="38"/>
      <c r="BRH57" s="38"/>
      <c r="BRI57" s="38"/>
      <c r="BRJ57" s="38"/>
      <c r="BRK57" s="38"/>
      <c r="BRL57" s="38"/>
      <c r="BRM57" s="38"/>
      <c r="BRN57" s="38"/>
      <c r="BRO57" s="38"/>
      <c r="BRP57" s="38"/>
      <c r="BRQ57" s="38"/>
      <c r="BRR57" s="38"/>
      <c r="BRS57" s="38"/>
      <c r="BRT57" s="38"/>
      <c r="BRU57" s="38"/>
      <c r="BRV57" s="38"/>
      <c r="BRW57" s="38"/>
      <c r="BRX57" s="38"/>
      <c r="BRY57" s="38"/>
      <c r="BRZ57" s="38"/>
      <c r="BSA57" s="38"/>
      <c r="BSB57" s="38"/>
      <c r="BSC57" s="38"/>
      <c r="BSD57" s="38"/>
      <c r="BSE57" s="38"/>
      <c r="BSF57" s="38"/>
      <c r="BSG57" s="38"/>
      <c r="BSH57" s="38"/>
      <c r="BSI57" s="38"/>
      <c r="BSJ57" s="38"/>
      <c r="BSK57" s="38"/>
      <c r="BSL57" s="38"/>
      <c r="BSM57" s="38"/>
      <c r="BSN57" s="38"/>
      <c r="BSO57" s="38"/>
      <c r="BSP57" s="38"/>
      <c r="BSQ57" s="38"/>
      <c r="BSR57" s="38"/>
      <c r="BSS57" s="38"/>
      <c r="BST57" s="38"/>
      <c r="BSU57" s="38"/>
      <c r="BSV57" s="38"/>
      <c r="BSW57" s="38"/>
      <c r="BSX57" s="38"/>
      <c r="BSY57" s="38"/>
      <c r="BSZ57" s="38"/>
      <c r="BTA57" s="38"/>
      <c r="BTB57" s="38"/>
      <c r="BTC57" s="38"/>
      <c r="BTD57" s="38"/>
      <c r="BTE57" s="38"/>
      <c r="BTF57" s="38"/>
      <c r="BTG57" s="38"/>
      <c r="BTH57" s="38"/>
      <c r="BTI57" s="38"/>
      <c r="BTJ57" s="38"/>
      <c r="BTK57" s="38"/>
      <c r="BTL57" s="38"/>
      <c r="BTM57" s="38"/>
      <c r="BTN57" s="38"/>
      <c r="BTO57" s="38"/>
      <c r="BTP57" s="38"/>
      <c r="BTQ57" s="38"/>
      <c r="BTR57" s="38"/>
      <c r="BTS57" s="38"/>
      <c r="BTT57" s="38"/>
      <c r="BTU57" s="38"/>
      <c r="BTV57" s="38"/>
      <c r="BTW57" s="38"/>
      <c r="BTX57" s="38"/>
      <c r="BTY57" s="38"/>
      <c r="BTZ57" s="38"/>
      <c r="BUA57" s="38"/>
      <c r="BUB57" s="38"/>
      <c r="BUC57" s="38"/>
      <c r="BUD57" s="38"/>
      <c r="BUE57" s="38"/>
      <c r="BUF57" s="38"/>
      <c r="BUG57" s="38"/>
      <c r="BUH57" s="38"/>
      <c r="BUI57" s="38"/>
      <c r="BUJ57" s="38"/>
      <c r="BUK57" s="38"/>
      <c r="BUL57" s="38"/>
      <c r="BUM57" s="38"/>
      <c r="BUN57" s="38"/>
      <c r="BUO57" s="38"/>
      <c r="BUP57" s="38"/>
      <c r="BUQ57" s="38"/>
      <c r="BUR57" s="38"/>
      <c r="BUS57" s="38"/>
      <c r="BUT57" s="38"/>
      <c r="BUU57" s="38"/>
      <c r="BUV57" s="38"/>
      <c r="BUW57" s="38"/>
      <c r="BUX57" s="38"/>
      <c r="BUY57" s="38"/>
      <c r="BUZ57" s="38"/>
      <c r="BVA57" s="38"/>
      <c r="BVB57" s="38"/>
      <c r="BVC57" s="38"/>
      <c r="BVD57" s="38"/>
      <c r="BVE57" s="38"/>
      <c r="BVF57" s="38"/>
      <c r="BVG57" s="38"/>
      <c r="BVH57" s="38"/>
      <c r="BVI57" s="38"/>
      <c r="BVJ57" s="38"/>
      <c r="BVK57" s="38"/>
      <c r="BVL57" s="38"/>
      <c r="BVM57" s="38"/>
      <c r="BVN57" s="38"/>
      <c r="BVO57" s="38"/>
      <c r="BVP57" s="38"/>
      <c r="BVQ57" s="38"/>
      <c r="BVR57" s="38"/>
      <c r="BVS57" s="38"/>
      <c r="BVT57" s="38"/>
      <c r="BVU57" s="38"/>
      <c r="BVV57" s="38"/>
      <c r="BVW57" s="38"/>
      <c r="BVX57" s="38"/>
      <c r="BVY57" s="38"/>
      <c r="BVZ57" s="38"/>
      <c r="BWA57" s="38"/>
      <c r="BWB57" s="38"/>
      <c r="BWC57" s="38"/>
      <c r="BWD57" s="38"/>
      <c r="BWE57" s="38"/>
      <c r="BWF57" s="38"/>
      <c r="BWG57" s="38"/>
      <c r="BWH57" s="38"/>
      <c r="BWI57" s="38"/>
      <c r="BWJ57" s="38"/>
      <c r="BWK57" s="38"/>
      <c r="BWL57" s="38"/>
      <c r="BWM57" s="38"/>
      <c r="BWN57" s="38"/>
      <c r="BWO57" s="38"/>
      <c r="BWP57" s="38"/>
      <c r="BWQ57" s="38"/>
      <c r="BWR57" s="38"/>
      <c r="BWS57" s="38"/>
      <c r="BWT57" s="38"/>
      <c r="BWU57" s="38"/>
      <c r="BWV57" s="38"/>
      <c r="BWW57" s="38"/>
      <c r="BWX57" s="38"/>
      <c r="BWY57" s="38"/>
      <c r="BWZ57" s="38"/>
      <c r="BXA57" s="38"/>
      <c r="BXB57" s="38"/>
      <c r="BXC57" s="38"/>
      <c r="BXD57" s="38"/>
      <c r="BXE57" s="38"/>
      <c r="BXF57" s="38"/>
      <c r="BXG57" s="38"/>
      <c r="BXH57" s="38"/>
      <c r="BXI57" s="38"/>
      <c r="BXJ57" s="38"/>
      <c r="BXK57" s="38"/>
      <c r="BXL57" s="38"/>
      <c r="BXM57" s="38"/>
      <c r="BXN57" s="38"/>
      <c r="BXO57" s="38"/>
      <c r="BXP57" s="38"/>
      <c r="BXQ57" s="38"/>
      <c r="BXR57" s="38"/>
      <c r="BXS57" s="38"/>
      <c r="BXT57" s="38"/>
      <c r="BXU57" s="38"/>
      <c r="BXV57" s="38"/>
      <c r="BXW57" s="38"/>
      <c r="BXX57" s="38"/>
      <c r="BXY57" s="38"/>
      <c r="BXZ57" s="38"/>
      <c r="BYA57" s="38"/>
      <c r="BYB57" s="38"/>
      <c r="BYC57" s="38"/>
      <c r="BYD57" s="38"/>
      <c r="BYE57" s="38"/>
      <c r="BYF57" s="38"/>
      <c r="BYG57" s="38"/>
      <c r="BYH57" s="38"/>
      <c r="BYI57" s="38"/>
      <c r="BYJ57" s="38"/>
      <c r="BYK57" s="38"/>
      <c r="BYL57" s="38"/>
      <c r="BYM57" s="38"/>
      <c r="BYN57" s="38"/>
      <c r="BYO57" s="38"/>
      <c r="BYP57" s="38"/>
      <c r="BYQ57" s="38"/>
      <c r="BYR57" s="38"/>
      <c r="BYS57" s="38"/>
      <c r="BYT57" s="38"/>
      <c r="BYU57" s="38"/>
      <c r="BYV57" s="38"/>
      <c r="BYW57" s="38"/>
      <c r="BYX57" s="38"/>
      <c r="BYY57" s="38"/>
      <c r="BYZ57" s="38"/>
      <c r="BZA57" s="38"/>
      <c r="BZB57" s="38"/>
      <c r="BZC57" s="38"/>
      <c r="BZD57" s="38"/>
      <c r="BZE57" s="38"/>
      <c r="BZF57" s="38"/>
      <c r="BZG57" s="38"/>
      <c r="BZH57" s="38"/>
      <c r="BZI57" s="38"/>
      <c r="BZJ57" s="38"/>
      <c r="BZK57" s="38"/>
      <c r="BZL57" s="38"/>
      <c r="BZM57" s="38"/>
      <c r="BZN57" s="38"/>
      <c r="BZO57" s="38"/>
      <c r="BZP57" s="38"/>
      <c r="BZQ57" s="38"/>
      <c r="BZR57" s="38"/>
      <c r="BZS57" s="38"/>
      <c r="BZT57" s="38"/>
      <c r="BZU57" s="38"/>
      <c r="BZV57" s="38"/>
      <c r="BZW57" s="38"/>
      <c r="BZX57" s="38"/>
      <c r="BZY57" s="38"/>
      <c r="BZZ57" s="38"/>
      <c r="CAA57" s="38"/>
      <c r="CAB57" s="38"/>
      <c r="CAC57" s="38"/>
      <c r="CAD57" s="38"/>
      <c r="CAE57" s="38"/>
      <c r="CAF57" s="38"/>
      <c r="CAG57" s="38"/>
      <c r="CAH57" s="38"/>
      <c r="CAI57" s="38"/>
      <c r="CAJ57" s="38"/>
      <c r="CAK57" s="38"/>
      <c r="CAL57" s="38"/>
      <c r="CAM57" s="38"/>
      <c r="CAN57" s="38"/>
      <c r="CAO57" s="38"/>
      <c r="CAP57" s="38"/>
      <c r="CAQ57" s="38"/>
      <c r="CAR57" s="38"/>
      <c r="CAS57" s="38"/>
      <c r="CAT57" s="38"/>
      <c r="CAU57" s="38"/>
      <c r="CAV57" s="38"/>
      <c r="CAW57" s="38"/>
      <c r="CAX57" s="38"/>
      <c r="CAY57" s="38"/>
      <c r="CAZ57" s="38"/>
      <c r="CBA57" s="38"/>
      <c r="CBB57" s="38"/>
      <c r="CBC57" s="38"/>
      <c r="CBD57" s="38"/>
      <c r="CBE57" s="38"/>
      <c r="CBF57" s="38"/>
      <c r="CBG57" s="38"/>
      <c r="CBH57" s="38"/>
      <c r="CBI57" s="38"/>
      <c r="CBJ57" s="38"/>
      <c r="CBK57" s="38"/>
      <c r="CBL57" s="38"/>
      <c r="CBM57" s="38"/>
      <c r="CBN57" s="38"/>
      <c r="CBO57" s="38"/>
      <c r="CBP57" s="38"/>
      <c r="CBQ57" s="38"/>
      <c r="CBR57" s="38"/>
      <c r="CBS57" s="38"/>
      <c r="CBT57" s="38"/>
      <c r="CBU57" s="38"/>
      <c r="CBV57" s="38"/>
      <c r="CBW57" s="38"/>
      <c r="CBX57" s="38"/>
      <c r="CBY57" s="38"/>
      <c r="CBZ57" s="38"/>
      <c r="CCA57" s="38"/>
      <c r="CCB57" s="38"/>
      <c r="CCC57" s="38"/>
      <c r="CCD57" s="38"/>
      <c r="CCE57" s="38"/>
      <c r="CCF57" s="38"/>
      <c r="CCG57" s="38"/>
      <c r="CCH57" s="38"/>
      <c r="CCI57" s="38"/>
      <c r="CCJ57" s="38"/>
      <c r="CCK57" s="38"/>
      <c r="CCL57" s="38"/>
      <c r="CCM57" s="38"/>
      <c r="CCN57" s="38"/>
      <c r="CCO57" s="38"/>
      <c r="CCP57" s="38"/>
      <c r="CCQ57" s="38"/>
      <c r="CCR57" s="38"/>
      <c r="CCS57" s="38"/>
      <c r="CCT57" s="38"/>
      <c r="CCU57" s="38"/>
      <c r="CCV57" s="38"/>
      <c r="CCW57" s="38"/>
      <c r="CCX57" s="38"/>
      <c r="CCY57" s="38"/>
      <c r="CCZ57" s="38"/>
      <c r="CDA57" s="38"/>
      <c r="CDB57" s="38"/>
      <c r="CDC57" s="38"/>
      <c r="CDD57" s="38"/>
      <c r="CDE57" s="38"/>
      <c r="CDF57" s="38"/>
      <c r="CDG57" s="38"/>
      <c r="CDH57" s="38"/>
      <c r="CDI57" s="38"/>
      <c r="CDJ57" s="38"/>
      <c r="CDK57" s="38"/>
      <c r="CDL57" s="38"/>
      <c r="CDM57" s="38"/>
      <c r="CDN57" s="38"/>
      <c r="CDO57" s="38"/>
      <c r="CDP57" s="38"/>
      <c r="CDQ57" s="38"/>
      <c r="CDR57" s="38"/>
      <c r="CDS57" s="38"/>
      <c r="CDT57" s="38"/>
      <c r="CDU57" s="38"/>
      <c r="CDV57" s="38"/>
      <c r="CDW57" s="38"/>
      <c r="CDX57" s="38"/>
      <c r="CDY57" s="38"/>
      <c r="CDZ57" s="38"/>
      <c r="CEA57" s="38"/>
      <c r="CEB57" s="38"/>
      <c r="CEC57" s="38"/>
      <c r="CED57" s="38"/>
      <c r="CEE57" s="38"/>
      <c r="CEF57" s="38"/>
      <c r="CEG57" s="38"/>
      <c r="CEH57" s="38"/>
      <c r="CEI57" s="38"/>
      <c r="CEJ57" s="38"/>
      <c r="CEK57" s="38"/>
      <c r="CEL57" s="38"/>
      <c r="CEM57" s="38"/>
      <c r="CEN57" s="38"/>
      <c r="CEO57" s="38"/>
      <c r="CEP57" s="38"/>
      <c r="CEQ57" s="38"/>
      <c r="CER57" s="38"/>
      <c r="CES57" s="38"/>
      <c r="CET57" s="38"/>
      <c r="CEU57" s="38"/>
      <c r="CEV57" s="38"/>
      <c r="CEW57" s="38"/>
      <c r="CEX57" s="38"/>
      <c r="CEY57" s="38"/>
      <c r="CEZ57" s="38"/>
      <c r="CFA57" s="38"/>
      <c r="CFB57" s="38"/>
      <c r="CFC57" s="38"/>
      <c r="CFD57" s="38"/>
      <c r="CFE57" s="38"/>
      <c r="CFF57" s="38"/>
      <c r="CFG57" s="38"/>
      <c r="CFH57" s="38"/>
      <c r="CFI57" s="38"/>
      <c r="CFJ57" s="38"/>
      <c r="CFK57" s="38"/>
      <c r="CFL57" s="38"/>
      <c r="CFM57" s="38"/>
      <c r="CFN57" s="38"/>
      <c r="CFO57" s="38"/>
      <c r="CFP57" s="38"/>
      <c r="CFQ57" s="38"/>
      <c r="CFR57" s="38"/>
      <c r="CFS57" s="38"/>
      <c r="CFT57" s="38"/>
      <c r="CFU57" s="38"/>
      <c r="CFV57" s="38"/>
      <c r="CFW57" s="38"/>
      <c r="CFX57" s="38"/>
      <c r="CFY57" s="38"/>
      <c r="CFZ57" s="38"/>
      <c r="CGA57" s="38"/>
      <c r="CGB57" s="38"/>
      <c r="CGC57" s="38"/>
      <c r="CGD57" s="38"/>
      <c r="CGE57" s="38"/>
      <c r="CGF57" s="38"/>
      <c r="CGG57" s="38"/>
      <c r="CGH57" s="38"/>
      <c r="CGI57" s="38"/>
      <c r="CGJ57" s="38"/>
      <c r="CGK57" s="38"/>
      <c r="CGL57" s="38"/>
      <c r="CGM57" s="38"/>
      <c r="CGN57" s="38"/>
      <c r="CGO57" s="38"/>
      <c r="CGP57" s="38"/>
      <c r="CGQ57" s="38"/>
      <c r="CGR57" s="38"/>
      <c r="CGS57" s="38"/>
      <c r="CGT57" s="38"/>
      <c r="CGU57" s="38"/>
      <c r="CGV57" s="38"/>
      <c r="CGW57" s="38"/>
      <c r="CGX57" s="38"/>
      <c r="CGY57" s="38"/>
      <c r="CGZ57" s="38"/>
      <c r="CHA57" s="38"/>
      <c r="CHB57" s="38"/>
      <c r="CHC57" s="38"/>
      <c r="CHD57" s="38"/>
      <c r="CHE57" s="38"/>
      <c r="CHF57" s="38"/>
      <c r="CHG57" s="38"/>
      <c r="CHH57" s="38"/>
      <c r="CHI57" s="38"/>
      <c r="CHJ57" s="38"/>
      <c r="CHK57" s="38"/>
      <c r="CHL57" s="38"/>
      <c r="CHM57" s="38"/>
      <c r="CHN57" s="38"/>
      <c r="CHO57" s="38"/>
      <c r="CHP57" s="38"/>
      <c r="CHQ57" s="38"/>
      <c r="CHR57" s="38"/>
      <c r="CHS57" s="38"/>
      <c r="CHT57" s="38"/>
      <c r="CHU57" s="38"/>
      <c r="CHV57" s="38"/>
      <c r="CHW57" s="38"/>
      <c r="CHX57" s="38"/>
      <c r="CHY57" s="38"/>
      <c r="CHZ57" s="38"/>
      <c r="CIA57" s="38"/>
      <c r="CIB57" s="38"/>
      <c r="CIC57" s="38"/>
      <c r="CID57" s="38"/>
      <c r="CIE57" s="38"/>
      <c r="CIF57" s="38"/>
      <c r="CIG57" s="38"/>
      <c r="CIH57" s="38"/>
      <c r="CII57" s="38"/>
      <c r="CIJ57" s="38"/>
      <c r="CIK57" s="38"/>
      <c r="CIL57" s="38"/>
      <c r="CIM57" s="38"/>
      <c r="CIN57" s="38"/>
      <c r="CIO57" s="38"/>
      <c r="CIP57" s="38"/>
      <c r="CIQ57" s="38"/>
      <c r="CIR57" s="38"/>
      <c r="CIS57" s="38"/>
      <c r="CIT57" s="38"/>
      <c r="CIU57" s="38"/>
      <c r="CIV57" s="38"/>
      <c r="CIW57" s="38"/>
      <c r="CIX57" s="38"/>
      <c r="CIY57" s="38"/>
      <c r="CIZ57" s="38"/>
      <c r="CJA57" s="38"/>
      <c r="CJB57" s="38"/>
      <c r="CJC57" s="38"/>
      <c r="CJD57" s="38"/>
      <c r="CJE57" s="38"/>
      <c r="CJF57" s="38"/>
      <c r="CJG57" s="38"/>
      <c r="CJH57" s="38"/>
      <c r="CJI57" s="38"/>
      <c r="CJJ57" s="38"/>
      <c r="CJK57" s="38"/>
      <c r="CJL57" s="38"/>
      <c r="CJM57" s="38"/>
      <c r="CJN57" s="38"/>
      <c r="CJO57" s="38"/>
      <c r="CJP57" s="38"/>
      <c r="CJQ57" s="38"/>
      <c r="CJR57" s="38"/>
      <c r="CJS57" s="38"/>
      <c r="CJT57" s="38"/>
      <c r="CJU57" s="38"/>
      <c r="CJV57" s="38"/>
      <c r="CJW57" s="38"/>
      <c r="CJX57" s="38"/>
      <c r="CJY57" s="38"/>
      <c r="CJZ57" s="38"/>
      <c r="CKA57" s="38"/>
      <c r="CKB57" s="38"/>
      <c r="CKC57" s="38"/>
      <c r="CKD57" s="38"/>
      <c r="CKE57" s="38"/>
      <c r="CKF57" s="38"/>
      <c r="CKG57" s="38"/>
      <c r="CKH57" s="38"/>
      <c r="CKI57" s="38"/>
      <c r="CKJ57" s="38"/>
      <c r="CKK57" s="38"/>
      <c r="CKL57" s="38"/>
      <c r="CKM57" s="38"/>
      <c r="CKN57" s="38"/>
      <c r="CKO57" s="38"/>
      <c r="CKP57" s="38"/>
      <c r="CKQ57" s="38"/>
      <c r="CKR57" s="38"/>
      <c r="CKS57" s="38"/>
      <c r="CKT57" s="38"/>
      <c r="CKU57" s="38"/>
      <c r="CKV57" s="38"/>
      <c r="CKW57" s="38"/>
      <c r="CKX57" s="38"/>
      <c r="CKY57" s="38"/>
      <c r="CKZ57" s="38"/>
      <c r="CLA57" s="38"/>
      <c r="CLB57" s="38"/>
      <c r="CLC57" s="38"/>
      <c r="CLD57" s="38"/>
      <c r="CLE57" s="38"/>
      <c r="CLF57" s="38"/>
      <c r="CLG57" s="38"/>
      <c r="CLH57" s="38"/>
      <c r="CLI57" s="38"/>
      <c r="CLJ57" s="38"/>
      <c r="CLK57" s="38"/>
      <c r="CLL57" s="38"/>
      <c r="CLM57" s="38"/>
      <c r="CLN57" s="38"/>
      <c r="CLO57" s="38"/>
      <c r="CLP57" s="38"/>
      <c r="CLQ57" s="38"/>
      <c r="CLR57" s="38"/>
      <c r="CLS57" s="38"/>
      <c r="CLT57" s="38"/>
      <c r="CLU57" s="38"/>
      <c r="CLV57" s="38"/>
      <c r="CLW57" s="38"/>
      <c r="CLX57" s="38"/>
      <c r="CLY57" s="38"/>
      <c r="CLZ57" s="38"/>
      <c r="CMA57" s="38"/>
      <c r="CMB57" s="38"/>
      <c r="CMC57" s="38"/>
      <c r="CMD57" s="38"/>
      <c r="CME57" s="38"/>
      <c r="CMF57" s="38"/>
      <c r="CMG57" s="38"/>
      <c r="CMH57" s="38"/>
      <c r="CMI57" s="38"/>
      <c r="CMJ57" s="38"/>
      <c r="CMK57" s="38"/>
      <c r="CML57" s="38"/>
      <c r="CMM57" s="38"/>
      <c r="CMN57" s="38"/>
      <c r="CMO57" s="38"/>
      <c r="CMP57" s="38"/>
      <c r="CMQ57" s="38"/>
      <c r="CMR57" s="38"/>
      <c r="CMS57" s="38"/>
      <c r="CMT57" s="38"/>
      <c r="CMU57" s="38"/>
      <c r="CMV57" s="38"/>
      <c r="CMW57" s="38"/>
      <c r="CMX57" s="38"/>
      <c r="CMY57" s="38"/>
      <c r="CMZ57" s="38"/>
      <c r="CNA57" s="38"/>
      <c r="CNB57" s="38"/>
      <c r="CNC57" s="38"/>
      <c r="CND57" s="38"/>
      <c r="CNE57" s="38"/>
      <c r="CNF57" s="38"/>
      <c r="CNG57" s="38"/>
      <c r="CNH57" s="38"/>
      <c r="CNI57" s="38"/>
      <c r="CNJ57" s="38"/>
      <c r="CNK57" s="38"/>
      <c r="CNL57" s="38"/>
      <c r="CNM57" s="38"/>
      <c r="CNN57" s="38"/>
      <c r="CNO57" s="38"/>
      <c r="CNP57" s="38"/>
      <c r="CNQ57" s="38"/>
      <c r="CNR57" s="38"/>
      <c r="CNS57" s="38"/>
      <c r="CNT57" s="38"/>
      <c r="CNU57" s="38"/>
      <c r="CNV57" s="38"/>
      <c r="CNW57" s="38"/>
      <c r="CNX57" s="38"/>
      <c r="CNY57" s="38"/>
      <c r="CNZ57" s="38"/>
      <c r="COA57" s="38"/>
      <c r="COB57" s="38"/>
      <c r="COC57" s="38"/>
      <c r="COD57" s="38"/>
      <c r="COE57" s="38"/>
      <c r="COF57" s="38"/>
      <c r="COG57" s="38"/>
      <c r="COH57" s="38"/>
      <c r="COI57" s="38"/>
      <c r="COJ57" s="38"/>
      <c r="COK57" s="38"/>
      <c r="COL57" s="38"/>
      <c r="COM57" s="38"/>
      <c r="CON57" s="38"/>
      <c r="COO57" s="38"/>
      <c r="COP57" s="38"/>
      <c r="COQ57" s="38"/>
      <c r="COR57" s="38"/>
      <c r="COS57" s="38"/>
      <c r="COT57" s="38"/>
      <c r="COU57" s="38"/>
      <c r="COV57" s="38"/>
      <c r="COW57" s="38"/>
      <c r="COX57" s="38"/>
      <c r="COY57" s="38"/>
      <c r="COZ57" s="38"/>
      <c r="CPA57" s="38"/>
      <c r="CPB57" s="38"/>
      <c r="CPC57" s="38"/>
      <c r="CPD57" s="38"/>
      <c r="CPE57" s="38"/>
      <c r="CPF57" s="38"/>
      <c r="CPG57" s="38"/>
      <c r="CPH57" s="38"/>
      <c r="CPI57" s="38"/>
      <c r="CPJ57" s="38"/>
      <c r="CPK57" s="38"/>
      <c r="CPL57" s="38"/>
      <c r="CPM57" s="38"/>
      <c r="CPN57" s="38"/>
      <c r="CPO57" s="38"/>
      <c r="CPP57" s="38"/>
      <c r="CPQ57" s="38"/>
      <c r="CPR57" s="38"/>
      <c r="CPS57" s="38"/>
      <c r="CPT57" s="38"/>
      <c r="CPU57" s="38"/>
      <c r="CPV57" s="38"/>
      <c r="CPW57" s="38"/>
      <c r="CPX57" s="38"/>
      <c r="CPY57" s="38"/>
      <c r="CPZ57" s="38"/>
      <c r="CQA57" s="38"/>
      <c r="CQB57" s="38"/>
      <c r="CQC57" s="38"/>
      <c r="CQD57" s="38"/>
      <c r="CQE57" s="38"/>
      <c r="CQF57" s="38"/>
      <c r="CQG57" s="38"/>
      <c r="CQH57" s="38"/>
      <c r="CQI57" s="38"/>
      <c r="CQJ57" s="38"/>
      <c r="CQK57" s="38"/>
      <c r="CQL57" s="38"/>
      <c r="CQM57" s="38"/>
      <c r="CQN57" s="38"/>
      <c r="CQO57" s="38"/>
      <c r="CQP57" s="38"/>
      <c r="CQQ57" s="38"/>
      <c r="CQR57" s="38"/>
      <c r="CQS57" s="38"/>
      <c r="CQT57" s="38"/>
      <c r="CQU57" s="38"/>
      <c r="CQV57" s="38"/>
      <c r="CQW57" s="38"/>
      <c r="CQX57" s="38"/>
      <c r="CQY57" s="38"/>
      <c r="CQZ57" s="38"/>
      <c r="CRA57" s="38"/>
      <c r="CRB57" s="38"/>
      <c r="CRC57" s="38"/>
      <c r="CRD57" s="38"/>
      <c r="CRE57" s="38"/>
      <c r="CRF57" s="38"/>
      <c r="CRG57" s="38"/>
      <c r="CRH57" s="38"/>
      <c r="CRI57" s="38"/>
      <c r="CRJ57" s="38"/>
      <c r="CRK57" s="38"/>
      <c r="CRL57" s="38"/>
      <c r="CRM57" s="38"/>
      <c r="CRN57" s="38"/>
      <c r="CRO57" s="38"/>
      <c r="CRP57" s="38"/>
      <c r="CRQ57" s="38"/>
      <c r="CRR57" s="38"/>
      <c r="CRS57" s="38"/>
      <c r="CRT57" s="38"/>
      <c r="CRU57" s="38"/>
      <c r="CRV57" s="38"/>
      <c r="CRW57" s="38"/>
      <c r="CRX57" s="38"/>
      <c r="CRY57" s="38"/>
      <c r="CRZ57" s="38"/>
      <c r="CSA57" s="38"/>
      <c r="CSB57" s="38"/>
      <c r="CSC57" s="38"/>
      <c r="CSD57" s="38"/>
      <c r="CSE57" s="38"/>
      <c r="CSF57" s="38"/>
      <c r="CSG57" s="38"/>
      <c r="CSH57" s="38"/>
      <c r="CSI57" s="38"/>
      <c r="CSJ57" s="38"/>
      <c r="CSK57" s="38"/>
      <c r="CSL57" s="38"/>
      <c r="CSM57" s="38"/>
      <c r="CSN57" s="38"/>
      <c r="CSO57" s="38"/>
      <c r="CSP57" s="38"/>
      <c r="CSQ57" s="38"/>
      <c r="CSR57" s="38"/>
      <c r="CSS57" s="38"/>
      <c r="CST57" s="38"/>
      <c r="CSU57" s="38"/>
      <c r="CSV57" s="38"/>
      <c r="CSW57" s="38"/>
      <c r="CSX57" s="38"/>
      <c r="CSY57" s="38"/>
      <c r="CSZ57" s="38"/>
      <c r="CTA57" s="38"/>
      <c r="CTB57" s="38"/>
      <c r="CTC57" s="38"/>
      <c r="CTD57" s="38"/>
      <c r="CTE57" s="38"/>
      <c r="CTF57" s="38"/>
      <c r="CTG57" s="38"/>
      <c r="CTH57" s="38"/>
      <c r="CTI57" s="38"/>
      <c r="CTJ57" s="38"/>
      <c r="CTK57" s="38"/>
      <c r="CTL57" s="38"/>
      <c r="CTM57" s="38"/>
      <c r="CTN57" s="38"/>
      <c r="CTO57" s="38"/>
      <c r="CTP57" s="38"/>
      <c r="CTQ57" s="38"/>
      <c r="CTR57" s="38"/>
      <c r="CTS57" s="38"/>
      <c r="CTT57" s="38"/>
      <c r="CTU57" s="38"/>
      <c r="CTV57" s="38"/>
      <c r="CTW57" s="38"/>
      <c r="CTX57" s="38"/>
      <c r="CTY57" s="38"/>
      <c r="CTZ57" s="38"/>
      <c r="CUA57" s="38"/>
      <c r="CUB57" s="38"/>
      <c r="CUC57" s="38"/>
      <c r="CUD57" s="38"/>
      <c r="CUE57" s="38"/>
      <c r="CUF57" s="38"/>
      <c r="CUG57" s="38"/>
      <c r="CUH57" s="38"/>
      <c r="CUI57" s="38"/>
      <c r="CUJ57" s="38"/>
      <c r="CUK57" s="38"/>
      <c r="CUL57" s="38"/>
      <c r="CUM57" s="38"/>
      <c r="CUN57" s="38"/>
      <c r="CUO57" s="38"/>
      <c r="CUP57" s="38"/>
      <c r="CUQ57" s="38"/>
      <c r="CUR57" s="38"/>
      <c r="CUS57" s="38"/>
      <c r="CUT57" s="38"/>
      <c r="CUU57" s="38"/>
      <c r="CUV57" s="38"/>
      <c r="CUW57" s="38"/>
      <c r="CUX57" s="38"/>
      <c r="CUY57" s="38"/>
      <c r="CUZ57" s="38"/>
      <c r="CVA57" s="38"/>
      <c r="CVB57" s="38"/>
      <c r="CVC57" s="38"/>
      <c r="CVD57" s="38"/>
      <c r="CVE57" s="38"/>
      <c r="CVF57" s="38"/>
      <c r="CVG57" s="38"/>
      <c r="CVH57" s="38"/>
      <c r="CVI57" s="38"/>
      <c r="CVJ57" s="38"/>
      <c r="CVK57" s="38"/>
      <c r="CVL57" s="38"/>
      <c r="CVM57" s="38"/>
      <c r="CVN57" s="38"/>
      <c r="CVO57" s="38"/>
      <c r="CVP57" s="38"/>
      <c r="CVQ57" s="38"/>
      <c r="CVR57" s="38"/>
      <c r="CVS57" s="38"/>
      <c r="CVT57" s="38"/>
      <c r="CVU57" s="38"/>
      <c r="CVV57" s="38"/>
      <c r="CVW57" s="38"/>
      <c r="CVX57" s="38"/>
      <c r="CVY57" s="38"/>
      <c r="CVZ57" s="38"/>
      <c r="CWA57" s="38"/>
      <c r="CWB57" s="38"/>
      <c r="CWC57" s="38"/>
      <c r="CWD57" s="38"/>
      <c r="CWE57" s="38"/>
      <c r="CWF57" s="38"/>
      <c r="CWG57" s="38"/>
      <c r="CWH57" s="38"/>
      <c r="CWI57" s="38"/>
      <c r="CWJ57" s="38"/>
      <c r="CWK57" s="38"/>
      <c r="CWL57" s="38"/>
      <c r="CWM57" s="38"/>
      <c r="CWN57" s="38"/>
      <c r="CWO57" s="38"/>
      <c r="CWP57" s="38"/>
      <c r="CWQ57" s="38"/>
      <c r="CWR57" s="38"/>
      <c r="CWS57" s="38"/>
      <c r="CWT57" s="38"/>
      <c r="CWU57" s="38"/>
      <c r="CWV57" s="38"/>
      <c r="CWW57" s="38"/>
      <c r="CWX57" s="38"/>
      <c r="CWY57" s="38"/>
      <c r="CWZ57" s="38"/>
      <c r="CXA57" s="38"/>
      <c r="CXB57" s="38"/>
      <c r="CXC57" s="38"/>
      <c r="CXD57" s="38"/>
      <c r="CXE57" s="38"/>
      <c r="CXF57" s="38"/>
      <c r="CXG57" s="38"/>
      <c r="CXH57" s="38"/>
      <c r="CXI57" s="38"/>
      <c r="CXJ57" s="38"/>
      <c r="CXK57" s="38"/>
      <c r="CXL57" s="38"/>
      <c r="CXM57" s="38"/>
      <c r="CXN57" s="38"/>
      <c r="CXO57" s="38"/>
      <c r="CXP57" s="38"/>
      <c r="CXQ57" s="38"/>
      <c r="CXR57" s="38"/>
      <c r="CXS57" s="38"/>
      <c r="CXT57" s="38"/>
      <c r="CXU57" s="38"/>
      <c r="CXV57" s="38"/>
      <c r="CXW57" s="38"/>
      <c r="CXX57" s="38"/>
      <c r="CXY57" s="38"/>
      <c r="CXZ57" s="38"/>
      <c r="CYA57" s="38"/>
      <c r="CYB57" s="38"/>
      <c r="CYC57" s="38"/>
      <c r="CYD57" s="38"/>
      <c r="CYE57" s="38"/>
      <c r="CYF57" s="38"/>
      <c r="CYG57" s="38"/>
      <c r="CYH57" s="38"/>
      <c r="CYI57" s="38"/>
      <c r="CYJ57" s="38"/>
      <c r="CYK57" s="38"/>
      <c r="CYL57" s="38"/>
      <c r="CYM57" s="38"/>
      <c r="CYN57" s="38"/>
      <c r="CYO57" s="38"/>
      <c r="CYP57" s="38"/>
      <c r="CYQ57" s="38"/>
      <c r="CYR57" s="38"/>
      <c r="CYS57" s="38"/>
      <c r="CYT57" s="38"/>
      <c r="CYU57" s="38"/>
      <c r="CYV57" s="38"/>
      <c r="CYW57" s="38"/>
      <c r="CYX57" s="38"/>
      <c r="CYY57" s="38"/>
      <c r="CYZ57" s="38"/>
      <c r="CZA57" s="38"/>
      <c r="CZB57" s="38"/>
      <c r="CZC57" s="38"/>
      <c r="CZD57" s="38"/>
      <c r="CZE57" s="38"/>
      <c r="CZF57" s="38"/>
      <c r="CZG57" s="38"/>
      <c r="CZH57" s="38"/>
      <c r="CZI57" s="38"/>
      <c r="CZJ57" s="38"/>
      <c r="CZK57" s="38"/>
      <c r="CZL57" s="38"/>
      <c r="CZM57" s="38"/>
      <c r="CZN57" s="38"/>
      <c r="CZO57" s="38"/>
      <c r="CZP57" s="38"/>
      <c r="CZQ57" s="38"/>
      <c r="CZR57" s="38"/>
      <c r="CZS57" s="38"/>
      <c r="CZT57" s="38"/>
      <c r="CZU57" s="38"/>
      <c r="CZV57" s="38"/>
      <c r="CZW57" s="38"/>
      <c r="CZX57" s="38"/>
      <c r="CZY57" s="38"/>
      <c r="CZZ57" s="38"/>
      <c r="DAA57" s="38"/>
      <c r="DAB57" s="38"/>
      <c r="DAC57" s="38"/>
      <c r="DAD57" s="38"/>
      <c r="DAE57" s="38"/>
      <c r="DAF57" s="38"/>
      <c r="DAG57" s="38"/>
      <c r="DAH57" s="38"/>
      <c r="DAI57" s="38"/>
      <c r="DAJ57" s="38"/>
      <c r="DAK57" s="38"/>
      <c r="DAL57" s="38"/>
      <c r="DAM57" s="38"/>
      <c r="DAN57" s="38"/>
      <c r="DAO57" s="38"/>
      <c r="DAP57" s="38"/>
      <c r="DAQ57" s="38"/>
      <c r="DAR57" s="38"/>
      <c r="DAS57" s="38"/>
      <c r="DAT57" s="38"/>
      <c r="DAU57" s="38"/>
      <c r="DAV57" s="38"/>
      <c r="DAW57" s="38"/>
      <c r="DAX57" s="38"/>
      <c r="DAY57" s="38"/>
      <c r="DAZ57" s="38"/>
      <c r="DBA57" s="38"/>
      <c r="DBB57" s="38"/>
      <c r="DBC57" s="38"/>
      <c r="DBD57" s="38"/>
      <c r="DBE57" s="38"/>
      <c r="DBF57" s="38"/>
      <c r="DBG57" s="38"/>
      <c r="DBH57" s="38"/>
      <c r="DBI57" s="38"/>
      <c r="DBJ57" s="38"/>
      <c r="DBK57" s="38"/>
      <c r="DBL57" s="38"/>
      <c r="DBM57" s="38"/>
      <c r="DBN57" s="38"/>
      <c r="DBO57" s="38"/>
      <c r="DBP57" s="38"/>
      <c r="DBQ57" s="38"/>
      <c r="DBR57" s="38"/>
      <c r="DBS57" s="38"/>
      <c r="DBT57" s="38"/>
      <c r="DBU57" s="38"/>
      <c r="DBV57" s="38"/>
      <c r="DBW57" s="38"/>
      <c r="DBX57" s="38"/>
      <c r="DBY57" s="38"/>
      <c r="DBZ57" s="38"/>
      <c r="DCA57" s="38"/>
      <c r="DCB57" s="38"/>
      <c r="DCC57" s="38"/>
      <c r="DCD57" s="38"/>
      <c r="DCE57" s="38"/>
      <c r="DCF57" s="38"/>
      <c r="DCG57" s="38"/>
      <c r="DCH57" s="38"/>
      <c r="DCI57" s="38"/>
      <c r="DCJ57" s="38"/>
      <c r="DCK57" s="38"/>
      <c r="DCL57" s="38"/>
      <c r="DCM57" s="38"/>
      <c r="DCN57" s="38"/>
      <c r="DCO57" s="38"/>
      <c r="DCP57" s="38"/>
      <c r="DCQ57" s="38"/>
      <c r="DCR57" s="38"/>
      <c r="DCS57" s="38"/>
      <c r="DCT57" s="38"/>
      <c r="DCU57" s="38"/>
      <c r="DCV57" s="38"/>
      <c r="DCW57" s="38"/>
      <c r="DCX57" s="38"/>
      <c r="DCY57" s="38"/>
      <c r="DCZ57" s="38"/>
      <c r="DDA57" s="38"/>
      <c r="DDB57" s="38"/>
      <c r="DDC57" s="38"/>
      <c r="DDD57" s="38"/>
      <c r="DDE57" s="38"/>
      <c r="DDF57" s="38"/>
      <c r="DDG57" s="38"/>
      <c r="DDH57" s="38"/>
      <c r="DDI57" s="38"/>
      <c r="DDJ57" s="38"/>
      <c r="DDK57" s="38"/>
      <c r="DDL57" s="38"/>
      <c r="DDM57" s="38"/>
      <c r="DDN57" s="38"/>
      <c r="DDO57" s="38"/>
      <c r="DDP57" s="38"/>
      <c r="DDQ57" s="38"/>
      <c r="DDR57" s="38"/>
      <c r="DDS57" s="38"/>
      <c r="DDT57" s="38"/>
      <c r="DDU57" s="38"/>
      <c r="DDV57" s="38"/>
      <c r="DDW57" s="38"/>
      <c r="DDX57" s="38"/>
      <c r="DDY57" s="38"/>
      <c r="DDZ57" s="38"/>
      <c r="DEA57" s="38"/>
      <c r="DEB57" s="38"/>
      <c r="DEC57" s="38"/>
      <c r="DED57" s="38"/>
      <c r="DEE57" s="38"/>
      <c r="DEF57" s="38"/>
      <c r="DEG57" s="38"/>
      <c r="DEH57" s="38"/>
      <c r="DEI57" s="38"/>
      <c r="DEJ57" s="38"/>
      <c r="DEK57" s="38"/>
      <c r="DEL57" s="38"/>
      <c r="DEM57" s="38"/>
      <c r="DEN57" s="38"/>
      <c r="DEO57" s="38"/>
      <c r="DEP57" s="38"/>
      <c r="DEQ57" s="38"/>
      <c r="DER57" s="38"/>
      <c r="DES57" s="38"/>
      <c r="DET57" s="38"/>
      <c r="DEU57" s="38"/>
      <c r="DEV57" s="38"/>
      <c r="DEW57" s="38"/>
      <c r="DEX57" s="38"/>
      <c r="DEY57" s="38"/>
      <c r="DEZ57" s="38"/>
      <c r="DFA57" s="38"/>
      <c r="DFB57" s="38"/>
      <c r="DFC57" s="38"/>
      <c r="DFD57" s="38"/>
      <c r="DFE57" s="38"/>
      <c r="DFF57" s="38"/>
      <c r="DFG57" s="38"/>
      <c r="DFH57" s="38"/>
      <c r="DFI57" s="38"/>
      <c r="DFJ57" s="38"/>
      <c r="DFK57" s="38"/>
      <c r="DFL57" s="38"/>
      <c r="DFM57" s="38"/>
      <c r="DFN57" s="38"/>
      <c r="DFO57" s="38"/>
      <c r="DFP57" s="38"/>
      <c r="DFQ57" s="38"/>
      <c r="DFR57" s="38"/>
      <c r="DFS57" s="38"/>
      <c r="DFT57" s="38"/>
      <c r="DFU57" s="38"/>
      <c r="DFV57" s="38"/>
      <c r="DFW57" s="38"/>
      <c r="DFX57" s="38"/>
      <c r="DFY57" s="38"/>
      <c r="DFZ57" s="38"/>
      <c r="DGA57" s="38"/>
      <c r="DGB57" s="38"/>
      <c r="DGC57" s="38"/>
      <c r="DGD57" s="38"/>
      <c r="DGE57" s="38"/>
      <c r="DGF57" s="38"/>
      <c r="DGG57" s="38"/>
      <c r="DGH57" s="38"/>
      <c r="DGI57" s="38"/>
      <c r="DGJ57" s="38"/>
      <c r="DGK57" s="38"/>
      <c r="DGL57" s="38"/>
      <c r="DGM57" s="38"/>
      <c r="DGN57" s="38"/>
      <c r="DGO57" s="38"/>
      <c r="DGP57" s="38"/>
      <c r="DGQ57" s="38"/>
      <c r="DGR57" s="38"/>
      <c r="DGS57" s="38"/>
      <c r="DGT57" s="38"/>
      <c r="DGU57" s="38"/>
      <c r="DGV57" s="38"/>
      <c r="DGW57" s="38"/>
      <c r="DGX57" s="38"/>
      <c r="DGY57" s="38"/>
      <c r="DGZ57" s="38"/>
      <c r="DHA57" s="38"/>
      <c r="DHB57" s="38"/>
      <c r="DHC57" s="38"/>
      <c r="DHD57" s="38"/>
      <c r="DHE57" s="38"/>
      <c r="DHF57" s="38"/>
      <c r="DHG57" s="38"/>
      <c r="DHH57" s="38"/>
      <c r="DHI57" s="38"/>
      <c r="DHJ57" s="38"/>
      <c r="DHK57" s="38"/>
      <c r="DHL57" s="38"/>
      <c r="DHM57" s="38"/>
      <c r="DHN57" s="38"/>
      <c r="DHO57" s="38"/>
      <c r="DHP57" s="38"/>
      <c r="DHQ57" s="38"/>
      <c r="DHR57" s="38"/>
      <c r="DHS57" s="38"/>
      <c r="DHT57" s="38"/>
      <c r="DHU57" s="38"/>
      <c r="DHV57" s="38"/>
      <c r="DHW57" s="38"/>
      <c r="DHX57" s="38"/>
      <c r="DHY57" s="38"/>
      <c r="DHZ57" s="38"/>
      <c r="DIA57" s="38"/>
      <c r="DIB57" s="38"/>
      <c r="DIC57" s="38"/>
      <c r="DID57" s="38"/>
      <c r="DIE57" s="38"/>
      <c r="DIF57" s="38"/>
      <c r="DIG57" s="38"/>
      <c r="DIH57" s="38"/>
      <c r="DII57" s="38"/>
      <c r="DIJ57" s="38"/>
      <c r="DIK57" s="38"/>
      <c r="DIL57" s="38"/>
      <c r="DIM57" s="38"/>
      <c r="DIN57" s="38"/>
      <c r="DIO57" s="38"/>
      <c r="DIP57" s="38"/>
      <c r="DIQ57" s="38"/>
      <c r="DIR57" s="38"/>
      <c r="DIS57" s="38"/>
      <c r="DIT57" s="38"/>
      <c r="DIU57" s="38"/>
      <c r="DIV57" s="38"/>
      <c r="DIW57" s="38"/>
      <c r="DIX57" s="38"/>
      <c r="DIY57" s="38"/>
      <c r="DIZ57" s="38"/>
      <c r="DJA57" s="38"/>
      <c r="DJB57" s="38"/>
      <c r="DJC57" s="38"/>
      <c r="DJD57" s="38"/>
      <c r="DJE57" s="38"/>
      <c r="DJF57" s="38"/>
      <c r="DJG57" s="38"/>
      <c r="DJH57" s="38"/>
      <c r="DJI57" s="38"/>
      <c r="DJJ57" s="38"/>
      <c r="DJK57" s="38"/>
      <c r="DJL57" s="38"/>
      <c r="DJM57" s="38"/>
      <c r="DJN57" s="38"/>
      <c r="DJO57" s="38"/>
      <c r="DJP57" s="38"/>
      <c r="DJQ57" s="38"/>
      <c r="DJR57" s="38"/>
      <c r="DJS57" s="38"/>
      <c r="DJT57" s="38"/>
      <c r="DJU57" s="38"/>
      <c r="DJV57" s="38"/>
      <c r="DJW57" s="38"/>
      <c r="DJX57" s="38"/>
      <c r="DJY57" s="38"/>
      <c r="DJZ57" s="38"/>
      <c r="DKA57" s="38"/>
      <c r="DKB57" s="38"/>
      <c r="DKC57" s="38"/>
      <c r="DKD57" s="38"/>
      <c r="DKE57" s="38"/>
      <c r="DKF57" s="38"/>
      <c r="DKG57" s="38"/>
      <c r="DKH57" s="38"/>
      <c r="DKI57" s="38"/>
      <c r="DKJ57" s="38"/>
      <c r="DKK57" s="38"/>
      <c r="DKL57" s="38"/>
      <c r="DKM57" s="38"/>
      <c r="DKN57" s="38"/>
      <c r="DKO57" s="38"/>
      <c r="DKP57" s="38"/>
      <c r="DKQ57" s="38"/>
      <c r="DKR57" s="38"/>
      <c r="DKS57" s="38"/>
      <c r="DKT57" s="38"/>
      <c r="DKU57" s="38"/>
      <c r="DKV57" s="38"/>
      <c r="DKW57" s="38"/>
      <c r="DKX57" s="38"/>
      <c r="DKY57" s="38"/>
      <c r="DKZ57" s="38"/>
      <c r="DLA57" s="38"/>
      <c r="DLB57" s="38"/>
      <c r="DLC57" s="38"/>
      <c r="DLD57" s="38"/>
      <c r="DLE57" s="38"/>
      <c r="DLF57" s="38"/>
      <c r="DLG57" s="38"/>
      <c r="DLH57" s="38"/>
      <c r="DLI57" s="38"/>
      <c r="DLJ57" s="38"/>
      <c r="DLK57" s="38"/>
      <c r="DLL57" s="38"/>
      <c r="DLM57" s="38"/>
      <c r="DLN57" s="38"/>
      <c r="DLO57" s="38"/>
      <c r="DLP57" s="38"/>
      <c r="DLQ57" s="38"/>
      <c r="DLR57" s="38"/>
      <c r="DLS57" s="38"/>
      <c r="DLT57" s="38"/>
      <c r="DLU57" s="38"/>
      <c r="DLV57" s="38"/>
      <c r="DLW57" s="38"/>
      <c r="DLX57" s="38"/>
      <c r="DLY57" s="38"/>
      <c r="DLZ57" s="38"/>
      <c r="DMA57" s="38"/>
      <c r="DMB57" s="38"/>
      <c r="DMC57" s="38"/>
      <c r="DMD57" s="38"/>
      <c r="DME57" s="38"/>
      <c r="DMF57" s="38"/>
      <c r="DMG57" s="38"/>
      <c r="DMH57" s="38"/>
      <c r="DMI57" s="38"/>
      <c r="DMJ57" s="38"/>
      <c r="DMK57" s="38"/>
      <c r="DML57" s="38"/>
      <c r="DMM57" s="38"/>
      <c r="DMN57" s="38"/>
      <c r="DMO57" s="38"/>
      <c r="DMP57" s="38"/>
      <c r="DMQ57" s="38"/>
      <c r="DMR57" s="38"/>
      <c r="DMS57" s="38"/>
      <c r="DMT57" s="38"/>
      <c r="DMU57" s="38"/>
      <c r="DMV57" s="38"/>
      <c r="DMW57" s="38"/>
      <c r="DMX57" s="38"/>
      <c r="DMY57" s="38"/>
      <c r="DMZ57" s="38"/>
      <c r="DNA57" s="38"/>
      <c r="DNB57" s="38"/>
      <c r="DNC57" s="38"/>
      <c r="DND57" s="38"/>
      <c r="DNE57" s="38"/>
      <c r="DNF57" s="38"/>
      <c r="DNG57" s="38"/>
      <c r="DNH57" s="38"/>
      <c r="DNI57" s="38"/>
      <c r="DNJ57" s="38"/>
      <c r="DNK57" s="38"/>
      <c r="DNL57" s="38"/>
      <c r="DNM57" s="38"/>
      <c r="DNN57" s="38"/>
      <c r="DNO57" s="38"/>
      <c r="DNP57" s="38"/>
      <c r="DNQ57" s="38"/>
      <c r="DNR57" s="38"/>
      <c r="DNS57" s="38"/>
      <c r="DNT57" s="38"/>
      <c r="DNU57" s="38"/>
      <c r="DNV57" s="38"/>
      <c r="DNW57" s="38"/>
      <c r="DNX57" s="38"/>
      <c r="DNY57" s="38"/>
      <c r="DNZ57" s="38"/>
      <c r="DOA57" s="38"/>
      <c r="DOB57" s="38"/>
      <c r="DOC57" s="38"/>
      <c r="DOD57" s="38"/>
      <c r="DOE57" s="38"/>
      <c r="DOF57" s="38"/>
      <c r="DOG57" s="38"/>
      <c r="DOH57" s="38"/>
      <c r="DOI57" s="38"/>
      <c r="DOJ57" s="38"/>
      <c r="DOK57" s="38"/>
      <c r="DOL57" s="38"/>
      <c r="DOM57" s="38"/>
      <c r="DON57" s="38"/>
      <c r="DOO57" s="38"/>
      <c r="DOP57" s="38"/>
      <c r="DOQ57" s="38"/>
      <c r="DOR57" s="38"/>
      <c r="DOS57" s="38"/>
      <c r="DOT57" s="38"/>
      <c r="DOU57" s="38"/>
      <c r="DOV57" s="38"/>
      <c r="DOW57" s="38"/>
      <c r="DOX57" s="38"/>
      <c r="DOY57" s="38"/>
      <c r="DOZ57" s="38"/>
      <c r="DPA57" s="38"/>
      <c r="DPB57" s="38"/>
      <c r="DPC57" s="38"/>
      <c r="DPD57" s="38"/>
      <c r="DPE57" s="38"/>
      <c r="DPF57" s="38"/>
      <c r="DPG57" s="38"/>
      <c r="DPH57" s="38"/>
      <c r="DPI57" s="38"/>
      <c r="DPJ57" s="38"/>
      <c r="DPK57" s="38"/>
      <c r="DPL57" s="38"/>
      <c r="DPM57" s="38"/>
      <c r="DPN57" s="38"/>
      <c r="DPO57" s="38"/>
      <c r="DPP57" s="38"/>
      <c r="DPQ57" s="38"/>
      <c r="DPR57" s="38"/>
      <c r="DPS57" s="38"/>
      <c r="DPT57" s="38"/>
      <c r="DPU57" s="38"/>
      <c r="DPV57" s="38"/>
      <c r="DPW57" s="38"/>
      <c r="DPX57" s="38"/>
      <c r="DPY57" s="38"/>
      <c r="DPZ57" s="38"/>
      <c r="DQA57" s="38"/>
      <c r="DQB57" s="38"/>
      <c r="DQC57" s="38"/>
      <c r="DQD57" s="38"/>
      <c r="DQE57" s="38"/>
      <c r="DQF57" s="38"/>
      <c r="DQG57" s="38"/>
      <c r="DQH57" s="38"/>
      <c r="DQI57" s="38"/>
      <c r="DQJ57" s="38"/>
      <c r="DQK57" s="38"/>
      <c r="DQL57" s="38"/>
      <c r="DQM57" s="38"/>
      <c r="DQN57" s="38"/>
      <c r="DQO57" s="38"/>
      <c r="DQP57" s="38"/>
      <c r="DQQ57" s="38"/>
      <c r="DQR57" s="38"/>
      <c r="DQS57" s="38"/>
      <c r="DQT57" s="38"/>
      <c r="DQU57" s="38"/>
      <c r="DQV57" s="38"/>
      <c r="DQW57" s="38"/>
      <c r="DQX57" s="38"/>
      <c r="DQY57" s="38"/>
      <c r="DQZ57" s="38"/>
      <c r="DRA57" s="38"/>
      <c r="DRB57" s="38"/>
      <c r="DRC57" s="38"/>
      <c r="DRD57" s="38"/>
      <c r="DRE57" s="38"/>
      <c r="DRF57" s="38"/>
      <c r="DRG57" s="38"/>
      <c r="DRH57" s="38"/>
      <c r="DRI57" s="38"/>
      <c r="DRJ57" s="38"/>
      <c r="DRK57" s="38"/>
      <c r="DRL57" s="38"/>
      <c r="DRM57" s="38"/>
      <c r="DRN57" s="38"/>
      <c r="DRO57" s="38"/>
      <c r="DRP57" s="38"/>
      <c r="DRQ57" s="38"/>
      <c r="DRR57" s="38"/>
      <c r="DRS57" s="38"/>
      <c r="DRT57" s="38"/>
      <c r="DRU57" s="38"/>
      <c r="DRV57" s="38"/>
      <c r="DRW57" s="38"/>
      <c r="DRX57" s="38"/>
      <c r="DRY57" s="38"/>
      <c r="DRZ57" s="38"/>
      <c r="DSA57" s="38"/>
      <c r="DSB57" s="38"/>
      <c r="DSC57" s="38"/>
      <c r="DSD57" s="38"/>
      <c r="DSE57" s="38"/>
      <c r="DSF57" s="38"/>
      <c r="DSG57" s="38"/>
      <c r="DSH57" s="38"/>
      <c r="DSI57" s="38"/>
      <c r="DSJ57" s="38"/>
      <c r="DSK57" s="38"/>
      <c r="DSL57" s="38"/>
      <c r="DSM57" s="38"/>
      <c r="DSN57" s="38"/>
      <c r="DSO57" s="38"/>
      <c r="DSP57" s="38"/>
      <c r="DSQ57" s="38"/>
      <c r="DSR57" s="38"/>
      <c r="DSS57" s="38"/>
      <c r="DST57" s="38"/>
      <c r="DSU57" s="38"/>
      <c r="DSV57" s="38"/>
      <c r="DSW57" s="38"/>
      <c r="DSX57" s="38"/>
      <c r="DSY57" s="38"/>
      <c r="DSZ57" s="38"/>
      <c r="DTA57" s="38"/>
      <c r="DTB57" s="38"/>
      <c r="DTC57" s="38"/>
      <c r="DTD57" s="38"/>
      <c r="DTE57" s="38"/>
      <c r="DTF57" s="38"/>
      <c r="DTG57" s="38"/>
      <c r="DTH57" s="38"/>
      <c r="DTI57" s="38"/>
      <c r="DTJ57" s="38"/>
      <c r="DTK57" s="38"/>
      <c r="DTL57" s="38"/>
      <c r="DTM57" s="38"/>
      <c r="DTN57" s="38"/>
      <c r="DTO57" s="38"/>
      <c r="DTP57" s="38"/>
      <c r="DTQ57" s="38"/>
      <c r="DTR57" s="38"/>
      <c r="DTS57" s="38"/>
      <c r="DTT57" s="38"/>
      <c r="DTU57" s="38"/>
      <c r="DTV57" s="38"/>
      <c r="DTW57" s="38"/>
      <c r="DTX57" s="38"/>
      <c r="DTY57" s="38"/>
      <c r="DTZ57" s="38"/>
      <c r="DUA57" s="38"/>
      <c r="DUB57" s="38"/>
      <c r="DUC57" s="38"/>
      <c r="DUD57" s="38"/>
      <c r="DUE57" s="38"/>
      <c r="DUF57" s="38"/>
      <c r="DUG57" s="38"/>
      <c r="DUH57" s="38"/>
      <c r="DUI57" s="38"/>
      <c r="DUJ57" s="38"/>
      <c r="DUK57" s="38"/>
      <c r="DUL57" s="38"/>
      <c r="DUM57" s="38"/>
      <c r="DUN57" s="38"/>
      <c r="DUO57" s="38"/>
      <c r="DUP57" s="38"/>
      <c r="DUQ57" s="38"/>
      <c r="DUR57" s="38"/>
      <c r="DUS57" s="38"/>
      <c r="DUT57" s="38"/>
      <c r="DUU57" s="38"/>
      <c r="DUV57" s="38"/>
      <c r="DUW57" s="38"/>
      <c r="DUX57" s="38"/>
      <c r="DUY57" s="38"/>
      <c r="DUZ57" s="38"/>
      <c r="DVA57" s="38"/>
      <c r="DVB57" s="38"/>
      <c r="DVC57" s="38"/>
      <c r="DVD57" s="38"/>
      <c r="DVE57" s="38"/>
      <c r="DVF57" s="38"/>
      <c r="DVG57" s="38"/>
      <c r="DVH57" s="38"/>
      <c r="DVI57" s="38"/>
      <c r="DVJ57" s="38"/>
      <c r="DVK57" s="38"/>
      <c r="DVL57" s="38"/>
      <c r="DVM57" s="38"/>
      <c r="DVN57" s="38"/>
      <c r="DVO57" s="38"/>
      <c r="DVP57" s="38"/>
      <c r="DVQ57" s="38"/>
      <c r="DVR57" s="38"/>
      <c r="DVS57" s="38"/>
      <c r="DVT57" s="38"/>
      <c r="DVU57" s="38"/>
      <c r="DVV57" s="38"/>
      <c r="DVW57" s="38"/>
      <c r="DVX57" s="38"/>
      <c r="DVY57" s="38"/>
      <c r="DVZ57" s="38"/>
      <c r="DWA57" s="38"/>
      <c r="DWB57" s="38"/>
      <c r="DWC57" s="38"/>
      <c r="DWD57" s="38"/>
      <c r="DWE57" s="38"/>
      <c r="DWF57" s="38"/>
      <c r="DWG57" s="38"/>
      <c r="DWH57" s="38"/>
      <c r="DWI57" s="38"/>
      <c r="DWJ57" s="38"/>
      <c r="DWK57" s="38"/>
      <c r="DWL57" s="38"/>
      <c r="DWM57" s="38"/>
      <c r="DWN57" s="38"/>
      <c r="DWO57" s="38"/>
      <c r="DWP57" s="38"/>
      <c r="DWQ57" s="38"/>
      <c r="DWR57" s="38"/>
      <c r="DWS57" s="38"/>
      <c r="DWT57" s="38"/>
      <c r="DWU57" s="38"/>
      <c r="DWV57" s="38"/>
      <c r="DWW57" s="38"/>
      <c r="DWX57" s="38"/>
      <c r="DWY57" s="38"/>
      <c r="DWZ57" s="38"/>
      <c r="DXA57" s="38"/>
      <c r="DXB57" s="38"/>
      <c r="DXC57" s="38"/>
      <c r="DXD57" s="38"/>
      <c r="DXE57" s="38"/>
      <c r="DXF57" s="38"/>
      <c r="DXG57" s="38"/>
      <c r="DXH57" s="38"/>
      <c r="DXI57" s="38"/>
      <c r="DXJ57" s="38"/>
      <c r="DXK57" s="38"/>
      <c r="DXL57" s="38"/>
      <c r="DXM57" s="38"/>
      <c r="DXN57" s="38"/>
      <c r="DXO57" s="38"/>
      <c r="DXP57" s="38"/>
      <c r="DXQ57" s="38"/>
      <c r="DXR57" s="38"/>
      <c r="DXS57" s="38"/>
      <c r="DXT57" s="38"/>
      <c r="DXU57" s="38"/>
      <c r="DXV57" s="38"/>
      <c r="DXW57" s="38"/>
      <c r="DXX57" s="38"/>
      <c r="DXY57" s="38"/>
      <c r="DXZ57" s="38"/>
      <c r="DYA57" s="38"/>
      <c r="DYB57" s="38"/>
      <c r="DYC57" s="38"/>
      <c r="DYD57" s="38"/>
      <c r="DYE57" s="38"/>
      <c r="DYF57" s="38"/>
      <c r="DYG57" s="38"/>
      <c r="DYH57" s="38"/>
      <c r="DYI57" s="38"/>
      <c r="DYJ57" s="38"/>
      <c r="DYK57" s="38"/>
      <c r="DYL57" s="38"/>
      <c r="DYM57" s="38"/>
      <c r="DYN57" s="38"/>
      <c r="DYO57" s="38"/>
      <c r="DYP57" s="38"/>
      <c r="DYQ57" s="38"/>
      <c r="DYR57" s="38"/>
      <c r="DYS57" s="38"/>
      <c r="DYT57" s="38"/>
      <c r="DYU57" s="38"/>
      <c r="DYV57" s="38"/>
      <c r="DYW57" s="38"/>
      <c r="DYX57" s="38"/>
      <c r="DYY57" s="38"/>
      <c r="DYZ57" s="38"/>
      <c r="DZA57" s="38"/>
      <c r="DZB57" s="38"/>
      <c r="DZC57" s="38"/>
      <c r="DZD57" s="38"/>
      <c r="DZE57" s="38"/>
      <c r="DZF57" s="38"/>
      <c r="DZG57" s="38"/>
      <c r="DZH57" s="38"/>
      <c r="DZI57" s="38"/>
      <c r="DZJ57" s="38"/>
      <c r="DZK57" s="38"/>
      <c r="DZL57" s="38"/>
      <c r="DZM57" s="38"/>
      <c r="DZN57" s="38"/>
      <c r="DZO57" s="38"/>
      <c r="DZP57" s="38"/>
      <c r="DZQ57" s="38"/>
      <c r="DZR57" s="38"/>
      <c r="DZS57" s="38"/>
      <c r="DZT57" s="38"/>
      <c r="DZU57" s="38"/>
      <c r="DZV57" s="38"/>
      <c r="DZW57" s="38"/>
      <c r="DZX57" s="38"/>
      <c r="DZY57" s="38"/>
      <c r="DZZ57" s="38"/>
      <c r="EAA57" s="38"/>
      <c r="EAB57" s="38"/>
      <c r="EAC57" s="38"/>
      <c r="EAD57" s="38"/>
      <c r="EAE57" s="38"/>
      <c r="EAF57" s="38"/>
      <c r="EAG57" s="38"/>
      <c r="EAH57" s="38"/>
      <c r="EAI57" s="38"/>
      <c r="EAJ57" s="38"/>
      <c r="EAK57" s="38"/>
      <c r="EAL57" s="38"/>
      <c r="EAM57" s="38"/>
      <c r="EAN57" s="38"/>
      <c r="EAO57" s="38"/>
      <c r="EAP57" s="38"/>
      <c r="EAQ57" s="38"/>
      <c r="EAR57" s="38"/>
      <c r="EAS57" s="38"/>
      <c r="EAT57" s="38"/>
      <c r="EAU57" s="38"/>
      <c r="EAV57" s="38"/>
      <c r="EAW57" s="38"/>
      <c r="EAX57" s="38"/>
      <c r="EAY57" s="38"/>
      <c r="EAZ57" s="38"/>
      <c r="EBA57" s="38"/>
      <c r="EBB57" s="38"/>
      <c r="EBC57" s="38"/>
      <c r="EBD57" s="38"/>
      <c r="EBE57" s="38"/>
      <c r="EBF57" s="38"/>
      <c r="EBG57" s="38"/>
      <c r="EBH57" s="38"/>
      <c r="EBI57" s="38"/>
      <c r="EBJ57" s="38"/>
      <c r="EBK57" s="38"/>
      <c r="EBL57" s="38"/>
      <c r="EBM57" s="38"/>
      <c r="EBN57" s="38"/>
      <c r="EBO57" s="38"/>
      <c r="EBP57" s="38"/>
      <c r="EBQ57" s="38"/>
      <c r="EBR57" s="38"/>
      <c r="EBS57" s="38"/>
      <c r="EBT57" s="38"/>
      <c r="EBU57" s="38"/>
      <c r="EBV57" s="38"/>
      <c r="EBW57" s="38"/>
      <c r="EBX57" s="38"/>
      <c r="EBY57" s="38"/>
      <c r="EBZ57" s="38"/>
      <c r="ECA57" s="38"/>
      <c r="ECB57" s="38"/>
      <c r="ECC57" s="38"/>
      <c r="ECD57" s="38"/>
      <c r="ECE57" s="38"/>
      <c r="ECF57" s="38"/>
      <c r="ECG57" s="38"/>
      <c r="ECH57" s="38"/>
      <c r="ECI57" s="38"/>
      <c r="ECJ57" s="38"/>
      <c r="ECK57" s="38"/>
      <c r="ECL57" s="38"/>
      <c r="ECM57" s="38"/>
      <c r="ECN57" s="38"/>
      <c r="ECO57" s="38"/>
      <c r="ECP57" s="38"/>
      <c r="ECQ57" s="38"/>
      <c r="ECR57" s="38"/>
      <c r="ECS57" s="38"/>
      <c r="ECT57" s="38"/>
      <c r="ECU57" s="38"/>
      <c r="ECV57" s="38"/>
      <c r="ECW57" s="38"/>
      <c r="ECX57" s="38"/>
      <c r="ECY57" s="38"/>
      <c r="ECZ57" s="38"/>
      <c r="EDA57" s="38"/>
      <c r="EDB57" s="38"/>
      <c r="EDC57" s="38"/>
      <c r="EDD57" s="38"/>
      <c r="EDE57" s="38"/>
      <c r="EDF57" s="38"/>
      <c r="EDG57" s="38"/>
      <c r="EDH57" s="38"/>
      <c r="EDI57" s="38"/>
      <c r="EDJ57" s="38"/>
      <c r="EDK57" s="38"/>
      <c r="EDL57" s="38"/>
      <c r="EDM57" s="38"/>
      <c r="EDN57" s="38"/>
      <c r="EDO57" s="38"/>
      <c r="EDP57" s="38"/>
      <c r="EDQ57" s="38"/>
      <c r="EDR57" s="38"/>
      <c r="EDS57" s="38"/>
      <c r="EDT57" s="38"/>
      <c r="EDU57" s="38"/>
      <c r="EDV57" s="38"/>
      <c r="EDW57" s="38"/>
      <c r="EDX57" s="38"/>
      <c r="EDY57" s="38"/>
      <c r="EDZ57" s="38"/>
      <c r="EEA57" s="38"/>
      <c r="EEB57" s="38"/>
      <c r="EEC57" s="38"/>
      <c r="EED57" s="38"/>
      <c r="EEE57" s="38"/>
      <c r="EEF57" s="38"/>
      <c r="EEG57" s="38"/>
      <c r="EEH57" s="38"/>
      <c r="EEI57" s="38"/>
      <c r="EEJ57" s="38"/>
      <c r="EEK57" s="38"/>
      <c r="EEL57" s="38"/>
      <c r="EEM57" s="38"/>
      <c r="EEN57" s="38"/>
      <c r="EEO57" s="38"/>
      <c r="EEP57" s="38"/>
      <c r="EEQ57" s="38"/>
      <c r="EER57" s="38"/>
      <c r="EES57" s="38"/>
      <c r="EET57" s="38"/>
      <c r="EEU57" s="38"/>
      <c r="EEV57" s="38"/>
      <c r="EEW57" s="38"/>
      <c r="EEX57" s="38"/>
      <c r="EEY57" s="38"/>
      <c r="EEZ57" s="38"/>
      <c r="EFA57" s="38"/>
      <c r="EFB57" s="38"/>
      <c r="EFC57" s="38"/>
      <c r="EFD57" s="38"/>
      <c r="EFE57" s="38"/>
      <c r="EFF57" s="38"/>
      <c r="EFG57" s="38"/>
      <c r="EFH57" s="38"/>
      <c r="EFI57" s="38"/>
      <c r="EFJ57" s="38"/>
      <c r="EFK57" s="38"/>
      <c r="EFL57" s="38"/>
      <c r="EFM57" s="38"/>
      <c r="EFN57" s="38"/>
      <c r="EFO57" s="38"/>
      <c r="EFP57" s="38"/>
      <c r="EFQ57" s="38"/>
      <c r="EFR57" s="38"/>
      <c r="EFS57" s="38"/>
      <c r="EFT57" s="38"/>
      <c r="EFU57" s="38"/>
      <c r="EFV57" s="38"/>
      <c r="EFW57" s="38"/>
      <c r="EFX57" s="38"/>
      <c r="EFY57" s="38"/>
      <c r="EFZ57" s="38"/>
      <c r="EGA57" s="38"/>
      <c r="EGB57" s="38"/>
      <c r="EGC57" s="38"/>
      <c r="EGD57" s="38"/>
      <c r="EGE57" s="38"/>
      <c r="EGF57" s="38"/>
      <c r="EGG57" s="38"/>
      <c r="EGH57" s="38"/>
      <c r="EGI57" s="38"/>
      <c r="EGJ57" s="38"/>
      <c r="EGK57" s="38"/>
      <c r="EGL57" s="38"/>
      <c r="EGM57" s="38"/>
      <c r="EGN57" s="38"/>
      <c r="EGO57" s="38"/>
      <c r="EGP57" s="38"/>
      <c r="EGQ57" s="38"/>
      <c r="EGR57" s="38"/>
      <c r="EGS57" s="38"/>
      <c r="EGT57" s="38"/>
      <c r="EGU57" s="38"/>
      <c r="EGV57" s="38"/>
      <c r="EGW57" s="38"/>
      <c r="EGX57" s="38"/>
      <c r="EGY57" s="38"/>
      <c r="EGZ57" s="38"/>
      <c r="EHA57" s="38"/>
      <c r="EHB57" s="38"/>
      <c r="EHC57" s="38"/>
      <c r="EHD57" s="38"/>
      <c r="EHE57" s="38"/>
      <c r="EHF57" s="38"/>
      <c r="EHG57" s="38"/>
      <c r="EHH57" s="38"/>
      <c r="EHI57" s="38"/>
      <c r="EHJ57" s="38"/>
      <c r="EHK57" s="38"/>
      <c r="EHL57" s="38"/>
      <c r="EHM57" s="38"/>
      <c r="EHN57" s="38"/>
      <c r="EHO57" s="38"/>
      <c r="EHP57" s="38"/>
      <c r="EHQ57" s="38"/>
      <c r="EHR57" s="38"/>
      <c r="EHS57" s="38"/>
      <c r="EHT57" s="38"/>
      <c r="EHU57" s="38"/>
      <c r="EHV57" s="38"/>
      <c r="EHW57" s="38"/>
      <c r="EHX57" s="38"/>
      <c r="EHY57" s="38"/>
      <c r="EHZ57" s="38"/>
      <c r="EIA57" s="38"/>
      <c r="EIB57" s="38"/>
      <c r="EIC57" s="38"/>
      <c r="EID57" s="38"/>
      <c r="EIE57" s="38"/>
      <c r="EIF57" s="38"/>
      <c r="EIG57" s="38"/>
      <c r="EIH57" s="38"/>
      <c r="EII57" s="38"/>
      <c r="EIJ57" s="38"/>
      <c r="EIK57" s="38"/>
      <c r="EIL57" s="38"/>
      <c r="EIM57" s="38"/>
      <c r="EIN57" s="38"/>
      <c r="EIO57" s="38"/>
      <c r="EIP57" s="38"/>
      <c r="EIQ57" s="38"/>
      <c r="EIR57" s="38"/>
      <c r="EIS57" s="38"/>
      <c r="EIT57" s="38"/>
      <c r="EIU57" s="38"/>
      <c r="EIV57" s="38"/>
      <c r="EIW57" s="38"/>
      <c r="EIX57" s="38"/>
      <c r="EIY57" s="38"/>
      <c r="EIZ57" s="38"/>
      <c r="EJA57" s="38"/>
      <c r="EJB57" s="38"/>
      <c r="EJC57" s="38"/>
      <c r="EJD57" s="38"/>
      <c r="EJE57" s="38"/>
      <c r="EJF57" s="38"/>
      <c r="EJG57" s="38"/>
      <c r="EJH57" s="38"/>
      <c r="EJI57" s="38"/>
      <c r="EJJ57" s="38"/>
      <c r="EJK57" s="38"/>
      <c r="EJL57" s="38"/>
      <c r="EJM57" s="38"/>
      <c r="EJN57" s="38"/>
      <c r="EJO57" s="38"/>
      <c r="EJP57" s="38"/>
      <c r="EJQ57" s="38"/>
      <c r="EJR57" s="38"/>
      <c r="EJS57" s="38"/>
      <c r="EJT57" s="38"/>
      <c r="EJU57" s="38"/>
      <c r="EJV57" s="38"/>
      <c r="EJW57" s="38"/>
      <c r="EJX57" s="38"/>
      <c r="EJY57" s="38"/>
      <c r="EJZ57" s="38"/>
      <c r="EKA57" s="38"/>
      <c r="EKB57" s="38"/>
      <c r="EKC57" s="38"/>
      <c r="EKD57" s="38"/>
      <c r="EKE57" s="38"/>
      <c r="EKF57" s="38"/>
      <c r="EKG57" s="38"/>
      <c r="EKH57" s="38"/>
      <c r="EKI57" s="38"/>
      <c r="EKJ57" s="38"/>
      <c r="EKK57" s="38"/>
      <c r="EKL57" s="38"/>
      <c r="EKM57" s="38"/>
      <c r="EKN57" s="38"/>
      <c r="EKO57" s="38"/>
      <c r="EKP57" s="38"/>
      <c r="EKQ57" s="38"/>
      <c r="EKR57" s="38"/>
      <c r="EKS57" s="38"/>
      <c r="EKT57" s="38"/>
      <c r="EKU57" s="38"/>
      <c r="EKV57" s="38"/>
      <c r="EKW57" s="38"/>
      <c r="EKX57" s="38"/>
      <c r="EKY57" s="38"/>
      <c r="EKZ57" s="38"/>
      <c r="ELA57" s="38"/>
      <c r="ELB57" s="38"/>
      <c r="ELC57" s="38"/>
      <c r="ELD57" s="38"/>
      <c r="ELE57" s="38"/>
      <c r="ELF57" s="38"/>
      <c r="ELG57" s="38"/>
      <c r="ELH57" s="38"/>
      <c r="ELI57" s="38"/>
      <c r="ELJ57" s="38"/>
      <c r="ELK57" s="38"/>
      <c r="ELL57" s="38"/>
      <c r="ELM57" s="38"/>
      <c r="ELN57" s="38"/>
      <c r="ELO57" s="38"/>
      <c r="ELP57" s="38"/>
      <c r="ELQ57" s="38"/>
      <c r="ELR57" s="38"/>
      <c r="ELS57" s="38"/>
      <c r="ELT57" s="38"/>
      <c r="ELU57" s="38"/>
      <c r="ELV57" s="38"/>
      <c r="ELW57" s="38"/>
      <c r="ELX57" s="38"/>
      <c r="ELY57" s="38"/>
      <c r="ELZ57" s="38"/>
      <c r="EMA57" s="38"/>
      <c r="EMB57" s="38"/>
      <c r="EMC57" s="38"/>
      <c r="EMD57" s="38"/>
      <c r="EME57" s="38"/>
      <c r="EMF57" s="38"/>
      <c r="EMG57" s="38"/>
      <c r="EMH57" s="38"/>
      <c r="EMI57" s="38"/>
      <c r="EMJ57" s="38"/>
      <c r="EMK57" s="38"/>
      <c r="EML57" s="38"/>
      <c r="EMM57" s="38"/>
      <c r="EMN57" s="38"/>
      <c r="EMO57" s="38"/>
      <c r="EMP57" s="38"/>
      <c r="EMQ57" s="38"/>
      <c r="EMR57" s="38"/>
      <c r="EMS57" s="38"/>
      <c r="EMT57" s="38"/>
      <c r="EMU57" s="38"/>
      <c r="EMV57" s="38"/>
      <c r="EMW57" s="38"/>
      <c r="EMX57" s="38"/>
      <c r="EMY57" s="38"/>
      <c r="EMZ57" s="38"/>
      <c r="ENA57" s="38"/>
      <c r="ENB57" s="38"/>
      <c r="ENC57" s="38"/>
      <c r="END57" s="38"/>
      <c r="ENE57" s="38"/>
      <c r="ENF57" s="38"/>
      <c r="ENG57" s="38"/>
      <c r="ENH57" s="38"/>
      <c r="ENI57" s="38"/>
      <c r="ENJ57" s="38"/>
      <c r="ENK57" s="38"/>
      <c r="ENL57" s="38"/>
      <c r="ENM57" s="38"/>
      <c r="ENN57" s="38"/>
      <c r="ENO57" s="38"/>
      <c r="ENP57" s="38"/>
      <c r="ENQ57" s="38"/>
      <c r="ENR57" s="38"/>
      <c r="ENS57" s="38"/>
      <c r="ENT57" s="38"/>
      <c r="ENU57" s="38"/>
      <c r="ENV57" s="38"/>
      <c r="ENW57" s="38"/>
      <c r="ENX57" s="38"/>
      <c r="ENY57" s="38"/>
      <c r="ENZ57" s="38"/>
      <c r="EOA57" s="38"/>
      <c r="EOB57" s="38"/>
      <c r="EOC57" s="38"/>
      <c r="EOD57" s="38"/>
      <c r="EOE57" s="38"/>
      <c r="EOF57" s="38"/>
      <c r="EOG57" s="38"/>
      <c r="EOH57" s="38"/>
      <c r="EOI57" s="38"/>
      <c r="EOJ57" s="38"/>
      <c r="EOK57" s="38"/>
      <c r="EOL57" s="38"/>
      <c r="EOM57" s="38"/>
      <c r="EON57" s="38"/>
      <c r="EOO57" s="38"/>
      <c r="EOP57" s="38"/>
      <c r="EOQ57" s="38"/>
      <c r="EOR57" s="38"/>
      <c r="EOS57" s="38"/>
      <c r="EOT57" s="38"/>
      <c r="EOU57" s="38"/>
      <c r="EOV57" s="38"/>
      <c r="EOW57" s="38"/>
      <c r="EOX57" s="38"/>
      <c r="EOY57" s="38"/>
      <c r="EOZ57" s="38"/>
      <c r="EPA57" s="38"/>
      <c r="EPB57" s="38"/>
      <c r="EPC57" s="38"/>
      <c r="EPD57" s="38"/>
      <c r="EPE57" s="38"/>
      <c r="EPF57" s="38"/>
      <c r="EPG57" s="38"/>
      <c r="EPH57" s="38"/>
      <c r="EPI57" s="38"/>
      <c r="EPJ57" s="38"/>
      <c r="EPK57" s="38"/>
      <c r="EPL57" s="38"/>
      <c r="EPM57" s="38"/>
      <c r="EPN57" s="38"/>
      <c r="EPO57" s="38"/>
      <c r="EPP57" s="38"/>
      <c r="EPQ57" s="38"/>
      <c r="EPR57" s="38"/>
      <c r="EPS57" s="38"/>
      <c r="EPT57" s="38"/>
      <c r="EPU57" s="38"/>
      <c r="EPV57" s="38"/>
      <c r="EPW57" s="38"/>
      <c r="EPX57" s="38"/>
      <c r="EPY57" s="38"/>
      <c r="EPZ57" s="38"/>
      <c r="EQA57" s="38"/>
      <c r="EQB57" s="38"/>
      <c r="EQC57" s="38"/>
      <c r="EQD57" s="38"/>
      <c r="EQE57" s="38"/>
      <c r="EQF57" s="38"/>
      <c r="EQG57" s="38"/>
      <c r="EQH57" s="38"/>
      <c r="EQI57" s="38"/>
      <c r="EQJ57" s="38"/>
      <c r="EQK57" s="38"/>
      <c r="EQL57" s="38"/>
      <c r="EQM57" s="38"/>
      <c r="EQN57" s="38"/>
      <c r="EQO57" s="38"/>
      <c r="EQP57" s="38"/>
      <c r="EQQ57" s="38"/>
      <c r="EQR57" s="38"/>
      <c r="EQS57" s="38"/>
      <c r="EQT57" s="38"/>
      <c r="EQU57" s="38"/>
      <c r="EQV57" s="38"/>
      <c r="EQW57" s="38"/>
      <c r="EQX57" s="38"/>
      <c r="EQY57" s="38"/>
      <c r="EQZ57" s="38"/>
      <c r="ERA57" s="38"/>
      <c r="ERB57" s="38"/>
      <c r="ERC57" s="38"/>
      <c r="ERD57" s="38"/>
      <c r="ERE57" s="38"/>
      <c r="ERF57" s="38"/>
      <c r="ERG57" s="38"/>
      <c r="ERH57" s="38"/>
      <c r="ERI57" s="38"/>
      <c r="ERJ57" s="38"/>
      <c r="ERK57" s="38"/>
      <c r="ERL57" s="38"/>
      <c r="ERM57" s="38"/>
      <c r="ERN57" s="38"/>
      <c r="ERO57" s="38"/>
      <c r="ERP57" s="38"/>
      <c r="ERQ57" s="38"/>
      <c r="ERR57" s="38"/>
      <c r="ERS57" s="38"/>
      <c r="ERT57" s="38"/>
      <c r="ERU57" s="38"/>
      <c r="ERV57" s="38"/>
      <c r="ERW57" s="38"/>
      <c r="ERX57" s="38"/>
      <c r="ERY57" s="38"/>
      <c r="ERZ57" s="38"/>
      <c r="ESA57" s="38"/>
      <c r="ESB57" s="38"/>
      <c r="ESC57" s="38"/>
      <c r="ESD57" s="38"/>
      <c r="ESE57" s="38"/>
      <c r="ESF57" s="38"/>
      <c r="ESG57" s="38"/>
      <c r="ESH57" s="38"/>
      <c r="ESI57" s="38"/>
      <c r="ESJ57" s="38"/>
      <c r="ESK57" s="38"/>
      <c r="ESL57" s="38"/>
      <c r="ESM57" s="38"/>
      <c r="ESN57" s="38"/>
      <c r="ESO57" s="38"/>
      <c r="ESP57" s="38"/>
      <c r="ESQ57" s="38"/>
      <c r="ESR57" s="38"/>
      <c r="ESS57" s="38"/>
      <c r="EST57" s="38"/>
      <c r="ESU57" s="38"/>
      <c r="ESV57" s="38"/>
      <c r="ESW57" s="38"/>
      <c r="ESX57" s="38"/>
      <c r="ESY57" s="38"/>
      <c r="ESZ57" s="38"/>
      <c r="ETA57" s="38"/>
      <c r="ETB57" s="38"/>
      <c r="ETC57" s="38"/>
      <c r="ETD57" s="38"/>
      <c r="ETE57" s="38"/>
      <c r="ETF57" s="38"/>
      <c r="ETG57" s="38"/>
      <c r="ETH57" s="38"/>
      <c r="ETI57" s="38"/>
      <c r="ETJ57" s="38"/>
      <c r="ETK57" s="38"/>
      <c r="ETL57" s="38"/>
      <c r="ETM57" s="38"/>
      <c r="ETN57" s="38"/>
      <c r="ETO57" s="38"/>
      <c r="ETP57" s="38"/>
      <c r="ETQ57" s="38"/>
      <c r="ETR57" s="38"/>
      <c r="ETS57" s="38"/>
      <c r="ETT57" s="38"/>
      <c r="ETU57" s="38"/>
      <c r="ETV57" s="38"/>
      <c r="ETW57" s="38"/>
      <c r="ETX57" s="38"/>
      <c r="ETY57" s="38"/>
      <c r="ETZ57" s="38"/>
      <c r="EUA57" s="38"/>
      <c r="EUB57" s="38"/>
      <c r="EUC57" s="38"/>
      <c r="EUD57" s="38"/>
      <c r="EUE57" s="38"/>
      <c r="EUF57" s="38"/>
      <c r="EUG57" s="38"/>
      <c r="EUH57" s="38"/>
      <c r="EUI57" s="38"/>
      <c r="EUJ57" s="38"/>
      <c r="EUK57" s="38"/>
      <c r="EUL57" s="38"/>
      <c r="EUM57" s="38"/>
      <c r="EUN57" s="38"/>
      <c r="EUO57" s="38"/>
      <c r="EUP57" s="38"/>
      <c r="EUQ57" s="38"/>
      <c r="EUR57" s="38"/>
      <c r="EUS57" s="38"/>
      <c r="EUT57" s="38"/>
      <c r="EUU57" s="38"/>
      <c r="EUV57" s="38"/>
      <c r="EUW57" s="38"/>
      <c r="EUX57" s="38"/>
      <c r="EUY57" s="38"/>
      <c r="EUZ57" s="38"/>
      <c r="EVA57" s="38"/>
      <c r="EVB57" s="38"/>
      <c r="EVC57" s="38"/>
      <c r="EVD57" s="38"/>
      <c r="EVE57" s="38"/>
      <c r="EVF57" s="38"/>
      <c r="EVG57" s="38"/>
      <c r="EVH57" s="38"/>
      <c r="EVI57" s="38"/>
      <c r="EVJ57" s="38"/>
      <c r="EVK57" s="38"/>
      <c r="EVL57" s="38"/>
      <c r="EVM57" s="38"/>
      <c r="EVN57" s="38"/>
      <c r="EVO57" s="38"/>
      <c r="EVP57" s="38"/>
      <c r="EVQ57" s="38"/>
      <c r="EVR57" s="38"/>
      <c r="EVS57" s="38"/>
      <c r="EVT57" s="38"/>
      <c r="EVU57" s="38"/>
      <c r="EVV57" s="38"/>
      <c r="EVW57" s="38"/>
      <c r="EVX57" s="38"/>
      <c r="EVY57" s="38"/>
      <c r="EVZ57" s="38"/>
      <c r="EWA57" s="38"/>
      <c r="EWB57" s="38"/>
      <c r="EWC57" s="38"/>
      <c r="EWD57" s="38"/>
      <c r="EWE57" s="38"/>
      <c r="EWF57" s="38"/>
      <c r="EWG57" s="38"/>
      <c r="EWH57" s="38"/>
      <c r="EWI57" s="38"/>
      <c r="EWJ57" s="38"/>
      <c r="EWK57" s="38"/>
      <c r="EWL57" s="38"/>
      <c r="EWM57" s="38"/>
      <c r="EWN57" s="38"/>
      <c r="EWO57" s="38"/>
      <c r="EWP57" s="38"/>
      <c r="EWQ57" s="38"/>
      <c r="EWR57" s="38"/>
      <c r="EWS57" s="38"/>
      <c r="EWT57" s="38"/>
      <c r="EWU57" s="38"/>
      <c r="EWV57" s="38"/>
      <c r="EWW57" s="38"/>
      <c r="EWX57" s="38"/>
      <c r="EWY57" s="38"/>
      <c r="EWZ57" s="38"/>
      <c r="EXA57" s="38"/>
      <c r="EXB57" s="38"/>
      <c r="EXC57" s="38"/>
      <c r="EXD57" s="38"/>
      <c r="EXE57" s="38"/>
      <c r="EXF57" s="38"/>
      <c r="EXG57" s="38"/>
      <c r="EXH57" s="38"/>
      <c r="EXI57" s="38"/>
      <c r="EXJ57" s="38"/>
      <c r="EXK57" s="38"/>
      <c r="EXL57" s="38"/>
      <c r="EXM57" s="38"/>
      <c r="EXN57" s="38"/>
      <c r="EXO57" s="38"/>
      <c r="EXP57" s="38"/>
      <c r="EXQ57" s="38"/>
      <c r="EXR57" s="38"/>
      <c r="EXS57" s="38"/>
      <c r="EXT57" s="38"/>
      <c r="EXU57" s="38"/>
      <c r="EXV57" s="38"/>
      <c r="EXW57" s="38"/>
      <c r="EXX57" s="38"/>
      <c r="EXY57" s="38"/>
      <c r="EXZ57" s="38"/>
      <c r="EYA57" s="38"/>
      <c r="EYB57" s="38"/>
      <c r="EYC57" s="38"/>
      <c r="EYD57" s="38"/>
      <c r="EYE57" s="38"/>
      <c r="EYF57" s="38"/>
      <c r="EYG57" s="38"/>
      <c r="EYH57" s="38"/>
      <c r="EYI57" s="38"/>
      <c r="EYJ57" s="38"/>
      <c r="EYK57" s="38"/>
      <c r="EYL57" s="38"/>
      <c r="EYM57" s="38"/>
      <c r="EYN57" s="38"/>
      <c r="EYO57" s="38"/>
      <c r="EYP57" s="38"/>
      <c r="EYQ57" s="38"/>
      <c r="EYR57" s="38"/>
      <c r="EYS57" s="38"/>
      <c r="EYT57" s="38"/>
      <c r="EYU57" s="38"/>
      <c r="EYV57" s="38"/>
      <c r="EYW57" s="38"/>
      <c r="EYX57" s="38"/>
      <c r="EYY57" s="38"/>
      <c r="EYZ57" s="38"/>
      <c r="EZA57" s="38"/>
      <c r="EZB57" s="38"/>
      <c r="EZC57" s="38"/>
      <c r="EZD57" s="38"/>
      <c r="EZE57" s="38"/>
      <c r="EZF57" s="38"/>
      <c r="EZG57" s="38"/>
      <c r="EZH57" s="38"/>
      <c r="EZI57" s="38"/>
      <c r="EZJ57" s="38"/>
      <c r="EZK57" s="38"/>
      <c r="EZL57" s="38"/>
      <c r="EZM57" s="38"/>
      <c r="EZN57" s="38"/>
      <c r="EZO57" s="38"/>
      <c r="EZP57" s="38"/>
      <c r="EZQ57" s="38"/>
      <c r="EZR57" s="38"/>
      <c r="EZS57" s="38"/>
      <c r="EZT57" s="38"/>
      <c r="EZU57" s="38"/>
      <c r="EZV57" s="38"/>
      <c r="EZW57" s="38"/>
      <c r="EZX57" s="38"/>
      <c r="EZY57" s="38"/>
      <c r="EZZ57" s="38"/>
      <c r="FAA57" s="38"/>
      <c r="FAB57" s="38"/>
      <c r="FAC57" s="38"/>
      <c r="FAD57" s="38"/>
      <c r="FAE57" s="38"/>
      <c r="FAF57" s="38"/>
      <c r="FAG57" s="38"/>
      <c r="FAH57" s="38"/>
      <c r="FAI57" s="38"/>
      <c r="FAJ57" s="38"/>
      <c r="FAK57" s="38"/>
      <c r="FAL57" s="38"/>
      <c r="FAM57" s="38"/>
      <c r="FAN57" s="38"/>
      <c r="FAO57" s="38"/>
      <c r="FAP57" s="38"/>
      <c r="FAQ57" s="38"/>
      <c r="FAR57" s="38"/>
      <c r="FAS57" s="38"/>
      <c r="FAT57" s="38"/>
      <c r="FAU57" s="38"/>
      <c r="FAV57" s="38"/>
      <c r="FAW57" s="38"/>
      <c r="FAX57" s="38"/>
      <c r="FAY57" s="38"/>
      <c r="FAZ57" s="38"/>
      <c r="FBA57" s="38"/>
      <c r="FBB57" s="38"/>
      <c r="FBC57" s="38"/>
      <c r="FBD57" s="38"/>
      <c r="FBE57" s="38"/>
      <c r="FBF57" s="38"/>
      <c r="FBG57" s="38"/>
      <c r="FBH57" s="38"/>
      <c r="FBI57" s="38"/>
      <c r="FBJ57" s="38"/>
      <c r="FBK57" s="38"/>
      <c r="FBL57" s="38"/>
      <c r="FBM57" s="38"/>
      <c r="FBN57" s="38"/>
      <c r="FBO57" s="38"/>
      <c r="FBP57" s="38"/>
      <c r="FBQ57" s="38"/>
      <c r="FBR57" s="38"/>
      <c r="FBS57" s="38"/>
      <c r="FBT57" s="38"/>
      <c r="FBU57" s="38"/>
      <c r="FBV57" s="38"/>
      <c r="FBW57" s="38"/>
      <c r="FBX57" s="38"/>
      <c r="FBY57" s="38"/>
      <c r="FBZ57" s="38"/>
      <c r="FCA57" s="38"/>
      <c r="FCB57" s="38"/>
      <c r="FCC57" s="38"/>
      <c r="FCD57" s="38"/>
      <c r="FCE57" s="38"/>
      <c r="FCF57" s="38"/>
      <c r="FCG57" s="38"/>
      <c r="FCH57" s="38"/>
      <c r="FCI57" s="38"/>
      <c r="FCJ57" s="38"/>
      <c r="FCK57" s="38"/>
      <c r="FCL57" s="38"/>
      <c r="FCM57" s="38"/>
      <c r="FCN57" s="38"/>
      <c r="FCO57" s="38"/>
      <c r="FCP57" s="38"/>
      <c r="FCQ57" s="38"/>
      <c r="FCR57" s="38"/>
      <c r="FCS57" s="38"/>
      <c r="FCT57" s="38"/>
      <c r="FCU57" s="38"/>
      <c r="FCV57" s="38"/>
      <c r="FCW57" s="38"/>
      <c r="FCX57" s="38"/>
      <c r="FCY57" s="38"/>
      <c r="FCZ57" s="38"/>
      <c r="FDA57" s="38"/>
      <c r="FDB57" s="38"/>
      <c r="FDC57" s="38"/>
      <c r="FDD57" s="38"/>
      <c r="FDE57" s="38"/>
      <c r="FDF57" s="38"/>
      <c r="FDG57" s="38"/>
      <c r="FDH57" s="38"/>
      <c r="FDI57" s="38"/>
      <c r="FDJ57" s="38"/>
      <c r="FDK57" s="38"/>
      <c r="FDL57" s="38"/>
      <c r="FDM57" s="38"/>
      <c r="FDN57" s="38"/>
      <c r="FDO57" s="38"/>
      <c r="FDP57" s="38"/>
      <c r="FDQ57" s="38"/>
      <c r="FDR57" s="38"/>
      <c r="FDS57" s="38"/>
      <c r="FDT57" s="38"/>
      <c r="FDU57" s="38"/>
      <c r="FDV57" s="38"/>
      <c r="FDW57" s="38"/>
      <c r="FDX57" s="38"/>
      <c r="FDY57" s="38"/>
      <c r="FDZ57" s="38"/>
      <c r="FEA57" s="38"/>
      <c r="FEB57" s="38"/>
      <c r="FEC57" s="38"/>
      <c r="FED57" s="38"/>
      <c r="FEE57" s="38"/>
      <c r="FEF57" s="38"/>
      <c r="FEG57" s="38"/>
      <c r="FEH57" s="38"/>
      <c r="FEI57" s="38"/>
      <c r="FEJ57" s="38"/>
      <c r="FEK57" s="38"/>
      <c r="FEL57" s="38"/>
      <c r="FEM57" s="38"/>
      <c r="FEN57" s="38"/>
      <c r="FEO57" s="38"/>
      <c r="FEP57" s="38"/>
      <c r="FEQ57" s="38"/>
      <c r="FER57" s="38"/>
      <c r="FES57" s="38"/>
      <c r="FET57" s="38"/>
      <c r="FEU57" s="38"/>
      <c r="FEV57" s="38"/>
      <c r="FEW57" s="38"/>
      <c r="FEX57" s="38"/>
      <c r="FEY57" s="38"/>
      <c r="FEZ57" s="38"/>
      <c r="FFA57" s="38"/>
      <c r="FFB57" s="38"/>
      <c r="FFC57" s="38"/>
      <c r="FFD57" s="38"/>
      <c r="FFE57" s="38"/>
      <c r="FFF57" s="38"/>
      <c r="FFG57" s="38"/>
      <c r="FFH57" s="38"/>
      <c r="FFI57" s="38"/>
      <c r="FFJ57" s="38"/>
      <c r="FFK57" s="38"/>
      <c r="FFL57" s="38"/>
      <c r="FFM57" s="38"/>
      <c r="FFN57" s="38"/>
      <c r="FFO57" s="38"/>
      <c r="FFP57" s="38"/>
      <c r="FFQ57" s="38"/>
      <c r="FFR57" s="38"/>
      <c r="FFS57" s="38"/>
      <c r="FFT57" s="38"/>
      <c r="FFU57" s="38"/>
      <c r="FFV57" s="38"/>
      <c r="FFW57" s="38"/>
      <c r="FFX57" s="38"/>
      <c r="FFY57" s="38"/>
      <c r="FFZ57" s="38"/>
      <c r="FGA57" s="38"/>
      <c r="FGB57" s="38"/>
      <c r="FGC57" s="38"/>
      <c r="FGD57" s="38"/>
      <c r="FGE57" s="38"/>
      <c r="FGF57" s="38"/>
      <c r="FGG57" s="38"/>
      <c r="FGH57" s="38"/>
      <c r="FGI57" s="38"/>
      <c r="FGJ57" s="38"/>
      <c r="FGK57" s="38"/>
      <c r="FGL57" s="38"/>
      <c r="FGM57" s="38"/>
      <c r="FGN57" s="38"/>
      <c r="FGO57" s="38"/>
      <c r="FGP57" s="38"/>
      <c r="FGQ57" s="38"/>
      <c r="FGR57" s="38"/>
      <c r="FGS57" s="38"/>
      <c r="FGT57" s="38"/>
      <c r="FGU57" s="38"/>
      <c r="FGV57" s="38"/>
      <c r="FGW57" s="38"/>
      <c r="FGX57" s="38"/>
      <c r="FGY57" s="38"/>
      <c r="FGZ57" s="38"/>
      <c r="FHA57" s="38"/>
      <c r="FHB57" s="38"/>
      <c r="FHC57" s="38"/>
      <c r="FHD57" s="38"/>
      <c r="FHE57" s="38"/>
      <c r="FHF57" s="38"/>
      <c r="FHG57" s="38"/>
      <c r="FHH57" s="38"/>
      <c r="FHI57" s="38"/>
      <c r="FHJ57" s="38"/>
      <c r="FHK57" s="38"/>
      <c r="FHL57" s="38"/>
      <c r="FHM57" s="38"/>
      <c r="FHN57" s="38"/>
      <c r="FHO57" s="38"/>
      <c r="FHP57" s="38"/>
      <c r="FHQ57" s="38"/>
      <c r="FHR57" s="38"/>
      <c r="FHS57" s="38"/>
      <c r="FHT57" s="38"/>
      <c r="FHU57" s="38"/>
      <c r="FHV57" s="38"/>
      <c r="FHW57" s="38"/>
      <c r="FHX57" s="38"/>
      <c r="FHY57" s="38"/>
      <c r="FHZ57" s="38"/>
      <c r="FIA57" s="38"/>
      <c r="FIB57" s="38"/>
      <c r="FIC57" s="38"/>
      <c r="FID57" s="38"/>
      <c r="FIE57" s="38"/>
      <c r="FIF57" s="38"/>
      <c r="FIG57" s="38"/>
      <c r="FIH57" s="38"/>
      <c r="FII57" s="38"/>
      <c r="FIJ57" s="38"/>
      <c r="FIK57" s="38"/>
      <c r="FIL57" s="38"/>
      <c r="FIM57" s="38"/>
      <c r="FIN57" s="38"/>
      <c r="FIO57" s="38"/>
      <c r="FIP57" s="38"/>
      <c r="FIQ57" s="38"/>
      <c r="FIR57" s="38"/>
      <c r="FIS57" s="38"/>
      <c r="FIT57" s="38"/>
      <c r="FIU57" s="38"/>
      <c r="FIV57" s="38"/>
      <c r="FIW57" s="38"/>
      <c r="FIX57" s="38"/>
      <c r="FIY57" s="38"/>
      <c r="FIZ57" s="38"/>
      <c r="FJA57" s="38"/>
      <c r="FJB57" s="38"/>
      <c r="FJC57" s="38"/>
      <c r="FJD57" s="38"/>
      <c r="FJE57" s="38"/>
      <c r="FJF57" s="38"/>
      <c r="FJG57" s="38"/>
      <c r="FJH57" s="38"/>
      <c r="FJI57" s="38"/>
      <c r="FJJ57" s="38"/>
      <c r="FJK57" s="38"/>
      <c r="FJL57" s="38"/>
      <c r="FJM57" s="38"/>
      <c r="FJN57" s="38"/>
      <c r="FJO57" s="38"/>
      <c r="FJP57" s="38"/>
      <c r="FJQ57" s="38"/>
      <c r="FJR57" s="38"/>
      <c r="FJS57" s="38"/>
      <c r="FJT57" s="38"/>
      <c r="FJU57" s="38"/>
      <c r="FJV57" s="38"/>
      <c r="FJW57" s="38"/>
      <c r="FJX57" s="38"/>
      <c r="FJY57" s="38"/>
      <c r="FJZ57" s="38"/>
      <c r="FKA57" s="38"/>
      <c r="FKB57" s="38"/>
      <c r="FKC57" s="38"/>
      <c r="FKD57" s="38"/>
      <c r="FKE57" s="38"/>
      <c r="FKF57" s="38"/>
      <c r="FKG57" s="38"/>
      <c r="FKH57" s="38"/>
      <c r="FKI57" s="38"/>
      <c r="FKJ57" s="38"/>
      <c r="FKK57" s="38"/>
      <c r="FKL57" s="38"/>
      <c r="FKM57" s="38"/>
      <c r="FKN57" s="38"/>
      <c r="FKO57" s="38"/>
      <c r="FKP57" s="38"/>
      <c r="FKQ57" s="38"/>
      <c r="FKR57" s="38"/>
      <c r="FKS57" s="38"/>
      <c r="FKT57" s="38"/>
      <c r="FKU57" s="38"/>
      <c r="FKV57" s="38"/>
      <c r="FKW57" s="38"/>
      <c r="FKX57" s="38"/>
      <c r="FKY57" s="38"/>
      <c r="FKZ57" s="38"/>
      <c r="FLA57" s="38"/>
      <c r="FLB57" s="38"/>
      <c r="FLC57" s="38"/>
      <c r="FLD57" s="38"/>
      <c r="FLE57" s="38"/>
      <c r="FLF57" s="38"/>
      <c r="FLG57" s="38"/>
      <c r="FLH57" s="38"/>
      <c r="FLI57" s="38"/>
      <c r="FLJ57" s="38"/>
      <c r="FLK57" s="38"/>
      <c r="FLL57" s="38"/>
      <c r="FLM57" s="38"/>
      <c r="FLN57" s="38"/>
      <c r="FLO57" s="38"/>
      <c r="FLP57" s="38"/>
      <c r="FLQ57" s="38"/>
      <c r="FLR57" s="38"/>
      <c r="FLS57" s="38"/>
      <c r="FLT57" s="38"/>
      <c r="FLU57" s="38"/>
      <c r="FLV57" s="38"/>
      <c r="FLW57" s="38"/>
      <c r="FLX57" s="38"/>
      <c r="FLY57" s="38"/>
      <c r="FLZ57" s="38"/>
      <c r="FMA57" s="38"/>
      <c r="FMB57" s="38"/>
      <c r="FMC57" s="38"/>
      <c r="FMD57" s="38"/>
      <c r="FME57" s="38"/>
      <c r="FMF57" s="38"/>
      <c r="FMG57" s="38"/>
      <c r="FMH57" s="38"/>
      <c r="FMI57" s="38"/>
      <c r="FMJ57" s="38"/>
      <c r="FMK57" s="38"/>
      <c r="FML57" s="38"/>
      <c r="FMM57" s="38"/>
      <c r="FMN57" s="38"/>
      <c r="FMO57" s="38"/>
      <c r="FMP57" s="38"/>
      <c r="FMQ57" s="38"/>
      <c r="FMR57" s="38"/>
      <c r="FMS57" s="38"/>
      <c r="FMT57" s="38"/>
      <c r="FMU57" s="38"/>
      <c r="FMV57" s="38"/>
      <c r="FMW57" s="38"/>
      <c r="FMX57" s="38"/>
      <c r="FMY57" s="38"/>
      <c r="FMZ57" s="38"/>
      <c r="FNA57" s="38"/>
      <c r="FNB57" s="38"/>
      <c r="FNC57" s="38"/>
      <c r="FND57" s="38"/>
      <c r="FNE57" s="38"/>
      <c r="FNF57" s="38"/>
      <c r="FNG57" s="38"/>
      <c r="FNH57" s="38"/>
      <c r="FNI57" s="38"/>
      <c r="FNJ57" s="38"/>
      <c r="FNK57" s="38"/>
      <c r="FNL57" s="38"/>
      <c r="FNM57" s="38"/>
      <c r="FNN57" s="38"/>
      <c r="FNO57" s="38"/>
      <c r="FNP57" s="38"/>
      <c r="FNQ57" s="38"/>
      <c r="FNR57" s="38"/>
      <c r="FNS57" s="38"/>
      <c r="FNT57" s="38"/>
      <c r="FNU57" s="38"/>
      <c r="FNV57" s="38"/>
      <c r="FNW57" s="38"/>
      <c r="FNX57" s="38"/>
      <c r="FNY57" s="38"/>
      <c r="FNZ57" s="38"/>
      <c r="FOA57" s="38"/>
      <c r="FOB57" s="38"/>
      <c r="FOC57" s="38"/>
      <c r="FOD57" s="38"/>
      <c r="FOE57" s="38"/>
      <c r="FOF57" s="38"/>
      <c r="FOG57" s="38"/>
      <c r="FOH57" s="38"/>
      <c r="FOI57" s="38"/>
      <c r="FOJ57" s="38"/>
      <c r="FOK57" s="38"/>
      <c r="FOL57" s="38"/>
      <c r="FOM57" s="38"/>
      <c r="FON57" s="38"/>
      <c r="FOO57" s="38"/>
      <c r="FOP57" s="38"/>
      <c r="FOQ57" s="38"/>
      <c r="FOR57" s="38"/>
      <c r="FOS57" s="38"/>
      <c r="FOT57" s="38"/>
      <c r="FOU57" s="38"/>
      <c r="FOV57" s="38"/>
      <c r="FOW57" s="38"/>
      <c r="FOX57" s="38"/>
      <c r="FOY57" s="38"/>
      <c r="FOZ57" s="38"/>
      <c r="FPA57" s="38"/>
      <c r="FPB57" s="38"/>
      <c r="FPC57" s="38"/>
      <c r="FPD57" s="38"/>
      <c r="FPE57" s="38"/>
      <c r="FPF57" s="38"/>
      <c r="FPG57" s="38"/>
      <c r="FPH57" s="38"/>
      <c r="FPI57" s="38"/>
      <c r="FPJ57" s="38"/>
      <c r="FPK57" s="38"/>
      <c r="FPL57" s="38"/>
      <c r="FPM57" s="38"/>
      <c r="FPN57" s="38"/>
      <c r="FPO57" s="38"/>
      <c r="FPP57" s="38"/>
      <c r="FPQ57" s="38"/>
      <c r="FPR57" s="38"/>
      <c r="FPS57" s="38"/>
      <c r="FPT57" s="38"/>
      <c r="FPU57" s="38"/>
      <c r="FPV57" s="38"/>
      <c r="FPW57" s="38"/>
      <c r="FPX57" s="38"/>
      <c r="FPY57" s="38"/>
      <c r="FPZ57" s="38"/>
      <c r="FQA57" s="38"/>
      <c r="FQB57" s="38"/>
      <c r="FQC57" s="38"/>
      <c r="FQD57" s="38"/>
      <c r="FQE57" s="38"/>
      <c r="FQF57" s="38"/>
      <c r="FQG57" s="38"/>
      <c r="FQH57" s="38"/>
      <c r="FQI57" s="38"/>
      <c r="FQJ57" s="38"/>
      <c r="FQK57" s="38"/>
      <c r="FQL57" s="38"/>
      <c r="FQM57" s="38"/>
      <c r="FQN57" s="38"/>
      <c r="FQO57" s="38"/>
      <c r="FQP57" s="38"/>
      <c r="FQQ57" s="38"/>
      <c r="FQR57" s="38"/>
      <c r="FQS57" s="38"/>
      <c r="FQT57" s="38"/>
      <c r="FQU57" s="38"/>
      <c r="FQV57" s="38"/>
      <c r="FQW57" s="38"/>
      <c r="FQX57" s="38"/>
      <c r="FQY57" s="38"/>
      <c r="FQZ57" s="38"/>
      <c r="FRA57" s="38"/>
      <c r="FRB57" s="38"/>
      <c r="FRC57" s="38"/>
      <c r="FRD57" s="38"/>
      <c r="FRE57" s="38"/>
      <c r="FRF57" s="38"/>
      <c r="FRG57" s="38"/>
      <c r="FRH57" s="38"/>
      <c r="FRI57" s="38"/>
      <c r="FRJ57" s="38"/>
      <c r="FRK57" s="38"/>
      <c r="FRL57" s="38"/>
      <c r="FRM57" s="38"/>
      <c r="FRN57" s="38"/>
      <c r="FRO57" s="38"/>
      <c r="FRP57" s="38"/>
      <c r="FRQ57" s="38"/>
      <c r="FRR57" s="38"/>
      <c r="FRS57" s="38"/>
      <c r="FRT57" s="38"/>
      <c r="FRU57" s="38"/>
      <c r="FRV57" s="38"/>
      <c r="FRW57" s="38"/>
      <c r="FRX57" s="38"/>
      <c r="FRY57" s="38"/>
      <c r="FRZ57" s="38"/>
      <c r="FSA57" s="38"/>
      <c r="FSB57" s="38"/>
      <c r="FSC57" s="38"/>
      <c r="FSD57" s="38"/>
      <c r="FSE57" s="38"/>
      <c r="FSF57" s="38"/>
      <c r="FSG57" s="38"/>
      <c r="FSH57" s="38"/>
      <c r="FSI57" s="38"/>
      <c r="FSJ57" s="38"/>
      <c r="FSK57" s="38"/>
      <c r="FSL57" s="38"/>
      <c r="FSM57" s="38"/>
      <c r="FSN57" s="38"/>
      <c r="FSO57" s="38"/>
      <c r="FSP57" s="38"/>
      <c r="FSQ57" s="38"/>
      <c r="FSR57" s="38"/>
      <c r="FSS57" s="38"/>
      <c r="FST57" s="38"/>
      <c r="FSU57" s="38"/>
      <c r="FSV57" s="38"/>
      <c r="FSW57" s="38"/>
      <c r="FSX57" s="38"/>
      <c r="FSY57" s="38"/>
      <c r="FSZ57" s="38"/>
      <c r="FTA57" s="38"/>
      <c r="FTB57" s="38"/>
      <c r="FTC57" s="38"/>
      <c r="FTD57" s="38"/>
      <c r="FTE57" s="38"/>
      <c r="FTF57" s="38"/>
      <c r="FTG57" s="38"/>
      <c r="FTH57" s="38"/>
      <c r="FTI57" s="38"/>
      <c r="FTJ57" s="38"/>
      <c r="FTK57" s="38"/>
      <c r="FTL57" s="38"/>
      <c r="FTM57" s="38"/>
      <c r="FTN57" s="38"/>
      <c r="FTO57" s="38"/>
      <c r="FTP57" s="38"/>
      <c r="FTQ57" s="38"/>
      <c r="FTR57" s="38"/>
      <c r="FTS57" s="38"/>
      <c r="FTT57" s="38"/>
      <c r="FTU57" s="38"/>
      <c r="FTV57" s="38"/>
      <c r="FTW57" s="38"/>
      <c r="FTX57" s="38"/>
      <c r="FTY57" s="38"/>
      <c r="FTZ57" s="38"/>
      <c r="FUA57" s="38"/>
      <c r="FUB57" s="38"/>
      <c r="FUC57" s="38"/>
      <c r="FUD57" s="38"/>
      <c r="FUE57" s="38"/>
      <c r="FUF57" s="38"/>
      <c r="FUG57" s="38"/>
      <c r="FUH57" s="38"/>
      <c r="FUI57" s="38"/>
      <c r="FUJ57" s="38"/>
      <c r="FUK57" s="38"/>
      <c r="FUL57" s="38"/>
      <c r="FUM57" s="38"/>
      <c r="FUN57" s="38"/>
      <c r="FUO57" s="38"/>
      <c r="FUP57" s="38"/>
      <c r="FUQ57" s="38"/>
      <c r="FUR57" s="38"/>
      <c r="FUS57" s="38"/>
      <c r="FUT57" s="38"/>
      <c r="FUU57" s="38"/>
      <c r="FUV57" s="38"/>
      <c r="FUW57" s="38"/>
      <c r="FUX57" s="38"/>
      <c r="FUY57" s="38"/>
      <c r="FUZ57" s="38"/>
      <c r="FVA57" s="38"/>
      <c r="FVB57" s="38"/>
      <c r="FVC57" s="38"/>
      <c r="FVD57" s="38"/>
      <c r="FVE57" s="38"/>
      <c r="FVF57" s="38"/>
      <c r="FVG57" s="38"/>
      <c r="FVH57" s="38"/>
      <c r="FVI57" s="38"/>
      <c r="FVJ57" s="38"/>
      <c r="FVK57" s="38"/>
      <c r="FVL57" s="38"/>
      <c r="FVM57" s="38"/>
      <c r="FVN57" s="38"/>
      <c r="FVO57" s="38"/>
      <c r="FVP57" s="38"/>
      <c r="FVQ57" s="38"/>
      <c r="FVR57" s="38"/>
      <c r="FVS57" s="38"/>
      <c r="FVT57" s="38"/>
      <c r="FVU57" s="38"/>
      <c r="FVV57" s="38"/>
      <c r="FVW57" s="38"/>
      <c r="FVX57" s="38"/>
      <c r="FVY57" s="38"/>
      <c r="FVZ57" s="38"/>
      <c r="FWA57" s="38"/>
      <c r="FWB57" s="38"/>
      <c r="FWC57" s="38"/>
      <c r="FWD57" s="38"/>
      <c r="FWE57" s="38"/>
      <c r="FWF57" s="38"/>
      <c r="FWG57" s="38"/>
      <c r="FWH57" s="38"/>
      <c r="FWI57" s="38"/>
      <c r="FWJ57" s="38"/>
      <c r="FWK57" s="38"/>
      <c r="FWL57" s="38"/>
      <c r="FWM57" s="38"/>
      <c r="FWN57" s="38"/>
      <c r="FWO57" s="38"/>
      <c r="FWP57" s="38"/>
      <c r="FWQ57" s="38"/>
      <c r="FWR57" s="38"/>
      <c r="FWS57" s="38"/>
      <c r="FWT57" s="38"/>
      <c r="FWU57" s="38"/>
      <c r="FWV57" s="38"/>
      <c r="FWW57" s="38"/>
      <c r="FWX57" s="38"/>
      <c r="FWY57" s="38"/>
      <c r="FWZ57" s="38"/>
      <c r="FXA57" s="38"/>
      <c r="FXB57" s="38"/>
      <c r="FXC57" s="38"/>
      <c r="FXD57" s="38"/>
      <c r="FXE57" s="38"/>
      <c r="FXF57" s="38"/>
      <c r="FXG57" s="38"/>
      <c r="FXH57" s="38"/>
      <c r="FXI57" s="38"/>
      <c r="FXJ57" s="38"/>
      <c r="FXK57" s="38"/>
      <c r="FXL57" s="38"/>
      <c r="FXM57" s="38"/>
      <c r="FXN57" s="38"/>
      <c r="FXO57" s="38"/>
      <c r="FXP57" s="38"/>
      <c r="FXQ57" s="38"/>
      <c r="FXR57" s="38"/>
      <c r="FXS57" s="38"/>
      <c r="FXT57" s="38"/>
      <c r="FXU57" s="38"/>
      <c r="FXV57" s="38"/>
      <c r="FXW57" s="38"/>
      <c r="FXX57" s="38"/>
      <c r="FXY57" s="38"/>
      <c r="FXZ57" s="38"/>
      <c r="FYA57" s="38"/>
      <c r="FYB57" s="38"/>
      <c r="FYC57" s="38"/>
      <c r="FYD57" s="38"/>
      <c r="FYE57" s="38"/>
      <c r="FYF57" s="38"/>
      <c r="FYG57" s="38"/>
      <c r="FYH57" s="38"/>
      <c r="FYI57" s="38"/>
      <c r="FYJ57" s="38"/>
      <c r="FYK57" s="38"/>
      <c r="FYL57" s="38"/>
      <c r="FYM57" s="38"/>
      <c r="FYN57" s="38"/>
      <c r="FYO57" s="38"/>
      <c r="FYP57" s="38"/>
      <c r="FYQ57" s="38"/>
      <c r="FYR57" s="38"/>
      <c r="FYS57" s="38"/>
      <c r="FYT57" s="38"/>
      <c r="FYU57" s="38"/>
      <c r="FYV57" s="38"/>
      <c r="FYW57" s="38"/>
      <c r="FYX57" s="38"/>
      <c r="FYY57" s="38"/>
      <c r="FYZ57" s="38"/>
      <c r="FZA57" s="38"/>
      <c r="FZB57" s="38"/>
      <c r="FZC57" s="38"/>
      <c r="FZD57" s="38"/>
      <c r="FZE57" s="38"/>
      <c r="FZF57" s="38"/>
      <c r="FZG57" s="38"/>
      <c r="FZH57" s="38"/>
      <c r="FZI57" s="38"/>
      <c r="FZJ57" s="38"/>
      <c r="FZK57" s="38"/>
      <c r="FZL57" s="38"/>
      <c r="FZM57" s="38"/>
      <c r="FZN57" s="38"/>
      <c r="FZO57" s="38"/>
      <c r="FZP57" s="38"/>
      <c r="FZQ57" s="38"/>
      <c r="FZR57" s="38"/>
      <c r="FZS57" s="38"/>
      <c r="FZT57" s="38"/>
      <c r="FZU57" s="38"/>
      <c r="FZV57" s="38"/>
      <c r="FZW57" s="38"/>
      <c r="FZX57" s="38"/>
      <c r="FZY57" s="38"/>
      <c r="FZZ57" s="38"/>
      <c r="GAA57" s="38"/>
      <c r="GAB57" s="38"/>
      <c r="GAC57" s="38"/>
      <c r="GAD57" s="38"/>
      <c r="GAE57" s="38"/>
      <c r="GAF57" s="38"/>
      <c r="GAG57" s="38"/>
      <c r="GAH57" s="38"/>
      <c r="GAI57" s="38"/>
      <c r="GAJ57" s="38"/>
      <c r="GAK57" s="38"/>
      <c r="GAL57" s="38"/>
      <c r="GAM57" s="38"/>
      <c r="GAN57" s="38"/>
      <c r="GAO57" s="38"/>
      <c r="GAP57" s="38"/>
      <c r="GAQ57" s="38"/>
      <c r="GAR57" s="38"/>
      <c r="GAS57" s="38"/>
      <c r="GAT57" s="38"/>
      <c r="GAU57" s="38"/>
      <c r="GAV57" s="38"/>
      <c r="GAW57" s="38"/>
      <c r="GAX57" s="38"/>
      <c r="GAY57" s="38"/>
      <c r="GAZ57" s="38"/>
      <c r="GBA57" s="38"/>
      <c r="GBB57" s="38"/>
      <c r="GBC57" s="38"/>
      <c r="GBD57" s="38"/>
      <c r="GBE57" s="38"/>
      <c r="GBF57" s="38"/>
      <c r="GBG57" s="38"/>
      <c r="GBH57" s="38"/>
      <c r="GBI57" s="38"/>
      <c r="GBJ57" s="38"/>
      <c r="GBK57" s="38"/>
      <c r="GBL57" s="38"/>
      <c r="GBM57" s="38"/>
      <c r="GBN57" s="38"/>
      <c r="GBO57" s="38"/>
      <c r="GBP57" s="38"/>
      <c r="GBQ57" s="38"/>
      <c r="GBR57" s="38"/>
      <c r="GBS57" s="38"/>
      <c r="GBT57" s="38"/>
      <c r="GBU57" s="38"/>
      <c r="GBV57" s="38"/>
      <c r="GBW57" s="38"/>
      <c r="GBX57" s="38"/>
      <c r="GBY57" s="38"/>
      <c r="GBZ57" s="38"/>
      <c r="GCA57" s="38"/>
      <c r="GCB57" s="38"/>
      <c r="GCC57" s="38"/>
      <c r="GCD57" s="38"/>
      <c r="GCE57" s="38"/>
      <c r="GCF57" s="38"/>
      <c r="GCG57" s="38"/>
      <c r="GCH57" s="38"/>
      <c r="GCI57" s="38"/>
      <c r="GCJ57" s="38"/>
      <c r="GCK57" s="38"/>
      <c r="GCL57" s="38"/>
      <c r="GCM57" s="38"/>
      <c r="GCN57" s="38"/>
      <c r="GCO57" s="38"/>
      <c r="GCP57" s="38"/>
      <c r="GCQ57" s="38"/>
      <c r="GCR57" s="38"/>
      <c r="GCS57" s="38"/>
      <c r="GCT57" s="38"/>
      <c r="GCU57" s="38"/>
      <c r="GCV57" s="38"/>
      <c r="GCW57" s="38"/>
      <c r="GCX57" s="38"/>
      <c r="GCY57" s="38"/>
      <c r="GCZ57" s="38"/>
      <c r="GDA57" s="38"/>
      <c r="GDB57" s="38"/>
      <c r="GDC57" s="38"/>
      <c r="GDD57" s="38"/>
      <c r="GDE57" s="38"/>
      <c r="GDF57" s="38"/>
      <c r="GDG57" s="38"/>
      <c r="GDH57" s="38"/>
      <c r="GDI57" s="38"/>
      <c r="GDJ57" s="38"/>
      <c r="GDK57" s="38"/>
      <c r="GDL57" s="38"/>
      <c r="GDM57" s="38"/>
      <c r="GDN57" s="38"/>
      <c r="GDO57" s="38"/>
      <c r="GDP57" s="38"/>
      <c r="GDQ57" s="38"/>
      <c r="GDR57" s="38"/>
      <c r="GDS57" s="38"/>
      <c r="GDT57" s="38"/>
      <c r="GDU57" s="38"/>
      <c r="GDV57" s="38"/>
      <c r="GDW57" s="38"/>
      <c r="GDX57" s="38"/>
      <c r="GDY57" s="38"/>
      <c r="GDZ57" s="38"/>
      <c r="GEA57" s="38"/>
      <c r="GEB57" s="38"/>
      <c r="GEC57" s="38"/>
      <c r="GED57" s="38"/>
      <c r="GEE57" s="38"/>
      <c r="GEF57" s="38"/>
      <c r="GEG57" s="38"/>
      <c r="GEH57" s="38"/>
      <c r="GEI57" s="38"/>
      <c r="GEJ57" s="38"/>
      <c r="GEK57" s="38"/>
      <c r="GEL57" s="38"/>
      <c r="GEM57" s="38"/>
      <c r="GEN57" s="38"/>
      <c r="GEO57" s="38"/>
      <c r="GEP57" s="38"/>
      <c r="GEQ57" s="38"/>
      <c r="GER57" s="38"/>
      <c r="GES57" s="38"/>
      <c r="GET57" s="38"/>
      <c r="GEU57" s="38"/>
      <c r="GEV57" s="38"/>
      <c r="GEW57" s="38"/>
      <c r="GEX57" s="38"/>
      <c r="GEY57" s="38"/>
      <c r="GEZ57" s="38"/>
      <c r="GFA57" s="38"/>
      <c r="GFB57" s="38"/>
      <c r="GFC57" s="38"/>
      <c r="GFD57" s="38"/>
      <c r="GFE57" s="38"/>
      <c r="GFF57" s="38"/>
      <c r="GFG57" s="38"/>
      <c r="GFH57" s="38"/>
      <c r="GFI57" s="38"/>
      <c r="GFJ57" s="38"/>
      <c r="GFK57" s="38"/>
      <c r="GFL57" s="38"/>
      <c r="GFM57" s="38"/>
      <c r="GFN57" s="38"/>
      <c r="GFO57" s="38"/>
      <c r="GFP57" s="38"/>
      <c r="GFQ57" s="38"/>
      <c r="GFR57" s="38"/>
      <c r="GFS57" s="38"/>
      <c r="GFT57" s="38"/>
      <c r="GFU57" s="38"/>
      <c r="GFV57" s="38"/>
      <c r="GFW57" s="38"/>
      <c r="GFX57" s="38"/>
      <c r="GFY57" s="38"/>
      <c r="GFZ57" s="38"/>
      <c r="GGA57" s="38"/>
      <c r="GGB57" s="38"/>
      <c r="GGC57" s="38"/>
      <c r="GGD57" s="38"/>
      <c r="GGE57" s="38"/>
      <c r="GGF57" s="38"/>
      <c r="GGG57" s="38"/>
      <c r="GGH57" s="38"/>
      <c r="GGI57" s="38"/>
      <c r="GGJ57" s="38"/>
      <c r="GGK57" s="38"/>
      <c r="GGL57" s="38"/>
      <c r="GGM57" s="38"/>
      <c r="GGN57" s="38"/>
      <c r="GGO57" s="38"/>
      <c r="GGP57" s="38"/>
      <c r="GGQ57" s="38"/>
      <c r="GGR57" s="38"/>
      <c r="GGS57" s="38"/>
      <c r="GGT57" s="38"/>
      <c r="GGU57" s="38"/>
      <c r="GGV57" s="38"/>
      <c r="GGW57" s="38"/>
      <c r="GGX57" s="38"/>
      <c r="GGY57" s="38"/>
      <c r="GGZ57" s="38"/>
      <c r="GHA57" s="38"/>
      <c r="GHB57" s="38"/>
      <c r="GHC57" s="38"/>
      <c r="GHD57" s="38"/>
      <c r="GHE57" s="38"/>
      <c r="GHF57" s="38"/>
      <c r="GHG57" s="38"/>
      <c r="GHH57" s="38"/>
      <c r="GHI57" s="38"/>
      <c r="GHJ57" s="38"/>
      <c r="GHK57" s="38"/>
      <c r="GHL57" s="38"/>
      <c r="GHM57" s="38"/>
      <c r="GHN57" s="38"/>
      <c r="GHO57" s="38"/>
      <c r="GHP57" s="38"/>
      <c r="GHQ57" s="38"/>
      <c r="GHR57" s="38"/>
      <c r="GHS57" s="38"/>
      <c r="GHT57" s="38"/>
      <c r="GHU57" s="38"/>
      <c r="GHV57" s="38"/>
      <c r="GHW57" s="38"/>
      <c r="GHX57" s="38"/>
      <c r="GHY57" s="38"/>
      <c r="GHZ57" s="38"/>
      <c r="GIA57" s="38"/>
      <c r="GIB57" s="38"/>
      <c r="GIC57" s="38"/>
      <c r="GID57" s="38"/>
      <c r="GIE57" s="38"/>
      <c r="GIF57" s="38"/>
      <c r="GIG57" s="38"/>
      <c r="GIH57" s="38"/>
      <c r="GII57" s="38"/>
      <c r="GIJ57" s="38"/>
      <c r="GIK57" s="38"/>
      <c r="GIL57" s="38"/>
      <c r="GIM57" s="38"/>
      <c r="GIN57" s="38"/>
      <c r="GIO57" s="38"/>
      <c r="GIP57" s="38"/>
      <c r="GIQ57" s="38"/>
      <c r="GIR57" s="38"/>
      <c r="GIS57" s="38"/>
      <c r="GIT57" s="38"/>
      <c r="GIU57" s="38"/>
      <c r="GIV57" s="38"/>
      <c r="GIW57" s="38"/>
      <c r="GIX57" s="38"/>
      <c r="GIY57" s="38"/>
      <c r="GIZ57" s="38"/>
      <c r="GJA57" s="38"/>
      <c r="GJB57" s="38"/>
      <c r="GJC57" s="38"/>
      <c r="GJD57" s="38"/>
      <c r="GJE57" s="38"/>
      <c r="GJF57" s="38"/>
      <c r="GJG57" s="38"/>
      <c r="GJH57" s="38"/>
      <c r="GJI57" s="38"/>
      <c r="GJJ57" s="38"/>
      <c r="GJK57" s="38"/>
      <c r="GJL57" s="38"/>
      <c r="GJM57" s="38"/>
      <c r="GJN57" s="38"/>
      <c r="GJO57" s="38"/>
      <c r="GJP57" s="38"/>
      <c r="GJQ57" s="38"/>
      <c r="GJR57" s="38"/>
      <c r="GJS57" s="38"/>
      <c r="GJT57" s="38"/>
      <c r="GJU57" s="38"/>
      <c r="GJV57" s="38"/>
      <c r="GJW57" s="38"/>
      <c r="GJX57" s="38"/>
      <c r="GJY57" s="38"/>
      <c r="GJZ57" s="38"/>
      <c r="GKA57" s="38"/>
      <c r="GKB57" s="38"/>
      <c r="GKC57" s="38"/>
      <c r="GKD57" s="38"/>
      <c r="GKE57" s="38"/>
      <c r="GKF57" s="38"/>
      <c r="GKG57" s="38"/>
      <c r="GKH57" s="38"/>
      <c r="GKI57" s="38"/>
      <c r="GKJ57" s="38"/>
      <c r="GKK57" s="38"/>
      <c r="GKL57" s="38"/>
      <c r="GKM57" s="38"/>
      <c r="GKN57" s="38"/>
      <c r="GKO57" s="38"/>
      <c r="GKP57" s="38"/>
      <c r="GKQ57" s="38"/>
      <c r="GKR57" s="38"/>
      <c r="GKS57" s="38"/>
      <c r="GKT57" s="38"/>
      <c r="GKU57" s="38"/>
      <c r="GKV57" s="38"/>
      <c r="GKW57" s="38"/>
      <c r="GKX57" s="38"/>
      <c r="GKY57" s="38"/>
      <c r="GKZ57" s="38"/>
      <c r="GLA57" s="38"/>
      <c r="GLB57" s="38"/>
      <c r="GLC57" s="38"/>
      <c r="GLD57" s="38"/>
      <c r="GLE57" s="38"/>
      <c r="GLF57" s="38"/>
      <c r="GLG57" s="38"/>
      <c r="GLH57" s="38"/>
      <c r="GLI57" s="38"/>
      <c r="GLJ57" s="38"/>
      <c r="GLK57" s="38"/>
      <c r="GLL57" s="38"/>
      <c r="GLM57" s="38"/>
      <c r="GLN57" s="38"/>
      <c r="GLO57" s="38"/>
      <c r="GLP57" s="38"/>
      <c r="GLQ57" s="38"/>
      <c r="GLR57" s="38"/>
      <c r="GLS57" s="38"/>
      <c r="GLT57" s="38"/>
      <c r="GLU57" s="38"/>
      <c r="GLV57" s="38"/>
      <c r="GLW57" s="38"/>
      <c r="GLX57" s="38"/>
      <c r="GLY57" s="38"/>
      <c r="GLZ57" s="38"/>
      <c r="GMA57" s="38"/>
      <c r="GMB57" s="38"/>
      <c r="GMC57" s="38"/>
      <c r="GMD57" s="38"/>
      <c r="GME57" s="38"/>
      <c r="GMF57" s="38"/>
      <c r="GMG57" s="38"/>
      <c r="GMH57" s="38"/>
      <c r="GMI57" s="38"/>
      <c r="GMJ57" s="38"/>
      <c r="GMK57" s="38"/>
      <c r="GML57" s="38"/>
      <c r="GMM57" s="38"/>
      <c r="GMN57" s="38"/>
      <c r="GMO57" s="38"/>
      <c r="GMP57" s="38"/>
      <c r="GMQ57" s="38"/>
      <c r="GMR57" s="38"/>
      <c r="GMS57" s="38"/>
      <c r="GMT57" s="38"/>
      <c r="GMU57" s="38"/>
      <c r="GMV57" s="38"/>
      <c r="GMW57" s="38"/>
      <c r="GMX57" s="38"/>
      <c r="GMY57" s="38"/>
      <c r="GMZ57" s="38"/>
      <c r="GNA57" s="38"/>
      <c r="GNB57" s="38"/>
      <c r="GNC57" s="38"/>
      <c r="GND57" s="38"/>
      <c r="GNE57" s="38"/>
      <c r="GNF57" s="38"/>
      <c r="GNG57" s="38"/>
      <c r="GNH57" s="38"/>
      <c r="GNI57" s="38"/>
      <c r="GNJ57" s="38"/>
      <c r="GNK57" s="38"/>
      <c r="GNL57" s="38"/>
      <c r="GNM57" s="38"/>
      <c r="GNN57" s="38"/>
      <c r="GNO57" s="38"/>
      <c r="GNP57" s="38"/>
      <c r="GNQ57" s="38"/>
      <c r="GNR57" s="38"/>
      <c r="GNS57" s="38"/>
      <c r="GNT57" s="38"/>
      <c r="GNU57" s="38"/>
      <c r="GNV57" s="38"/>
      <c r="GNW57" s="38"/>
      <c r="GNX57" s="38"/>
      <c r="GNY57" s="38"/>
      <c r="GNZ57" s="38"/>
      <c r="GOA57" s="38"/>
      <c r="GOB57" s="38"/>
      <c r="GOC57" s="38"/>
      <c r="GOD57" s="38"/>
      <c r="GOE57" s="38"/>
      <c r="GOF57" s="38"/>
      <c r="GOG57" s="38"/>
      <c r="GOH57" s="38"/>
      <c r="GOI57" s="38"/>
      <c r="GOJ57" s="38"/>
      <c r="GOK57" s="38"/>
      <c r="GOL57" s="38"/>
      <c r="GOM57" s="38"/>
      <c r="GON57" s="38"/>
      <c r="GOO57" s="38"/>
      <c r="GOP57" s="38"/>
      <c r="GOQ57" s="38"/>
      <c r="GOR57" s="38"/>
      <c r="GOS57" s="38"/>
      <c r="GOT57" s="38"/>
      <c r="GOU57" s="38"/>
      <c r="GOV57" s="38"/>
      <c r="GOW57" s="38"/>
      <c r="GOX57" s="38"/>
      <c r="GOY57" s="38"/>
      <c r="GOZ57" s="38"/>
      <c r="GPA57" s="38"/>
      <c r="GPB57" s="38"/>
      <c r="GPC57" s="38"/>
      <c r="GPD57" s="38"/>
      <c r="GPE57" s="38"/>
      <c r="GPF57" s="38"/>
      <c r="GPG57" s="38"/>
      <c r="GPH57" s="38"/>
      <c r="GPI57" s="38"/>
      <c r="GPJ57" s="38"/>
      <c r="GPK57" s="38"/>
      <c r="GPL57" s="38"/>
      <c r="GPM57" s="38"/>
      <c r="GPN57" s="38"/>
      <c r="GPO57" s="38"/>
      <c r="GPP57" s="38"/>
      <c r="GPQ57" s="38"/>
      <c r="GPR57" s="38"/>
      <c r="GPS57" s="38"/>
      <c r="GPT57" s="38"/>
      <c r="GPU57" s="38"/>
      <c r="GPV57" s="38"/>
      <c r="GPW57" s="38"/>
      <c r="GPX57" s="38"/>
      <c r="GPY57" s="38"/>
      <c r="GPZ57" s="38"/>
      <c r="GQA57" s="38"/>
      <c r="GQB57" s="38"/>
      <c r="GQC57" s="38"/>
      <c r="GQD57" s="38"/>
      <c r="GQE57" s="38"/>
      <c r="GQF57" s="38"/>
      <c r="GQG57" s="38"/>
      <c r="GQH57" s="38"/>
      <c r="GQI57" s="38"/>
      <c r="GQJ57" s="38"/>
      <c r="GQK57" s="38"/>
      <c r="GQL57" s="38"/>
      <c r="GQM57" s="38"/>
      <c r="GQN57" s="38"/>
      <c r="GQO57" s="38"/>
      <c r="GQP57" s="38"/>
      <c r="GQQ57" s="38"/>
      <c r="GQR57" s="38"/>
      <c r="GQS57" s="38"/>
      <c r="GQT57" s="38"/>
      <c r="GQU57" s="38"/>
      <c r="GQV57" s="38"/>
      <c r="GQW57" s="38"/>
      <c r="GQX57" s="38"/>
      <c r="GQY57" s="38"/>
      <c r="GQZ57" s="38"/>
      <c r="GRA57" s="38"/>
      <c r="GRB57" s="38"/>
      <c r="GRC57" s="38"/>
      <c r="GRD57" s="38"/>
      <c r="GRE57" s="38"/>
      <c r="GRF57" s="38"/>
      <c r="GRG57" s="38"/>
      <c r="GRH57" s="38"/>
      <c r="GRI57" s="38"/>
      <c r="GRJ57" s="38"/>
      <c r="GRK57" s="38"/>
      <c r="GRL57" s="38"/>
      <c r="GRM57" s="38"/>
      <c r="GRN57" s="38"/>
      <c r="GRO57" s="38"/>
      <c r="GRP57" s="38"/>
      <c r="GRQ57" s="38"/>
      <c r="GRR57" s="38"/>
      <c r="GRS57" s="38"/>
      <c r="GRT57" s="38"/>
      <c r="GRU57" s="38"/>
      <c r="GRV57" s="38"/>
      <c r="GRW57" s="38"/>
      <c r="GRX57" s="38"/>
      <c r="GRY57" s="38"/>
      <c r="GRZ57" s="38"/>
      <c r="GSA57" s="38"/>
      <c r="GSB57" s="38"/>
      <c r="GSC57" s="38"/>
      <c r="GSD57" s="38"/>
      <c r="GSE57" s="38"/>
      <c r="GSF57" s="38"/>
      <c r="GSG57" s="38"/>
      <c r="GSH57" s="38"/>
      <c r="GSI57" s="38"/>
      <c r="GSJ57" s="38"/>
      <c r="GSK57" s="38"/>
      <c r="GSL57" s="38"/>
      <c r="GSM57" s="38"/>
      <c r="GSN57" s="38"/>
      <c r="GSO57" s="38"/>
      <c r="GSP57" s="38"/>
      <c r="GSQ57" s="38"/>
      <c r="GSR57" s="38"/>
      <c r="GSS57" s="38"/>
      <c r="GST57" s="38"/>
      <c r="GSU57" s="38"/>
      <c r="GSV57" s="38"/>
      <c r="GSW57" s="38"/>
      <c r="GSX57" s="38"/>
      <c r="GSY57" s="38"/>
      <c r="GSZ57" s="38"/>
      <c r="GTA57" s="38"/>
      <c r="GTB57" s="38"/>
      <c r="GTC57" s="38"/>
      <c r="GTD57" s="38"/>
      <c r="GTE57" s="38"/>
      <c r="GTF57" s="38"/>
      <c r="GTG57" s="38"/>
      <c r="GTH57" s="38"/>
      <c r="GTI57" s="38"/>
      <c r="GTJ57" s="38"/>
      <c r="GTK57" s="38"/>
      <c r="GTL57" s="38"/>
      <c r="GTM57" s="38"/>
      <c r="GTN57" s="38"/>
      <c r="GTO57" s="38"/>
      <c r="GTP57" s="38"/>
      <c r="GTQ57" s="38"/>
      <c r="GTR57" s="38"/>
      <c r="GTS57" s="38"/>
      <c r="GTT57" s="38"/>
      <c r="GTU57" s="38"/>
      <c r="GTV57" s="38"/>
      <c r="GTW57" s="38"/>
      <c r="GTX57" s="38"/>
      <c r="GTY57" s="38"/>
      <c r="GTZ57" s="38"/>
      <c r="GUA57" s="38"/>
      <c r="GUB57" s="38"/>
      <c r="GUC57" s="38"/>
      <c r="GUD57" s="38"/>
      <c r="GUE57" s="38"/>
      <c r="GUF57" s="38"/>
      <c r="GUG57" s="38"/>
      <c r="GUH57" s="38"/>
      <c r="GUI57" s="38"/>
      <c r="GUJ57" s="38"/>
      <c r="GUK57" s="38"/>
      <c r="GUL57" s="38"/>
      <c r="GUM57" s="38"/>
      <c r="GUN57" s="38"/>
      <c r="GUO57" s="38"/>
      <c r="GUP57" s="38"/>
      <c r="GUQ57" s="38"/>
      <c r="GUR57" s="38"/>
      <c r="GUS57" s="38"/>
      <c r="GUT57" s="38"/>
      <c r="GUU57" s="38"/>
      <c r="GUV57" s="38"/>
      <c r="GUW57" s="38"/>
      <c r="GUX57" s="38"/>
      <c r="GUY57" s="38"/>
      <c r="GUZ57" s="38"/>
      <c r="GVA57" s="38"/>
      <c r="GVB57" s="38"/>
      <c r="GVC57" s="38"/>
      <c r="GVD57" s="38"/>
      <c r="GVE57" s="38"/>
      <c r="GVF57" s="38"/>
      <c r="GVG57" s="38"/>
      <c r="GVH57" s="38"/>
      <c r="GVI57" s="38"/>
      <c r="GVJ57" s="38"/>
      <c r="GVK57" s="38"/>
      <c r="GVL57" s="38"/>
      <c r="GVM57" s="38"/>
      <c r="GVN57" s="38"/>
      <c r="GVO57" s="38"/>
      <c r="GVP57" s="38"/>
      <c r="GVQ57" s="38"/>
      <c r="GVR57" s="38"/>
      <c r="GVS57" s="38"/>
      <c r="GVT57" s="38"/>
      <c r="GVU57" s="38"/>
      <c r="GVV57" s="38"/>
      <c r="GVW57" s="38"/>
      <c r="GVX57" s="38"/>
      <c r="GVY57" s="38"/>
      <c r="GVZ57" s="38"/>
      <c r="GWA57" s="38"/>
      <c r="GWB57" s="38"/>
      <c r="GWC57" s="38"/>
      <c r="GWD57" s="38"/>
      <c r="GWE57" s="38"/>
      <c r="GWF57" s="38"/>
      <c r="GWG57" s="38"/>
      <c r="GWH57" s="38"/>
      <c r="GWI57" s="38"/>
      <c r="GWJ57" s="38"/>
      <c r="GWK57" s="38"/>
      <c r="GWL57" s="38"/>
      <c r="GWM57" s="38"/>
      <c r="GWN57" s="38"/>
      <c r="GWO57" s="38"/>
      <c r="GWP57" s="38"/>
      <c r="GWQ57" s="38"/>
      <c r="GWR57" s="38"/>
      <c r="GWS57" s="38"/>
      <c r="GWT57" s="38"/>
      <c r="GWU57" s="38"/>
      <c r="GWV57" s="38"/>
      <c r="GWW57" s="38"/>
      <c r="GWX57" s="38"/>
      <c r="GWY57" s="38"/>
      <c r="GWZ57" s="38"/>
      <c r="GXA57" s="38"/>
      <c r="GXB57" s="38"/>
      <c r="GXC57" s="38"/>
      <c r="GXD57" s="38"/>
      <c r="GXE57" s="38"/>
      <c r="GXF57" s="38"/>
      <c r="GXG57" s="38"/>
      <c r="GXH57" s="38"/>
      <c r="GXI57" s="38"/>
      <c r="GXJ57" s="38"/>
      <c r="GXK57" s="38"/>
      <c r="GXL57" s="38"/>
      <c r="GXM57" s="38"/>
      <c r="GXN57" s="38"/>
      <c r="GXO57" s="38"/>
      <c r="GXP57" s="38"/>
      <c r="GXQ57" s="38"/>
      <c r="GXR57" s="38"/>
      <c r="GXS57" s="38"/>
      <c r="GXT57" s="38"/>
      <c r="GXU57" s="38"/>
      <c r="GXV57" s="38"/>
      <c r="GXW57" s="38"/>
      <c r="GXX57" s="38"/>
      <c r="GXY57" s="38"/>
      <c r="GXZ57" s="38"/>
      <c r="GYA57" s="38"/>
      <c r="GYB57" s="38"/>
      <c r="GYC57" s="38"/>
      <c r="GYD57" s="38"/>
      <c r="GYE57" s="38"/>
      <c r="GYF57" s="38"/>
      <c r="GYG57" s="38"/>
      <c r="GYH57" s="38"/>
      <c r="GYI57" s="38"/>
      <c r="GYJ57" s="38"/>
      <c r="GYK57" s="38"/>
      <c r="GYL57" s="38"/>
      <c r="GYM57" s="38"/>
      <c r="GYN57" s="38"/>
      <c r="GYO57" s="38"/>
      <c r="GYP57" s="38"/>
      <c r="GYQ57" s="38"/>
      <c r="GYR57" s="38"/>
      <c r="GYS57" s="38"/>
      <c r="GYT57" s="38"/>
      <c r="GYU57" s="38"/>
      <c r="GYV57" s="38"/>
      <c r="GYW57" s="38"/>
      <c r="GYX57" s="38"/>
      <c r="GYY57" s="38"/>
      <c r="GYZ57" s="38"/>
      <c r="GZA57" s="38"/>
      <c r="GZB57" s="38"/>
      <c r="GZC57" s="38"/>
      <c r="GZD57" s="38"/>
      <c r="GZE57" s="38"/>
      <c r="GZF57" s="38"/>
      <c r="GZG57" s="38"/>
      <c r="GZH57" s="38"/>
      <c r="GZI57" s="38"/>
      <c r="GZJ57" s="38"/>
      <c r="GZK57" s="38"/>
      <c r="GZL57" s="38"/>
      <c r="GZM57" s="38"/>
      <c r="GZN57" s="38"/>
      <c r="GZO57" s="38"/>
      <c r="GZP57" s="38"/>
      <c r="GZQ57" s="38"/>
      <c r="GZR57" s="38"/>
      <c r="GZS57" s="38"/>
      <c r="GZT57" s="38"/>
      <c r="GZU57" s="38"/>
      <c r="GZV57" s="38"/>
      <c r="GZW57" s="38"/>
      <c r="GZX57" s="38"/>
      <c r="GZY57" s="38"/>
      <c r="GZZ57" s="38"/>
      <c r="HAA57" s="38"/>
      <c r="HAB57" s="38"/>
      <c r="HAC57" s="38"/>
      <c r="HAD57" s="38"/>
      <c r="HAE57" s="38"/>
      <c r="HAF57" s="38"/>
      <c r="HAG57" s="38"/>
      <c r="HAH57" s="38"/>
      <c r="HAI57" s="38"/>
      <c r="HAJ57" s="38"/>
      <c r="HAK57" s="38"/>
      <c r="HAL57" s="38"/>
      <c r="HAM57" s="38"/>
      <c r="HAN57" s="38"/>
      <c r="HAO57" s="38"/>
      <c r="HAP57" s="38"/>
      <c r="HAQ57" s="38"/>
      <c r="HAR57" s="38"/>
      <c r="HAS57" s="38"/>
      <c r="HAT57" s="38"/>
      <c r="HAU57" s="38"/>
      <c r="HAV57" s="38"/>
      <c r="HAW57" s="38"/>
      <c r="HAX57" s="38"/>
      <c r="HAY57" s="38"/>
      <c r="HAZ57" s="38"/>
      <c r="HBA57" s="38"/>
      <c r="HBB57" s="38"/>
      <c r="HBC57" s="38"/>
      <c r="HBD57" s="38"/>
      <c r="HBE57" s="38"/>
      <c r="HBF57" s="38"/>
      <c r="HBG57" s="38"/>
      <c r="HBH57" s="38"/>
      <c r="HBI57" s="38"/>
      <c r="HBJ57" s="38"/>
      <c r="HBK57" s="38"/>
      <c r="HBL57" s="38"/>
      <c r="HBM57" s="38"/>
      <c r="HBN57" s="38"/>
      <c r="HBO57" s="38"/>
      <c r="HBP57" s="38"/>
      <c r="HBQ57" s="38"/>
      <c r="HBR57" s="38"/>
      <c r="HBS57" s="38"/>
      <c r="HBT57" s="38"/>
      <c r="HBU57" s="38"/>
      <c r="HBV57" s="38"/>
      <c r="HBW57" s="38"/>
      <c r="HBX57" s="38"/>
      <c r="HBY57" s="38"/>
      <c r="HBZ57" s="38"/>
      <c r="HCA57" s="38"/>
      <c r="HCB57" s="38"/>
      <c r="HCC57" s="38"/>
      <c r="HCD57" s="38"/>
      <c r="HCE57" s="38"/>
      <c r="HCF57" s="38"/>
      <c r="HCG57" s="38"/>
      <c r="HCH57" s="38"/>
      <c r="HCI57" s="38"/>
      <c r="HCJ57" s="38"/>
      <c r="HCK57" s="38"/>
      <c r="HCL57" s="38"/>
      <c r="HCM57" s="38"/>
      <c r="HCN57" s="38"/>
      <c r="HCO57" s="38"/>
      <c r="HCP57" s="38"/>
      <c r="HCQ57" s="38"/>
      <c r="HCR57" s="38"/>
      <c r="HCS57" s="38"/>
      <c r="HCT57" s="38"/>
      <c r="HCU57" s="38"/>
      <c r="HCV57" s="38"/>
      <c r="HCW57" s="38"/>
      <c r="HCX57" s="38"/>
      <c r="HCY57" s="38"/>
      <c r="HCZ57" s="38"/>
      <c r="HDA57" s="38"/>
      <c r="HDB57" s="38"/>
      <c r="HDC57" s="38"/>
      <c r="HDD57" s="38"/>
      <c r="HDE57" s="38"/>
      <c r="HDF57" s="38"/>
      <c r="HDG57" s="38"/>
      <c r="HDH57" s="38"/>
      <c r="HDI57" s="38"/>
      <c r="HDJ57" s="38"/>
      <c r="HDK57" s="38"/>
      <c r="HDL57" s="38"/>
      <c r="HDM57" s="38"/>
      <c r="HDN57" s="38"/>
      <c r="HDO57" s="38"/>
      <c r="HDP57" s="38"/>
      <c r="HDQ57" s="38"/>
      <c r="HDR57" s="38"/>
      <c r="HDS57" s="38"/>
      <c r="HDT57" s="38"/>
      <c r="HDU57" s="38"/>
      <c r="HDV57" s="38"/>
      <c r="HDW57" s="38"/>
      <c r="HDX57" s="38"/>
      <c r="HDY57" s="38"/>
      <c r="HDZ57" s="38"/>
      <c r="HEA57" s="38"/>
      <c r="HEB57" s="38"/>
      <c r="HEC57" s="38"/>
      <c r="HED57" s="38"/>
      <c r="HEE57" s="38"/>
      <c r="HEF57" s="38"/>
      <c r="HEG57" s="38"/>
      <c r="HEH57" s="38"/>
      <c r="HEI57" s="38"/>
      <c r="HEJ57" s="38"/>
      <c r="HEK57" s="38"/>
      <c r="HEL57" s="38"/>
      <c r="HEM57" s="38"/>
      <c r="HEN57" s="38"/>
      <c r="HEO57" s="38"/>
      <c r="HEP57" s="38"/>
      <c r="HEQ57" s="38"/>
      <c r="HER57" s="38"/>
      <c r="HES57" s="38"/>
      <c r="HET57" s="38"/>
      <c r="HEU57" s="38"/>
      <c r="HEV57" s="38"/>
      <c r="HEW57" s="38"/>
      <c r="HEX57" s="38"/>
      <c r="HEY57" s="38"/>
      <c r="HEZ57" s="38"/>
      <c r="HFA57" s="38"/>
      <c r="HFB57" s="38"/>
      <c r="HFC57" s="38"/>
      <c r="HFD57" s="38"/>
      <c r="HFE57" s="38"/>
      <c r="HFF57" s="38"/>
      <c r="HFG57" s="38"/>
      <c r="HFH57" s="38"/>
      <c r="HFI57" s="38"/>
      <c r="HFJ57" s="38"/>
      <c r="HFK57" s="38"/>
      <c r="HFL57" s="38"/>
      <c r="HFM57" s="38"/>
      <c r="HFN57" s="38"/>
      <c r="HFO57" s="38"/>
      <c r="HFP57" s="38"/>
      <c r="HFQ57" s="38"/>
      <c r="HFR57" s="38"/>
      <c r="HFS57" s="38"/>
      <c r="HFT57" s="38"/>
      <c r="HFU57" s="38"/>
      <c r="HFV57" s="38"/>
      <c r="HFW57" s="38"/>
      <c r="HFX57" s="38"/>
      <c r="HFY57" s="38"/>
      <c r="HFZ57" s="38"/>
      <c r="HGA57" s="38"/>
      <c r="HGB57" s="38"/>
      <c r="HGC57" s="38"/>
      <c r="HGD57" s="38"/>
      <c r="HGE57" s="38"/>
      <c r="HGF57" s="38"/>
      <c r="HGG57" s="38"/>
      <c r="HGH57" s="38"/>
      <c r="HGI57" s="38"/>
      <c r="HGJ57" s="38"/>
      <c r="HGK57" s="38"/>
      <c r="HGL57" s="38"/>
      <c r="HGM57" s="38"/>
      <c r="HGN57" s="38"/>
      <c r="HGO57" s="38"/>
      <c r="HGP57" s="38"/>
      <c r="HGQ57" s="38"/>
      <c r="HGR57" s="38"/>
      <c r="HGS57" s="38"/>
      <c r="HGT57" s="38"/>
      <c r="HGU57" s="38"/>
      <c r="HGV57" s="38"/>
      <c r="HGW57" s="38"/>
      <c r="HGX57" s="38"/>
      <c r="HGY57" s="38"/>
      <c r="HGZ57" s="38"/>
      <c r="HHA57" s="38"/>
      <c r="HHB57" s="38"/>
      <c r="HHC57" s="38"/>
      <c r="HHD57" s="38"/>
      <c r="HHE57" s="38"/>
      <c r="HHF57" s="38"/>
      <c r="HHG57" s="38"/>
      <c r="HHH57" s="38"/>
      <c r="HHI57" s="38"/>
      <c r="HHJ57" s="38"/>
      <c r="HHK57" s="38"/>
      <c r="HHL57" s="38"/>
      <c r="HHM57" s="38"/>
      <c r="HHN57" s="38"/>
      <c r="HHO57" s="38"/>
      <c r="HHP57" s="38"/>
      <c r="HHQ57" s="38"/>
      <c r="HHR57" s="38"/>
      <c r="HHS57" s="38"/>
      <c r="HHT57" s="38"/>
      <c r="HHU57" s="38"/>
      <c r="HHV57" s="38"/>
      <c r="HHW57" s="38"/>
      <c r="HHX57" s="38"/>
      <c r="HHY57" s="38"/>
      <c r="HHZ57" s="38"/>
      <c r="HIA57" s="38"/>
      <c r="HIB57" s="38"/>
      <c r="HIC57" s="38"/>
      <c r="HID57" s="38"/>
      <c r="HIE57" s="38"/>
      <c r="HIF57" s="38"/>
      <c r="HIG57" s="38"/>
      <c r="HIH57" s="38"/>
      <c r="HII57" s="38"/>
      <c r="HIJ57" s="38"/>
      <c r="HIK57" s="38"/>
      <c r="HIL57" s="38"/>
      <c r="HIM57" s="38"/>
      <c r="HIN57" s="38"/>
      <c r="HIO57" s="38"/>
      <c r="HIP57" s="38"/>
      <c r="HIQ57" s="38"/>
      <c r="HIR57" s="38"/>
      <c r="HIS57" s="38"/>
      <c r="HIT57" s="38"/>
      <c r="HIU57" s="38"/>
      <c r="HIV57" s="38"/>
      <c r="HIW57" s="38"/>
      <c r="HIX57" s="38"/>
      <c r="HIY57" s="38"/>
      <c r="HIZ57" s="38"/>
      <c r="HJA57" s="38"/>
      <c r="HJB57" s="38"/>
      <c r="HJC57" s="38"/>
      <c r="HJD57" s="38"/>
      <c r="HJE57" s="38"/>
      <c r="HJF57" s="38"/>
      <c r="HJG57" s="38"/>
      <c r="HJH57" s="38"/>
      <c r="HJI57" s="38"/>
      <c r="HJJ57" s="38"/>
      <c r="HJK57" s="38"/>
      <c r="HJL57" s="38"/>
      <c r="HJM57" s="38"/>
      <c r="HJN57" s="38"/>
      <c r="HJO57" s="38"/>
      <c r="HJP57" s="38"/>
      <c r="HJQ57" s="38"/>
      <c r="HJR57" s="38"/>
      <c r="HJS57" s="38"/>
      <c r="HJT57" s="38"/>
      <c r="HJU57" s="38"/>
      <c r="HJV57" s="38"/>
      <c r="HJW57" s="38"/>
      <c r="HJX57" s="38"/>
      <c r="HJY57" s="38"/>
      <c r="HJZ57" s="38"/>
      <c r="HKA57" s="38"/>
      <c r="HKB57" s="38"/>
      <c r="HKC57" s="38"/>
      <c r="HKD57" s="38"/>
      <c r="HKE57" s="38"/>
      <c r="HKF57" s="38"/>
      <c r="HKG57" s="38"/>
      <c r="HKH57" s="38"/>
      <c r="HKI57" s="38"/>
      <c r="HKJ57" s="38"/>
      <c r="HKK57" s="38"/>
      <c r="HKL57" s="38"/>
      <c r="HKM57" s="38"/>
      <c r="HKN57" s="38"/>
      <c r="HKO57" s="38"/>
      <c r="HKP57" s="38"/>
      <c r="HKQ57" s="38"/>
      <c r="HKR57" s="38"/>
      <c r="HKS57" s="38"/>
      <c r="HKT57" s="38"/>
      <c r="HKU57" s="38"/>
      <c r="HKV57" s="38"/>
      <c r="HKW57" s="38"/>
      <c r="HKX57" s="38"/>
      <c r="HKY57" s="38"/>
      <c r="HKZ57" s="38"/>
      <c r="HLA57" s="38"/>
      <c r="HLB57" s="38"/>
      <c r="HLC57" s="38"/>
      <c r="HLD57" s="38"/>
      <c r="HLE57" s="38"/>
      <c r="HLF57" s="38"/>
      <c r="HLG57" s="38"/>
      <c r="HLH57" s="38"/>
      <c r="HLI57" s="38"/>
      <c r="HLJ57" s="38"/>
      <c r="HLK57" s="38"/>
      <c r="HLL57" s="38"/>
      <c r="HLM57" s="38"/>
      <c r="HLN57" s="38"/>
      <c r="HLO57" s="38"/>
      <c r="HLP57" s="38"/>
      <c r="HLQ57" s="38"/>
      <c r="HLR57" s="38"/>
      <c r="HLS57" s="38"/>
      <c r="HLT57" s="38"/>
      <c r="HLU57" s="38"/>
      <c r="HLV57" s="38"/>
      <c r="HLW57" s="38"/>
      <c r="HLX57" s="38"/>
      <c r="HLY57" s="38"/>
      <c r="HLZ57" s="38"/>
      <c r="HMA57" s="38"/>
      <c r="HMB57" s="38"/>
      <c r="HMC57" s="38"/>
      <c r="HMD57" s="38"/>
      <c r="HME57" s="38"/>
      <c r="HMF57" s="38"/>
      <c r="HMG57" s="38"/>
      <c r="HMH57" s="38"/>
      <c r="HMI57" s="38"/>
      <c r="HMJ57" s="38"/>
      <c r="HMK57" s="38"/>
      <c r="HML57" s="38"/>
      <c r="HMM57" s="38"/>
      <c r="HMN57" s="38"/>
      <c r="HMO57" s="38"/>
      <c r="HMP57" s="38"/>
      <c r="HMQ57" s="38"/>
      <c r="HMR57" s="38"/>
      <c r="HMS57" s="38"/>
      <c r="HMT57" s="38"/>
      <c r="HMU57" s="38"/>
      <c r="HMV57" s="38"/>
      <c r="HMW57" s="38"/>
      <c r="HMX57" s="38"/>
      <c r="HMY57" s="38"/>
      <c r="HMZ57" s="38"/>
      <c r="HNA57" s="38"/>
      <c r="HNB57" s="38"/>
      <c r="HNC57" s="38"/>
      <c r="HND57" s="38"/>
      <c r="HNE57" s="38"/>
      <c r="HNF57" s="38"/>
      <c r="HNG57" s="38"/>
      <c r="HNH57" s="38"/>
      <c r="HNI57" s="38"/>
      <c r="HNJ57" s="38"/>
      <c r="HNK57" s="38"/>
      <c r="HNL57" s="38"/>
      <c r="HNM57" s="38"/>
      <c r="HNN57" s="38"/>
      <c r="HNO57" s="38"/>
      <c r="HNP57" s="38"/>
      <c r="HNQ57" s="38"/>
      <c r="HNR57" s="38"/>
      <c r="HNS57" s="38"/>
      <c r="HNT57" s="38"/>
      <c r="HNU57" s="38"/>
      <c r="HNV57" s="38"/>
      <c r="HNW57" s="38"/>
      <c r="HNX57" s="38"/>
      <c r="HNY57" s="38"/>
      <c r="HNZ57" s="38"/>
      <c r="HOA57" s="38"/>
      <c r="HOB57" s="38"/>
      <c r="HOC57" s="38"/>
      <c r="HOD57" s="38"/>
      <c r="HOE57" s="38"/>
      <c r="HOF57" s="38"/>
      <c r="HOG57" s="38"/>
      <c r="HOH57" s="38"/>
      <c r="HOI57" s="38"/>
      <c r="HOJ57" s="38"/>
      <c r="HOK57" s="38"/>
      <c r="HOL57" s="38"/>
      <c r="HOM57" s="38"/>
      <c r="HON57" s="38"/>
      <c r="HOO57" s="38"/>
      <c r="HOP57" s="38"/>
      <c r="HOQ57" s="38"/>
      <c r="HOR57" s="38"/>
      <c r="HOS57" s="38"/>
      <c r="HOT57" s="38"/>
      <c r="HOU57" s="38"/>
      <c r="HOV57" s="38"/>
      <c r="HOW57" s="38"/>
      <c r="HOX57" s="38"/>
      <c r="HOY57" s="38"/>
      <c r="HOZ57" s="38"/>
      <c r="HPA57" s="38"/>
      <c r="HPB57" s="38"/>
      <c r="HPC57" s="38"/>
      <c r="HPD57" s="38"/>
      <c r="HPE57" s="38"/>
      <c r="HPF57" s="38"/>
      <c r="HPG57" s="38"/>
      <c r="HPH57" s="38"/>
      <c r="HPI57" s="38"/>
      <c r="HPJ57" s="38"/>
      <c r="HPK57" s="38"/>
      <c r="HPL57" s="38"/>
      <c r="HPM57" s="38"/>
      <c r="HPN57" s="38"/>
      <c r="HPO57" s="38"/>
      <c r="HPP57" s="38"/>
      <c r="HPQ57" s="38"/>
      <c r="HPR57" s="38"/>
      <c r="HPS57" s="38"/>
      <c r="HPT57" s="38"/>
      <c r="HPU57" s="38"/>
      <c r="HPV57" s="38"/>
      <c r="HPW57" s="38"/>
      <c r="HPX57" s="38"/>
      <c r="HPY57" s="38"/>
      <c r="HPZ57" s="38"/>
      <c r="HQA57" s="38"/>
      <c r="HQB57" s="38"/>
      <c r="HQC57" s="38"/>
      <c r="HQD57" s="38"/>
      <c r="HQE57" s="38"/>
      <c r="HQF57" s="38"/>
      <c r="HQG57" s="38"/>
      <c r="HQH57" s="38"/>
      <c r="HQI57" s="38"/>
      <c r="HQJ57" s="38"/>
      <c r="HQK57" s="38"/>
      <c r="HQL57" s="38"/>
      <c r="HQM57" s="38"/>
      <c r="HQN57" s="38"/>
      <c r="HQO57" s="38"/>
      <c r="HQP57" s="38"/>
      <c r="HQQ57" s="38"/>
      <c r="HQR57" s="38"/>
      <c r="HQS57" s="38"/>
      <c r="HQT57" s="38"/>
      <c r="HQU57" s="38"/>
      <c r="HQV57" s="38"/>
      <c r="HQW57" s="38"/>
      <c r="HQX57" s="38"/>
      <c r="HQY57" s="38"/>
      <c r="HQZ57" s="38"/>
      <c r="HRA57" s="38"/>
      <c r="HRB57" s="38"/>
      <c r="HRC57" s="38"/>
      <c r="HRD57" s="38"/>
      <c r="HRE57" s="38"/>
      <c r="HRF57" s="38"/>
      <c r="HRG57" s="38"/>
      <c r="HRH57" s="38"/>
      <c r="HRI57" s="38"/>
      <c r="HRJ57" s="38"/>
      <c r="HRK57" s="38"/>
      <c r="HRL57" s="38"/>
      <c r="HRM57" s="38"/>
      <c r="HRN57" s="38"/>
      <c r="HRO57" s="38"/>
      <c r="HRP57" s="38"/>
      <c r="HRQ57" s="38"/>
      <c r="HRR57" s="38"/>
      <c r="HRS57" s="38"/>
      <c r="HRT57" s="38"/>
      <c r="HRU57" s="38"/>
      <c r="HRV57" s="38"/>
      <c r="HRW57" s="38"/>
      <c r="HRX57" s="38"/>
      <c r="HRY57" s="38"/>
      <c r="HRZ57" s="38"/>
      <c r="HSA57" s="38"/>
      <c r="HSB57" s="38"/>
      <c r="HSC57" s="38"/>
      <c r="HSD57" s="38"/>
      <c r="HSE57" s="38"/>
      <c r="HSF57" s="38"/>
      <c r="HSG57" s="38"/>
      <c r="HSH57" s="38"/>
      <c r="HSI57" s="38"/>
      <c r="HSJ57" s="38"/>
      <c r="HSK57" s="38"/>
      <c r="HSL57" s="38"/>
      <c r="HSM57" s="38"/>
      <c r="HSN57" s="38"/>
      <c r="HSO57" s="38"/>
      <c r="HSP57" s="38"/>
      <c r="HSQ57" s="38"/>
      <c r="HSR57" s="38"/>
      <c r="HSS57" s="38"/>
      <c r="HST57" s="38"/>
      <c r="HSU57" s="38"/>
      <c r="HSV57" s="38"/>
      <c r="HSW57" s="38"/>
      <c r="HSX57" s="38"/>
      <c r="HSY57" s="38"/>
      <c r="HSZ57" s="38"/>
      <c r="HTA57" s="38"/>
      <c r="HTB57" s="38"/>
      <c r="HTC57" s="38"/>
      <c r="HTD57" s="38"/>
      <c r="HTE57" s="38"/>
      <c r="HTF57" s="38"/>
      <c r="HTG57" s="38"/>
      <c r="HTH57" s="38"/>
      <c r="HTI57" s="38"/>
      <c r="HTJ57" s="38"/>
      <c r="HTK57" s="38"/>
      <c r="HTL57" s="38"/>
      <c r="HTM57" s="38"/>
      <c r="HTN57" s="38"/>
      <c r="HTO57" s="38"/>
      <c r="HTP57" s="38"/>
      <c r="HTQ57" s="38"/>
      <c r="HTR57" s="38"/>
      <c r="HTS57" s="38"/>
      <c r="HTT57" s="38"/>
      <c r="HTU57" s="38"/>
      <c r="HTV57" s="38"/>
      <c r="HTW57" s="38"/>
      <c r="HTX57" s="38"/>
      <c r="HTY57" s="38"/>
      <c r="HTZ57" s="38"/>
      <c r="HUA57" s="38"/>
      <c r="HUB57" s="38"/>
      <c r="HUC57" s="38"/>
      <c r="HUD57" s="38"/>
      <c r="HUE57" s="38"/>
      <c r="HUF57" s="38"/>
      <c r="HUG57" s="38"/>
      <c r="HUH57" s="38"/>
      <c r="HUI57" s="38"/>
      <c r="HUJ57" s="38"/>
      <c r="HUK57" s="38"/>
      <c r="HUL57" s="38"/>
      <c r="HUM57" s="38"/>
      <c r="HUN57" s="38"/>
      <c r="HUO57" s="38"/>
      <c r="HUP57" s="38"/>
      <c r="HUQ57" s="38"/>
      <c r="HUR57" s="38"/>
      <c r="HUS57" s="38"/>
      <c r="HUT57" s="38"/>
      <c r="HUU57" s="38"/>
      <c r="HUV57" s="38"/>
      <c r="HUW57" s="38"/>
      <c r="HUX57" s="38"/>
      <c r="HUY57" s="38"/>
      <c r="HUZ57" s="38"/>
      <c r="HVA57" s="38"/>
      <c r="HVB57" s="38"/>
      <c r="HVC57" s="38"/>
      <c r="HVD57" s="38"/>
      <c r="HVE57" s="38"/>
      <c r="HVF57" s="38"/>
      <c r="HVG57" s="38"/>
      <c r="HVH57" s="38"/>
      <c r="HVI57" s="38"/>
      <c r="HVJ57" s="38"/>
      <c r="HVK57" s="38"/>
      <c r="HVL57" s="38"/>
      <c r="HVM57" s="38"/>
      <c r="HVN57" s="38"/>
      <c r="HVO57" s="38"/>
      <c r="HVP57" s="38"/>
      <c r="HVQ57" s="38"/>
      <c r="HVR57" s="38"/>
      <c r="HVS57" s="38"/>
      <c r="HVT57" s="38"/>
      <c r="HVU57" s="38"/>
      <c r="HVV57" s="38"/>
      <c r="HVW57" s="38"/>
      <c r="HVX57" s="38"/>
      <c r="HVY57" s="38"/>
      <c r="HVZ57" s="38"/>
      <c r="HWA57" s="38"/>
      <c r="HWB57" s="38"/>
      <c r="HWC57" s="38"/>
      <c r="HWD57" s="38"/>
      <c r="HWE57" s="38"/>
      <c r="HWF57" s="38"/>
      <c r="HWG57" s="38"/>
      <c r="HWH57" s="38"/>
      <c r="HWI57" s="38"/>
      <c r="HWJ57" s="38"/>
      <c r="HWK57" s="38"/>
      <c r="HWL57" s="38"/>
      <c r="HWM57" s="38"/>
      <c r="HWN57" s="38"/>
      <c r="HWO57" s="38"/>
      <c r="HWP57" s="38"/>
      <c r="HWQ57" s="38"/>
      <c r="HWR57" s="38"/>
      <c r="HWS57" s="38"/>
      <c r="HWT57" s="38"/>
      <c r="HWU57" s="38"/>
      <c r="HWV57" s="38"/>
      <c r="HWW57" s="38"/>
      <c r="HWX57" s="38"/>
      <c r="HWY57" s="38"/>
      <c r="HWZ57" s="38"/>
      <c r="HXA57" s="38"/>
      <c r="HXB57" s="38"/>
      <c r="HXC57" s="38"/>
      <c r="HXD57" s="38"/>
      <c r="HXE57" s="38"/>
      <c r="HXF57" s="38"/>
      <c r="HXG57" s="38"/>
      <c r="HXH57" s="38"/>
      <c r="HXI57" s="38"/>
      <c r="HXJ57" s="38"/>
      <c r="HXK57" s="38"/>
      <c r="HXL57" s="38"/>
      <c r="HXM57" s="38"/>
      <c r="HXN57" s="38"/>
      <c r="HXO57" s="38"/>
      <c r="HXP57" s="38"/>
      <c r="HXQ57" s="38"/>
      <c r="HXR57" s="38"/>
      <c r="HXS57" s="38"/>
      <c r="HXT57" s="38"/>
      <c r="HXU57" s="38"/>
      <c r="HXV57" s="38"/>
      <c r="HXW57" s="38"/>
      <c r="HXX57" s="38"/>
      <c r="HXY57" s="38"/>
      <c r="HXZ57" s="38"/>
      <c r="HYA57" s="38"/>
      <c r="HYB57" s="38"/>
      <c r="HYC57" s="38"/>
      <c r="HYD57" s="38"/>
      <c r="HYE57" s="38"/>
      <c r="HYF57" s="38"/>
      <c r="HYG57" s="38"/>
      <c r="HYH57" s="38"/>
      <c r="HYI57" s="38"/>
      <c r="HYJ57" s="38"/>
      <c r="HYK57" s="38"/>
      <c r="HYL57" s="38"/>
      <c r="HYM57" s="38"/>
      <c r="HYN57" s="38"/>
      <c r="HYO57" s="38"/>
      <c r="HYP57" s="38"/>
      <c r="HYQ57" s="38"/>
      <c r="HYR57" s="38"/>
      <c r="HYS57" s="38"/>
      <c r="HYT57" s="38"/>
      <c r="HYU57" s="38"/>
      <c r="HYV57" s="38"/>
      <c r="HYW57" s="38"/>
      <c r="HYX57" s="38"/>
      <c r="HYY57" s="38"/>
      <c r="HYZ57" s="38"/>
      <c r="HZA57" s="38"/>
      <c r="HZB57" s="38"/>
      <c r="HZC57" s="38"/>
      <c r="HZD57" s="38"/>
      <c r="HZE57" s="38"/>
      <c r="HZF57" s="38"/>
      <c r="HZG57" s="38"/>
      <c r="HZH57" s="38"/>
      <c r="HZI57" s="38"/>
      <c r="HZJ57" s="38"/>
      <c r="HZK57" s="38"/>
      <c r="HZL57" s="38"/>
      <c r="HZM57" s="38"/>
      <c r="HZN57" s="38"/>
      <c r="HZO57" s="38"/>
      <c r="HZP57" s="38"/>
      <c r="HZQ57" s="38"/>
      <c r="HZR57" s="38"/>
      <c r="HZS57" s="38"/>
      <c r="HZT57" s="38"/>
      <c r="HZU57" s="38"/>
      <c r="HZV57" s="38"/>
      <c r="HZW57" s="38"/>
      <c r="HZX57" s="38"/>
      <c r="HZY57" s="38"/>
      <c r="HZZ57" s="38"/>
      <c r="IAA57" s="38"/>
      <c r="IAB57" s="38"/>
      <c r="IAC57" s="38"/>
      <c r="IAD57" s="38"/>
      <c r="IAE57" s="38"/>
      <c r="IAF57" s="38"/>
      <c r="IAG57" s="38"/>
      <c r="IAH57" s="38"/>
      <c r="IAI57" s="38"/>
      <c r="IAJ57" s="38"/>
      <c r="IAK57" s="38"/>
      <c r="IAL57" s="38"/>
      <c r="IAM57" s="38"/>
      <c r="IAN57" s="38"/>
      <c r="IAO57" s="38"/>
      <c r="IAP57" s="38"/>
      <c r="IAQ57" s="38"/>
      <c r="IAR57" s="38"/>
      <c r="IAS57" s="38"/>
      <c r="IAT57" s="38"/>
      <c r="IAU57" s="38"/>
      <c r="IAV57" s="38"/>
      <c r="IAW57" s="38"/>
      <c r="IAX57" s="38"/>
      <c r="IAY57" s="38"/>
      <c r="IAZ57" s="38"/>
      <c r="IBA57" s="38"/>
      <c r="IBB57" s="38"/>
      <c r="IBC57" s="38"/>
      <c r="IBD57" s="38"/>
      <c r="IBE57" s="38"/>
      <c r="IBF57" s="38"/>
      <c r="IBG57" s="38"/>
      <c r="IBH57" s="38"/>
      <c r="IBI57" s="38"/>
      <c r="IBJ57" s="38"/>
      <c r="IBK57" s="38"/>
      <c r="IBL57" s="38"/>
      <c r="IBM57" s="38"/>
      <c r="IBN57" s="38"/>
      <c r="IBO57" s="38"/>
      <c r="IBP57" s="38"/>
      <c r="IBQ57" s="38"/>
      <c r="IBR57" s="38"/>
      <c r="IBS57" s="38"/>
      <c r="IBT57" s="38"/>
      <c r="IBU57" s="38"/>
      <c r="IBV57" s="38"/>
      <c r="IBW57" s="38"/>
      <c r="IBX57" s="38"/>
      <c r="IBY57" s="38"/>
      <c r="IBZ57" s="38"/>
      <c r="ICA57" s="38"/>
      <c r="ICB57" s="38"/>
      <c r="ICC57" s="38"/>
      <c r="ICD57" s="38"/>
      <c r="ICE57" s="38"/>
      <c r="ICF57" s="38"/>
      <c r="ICG57" s="38"/>
      <c r="ICH57" s="38"/>
      <c r="ICI57" s="38"/>
      <c r="ICJ57" s="38"/>
      <c r="ICK57" s="38"/>
      <c r="ICL57" s="38"/>
      <c r="ICM57" s="38"/>
      <c r="ICN57" s="38"/>
      <c r="ICO57" s="38"/>
      <c r="ICP57" s="38"/>
      <c r="ICQ57" s="38"/>
      <c r="ICR57" s="38"/>
      <c r="ICS57" s="38"/>
      <c r="ICT57" s="38"/>
      <c r="ICU57" s="38"/>
      <c r="ICV57" s="38"/>
      <c r="ICW57" s="38"/>
      <c r="ICX57" s="38"/>
      <c r="ICY57" s="38"/>
      <c r="ICZ57" s="38"/>
      <c r="IDA57" s="38"/>
      <c r="IDB57" s="38"/>
      <c r="IDC57" s="38"/>
      <c r="IDD57" s="38"/>
      <c r="IDE57" s="38"/>
      <c r="IDF57" s="38"/>
      <c r="IDG57" s="38"/>
      <c r="IDH57" s="38"/>
      <c r="IDI57" s="38"/>
      <c r="IDJ57" s="38"/>
      <c r="IDK57" s="38"/>
      <c r="IDL57" s="38"/>
      <c r="IDM57" s="38"/>
      <c r="IDN57" s="38"/>
      <c r="IDO57" s="38"/>
      <c r="IDP57" s="38"/>
      <c r="IDQ57" s="38"/>
      <c r="IDR57" s="38"/>
      <c r="IDS57" s="38"/>
      <c r="IDT57" s="38"/>
      <c r="IDU57" s="38"/>
      <c r="IDV57" s="38"/>
      <c r="IDW57" s="38"/>
      <c r="IDX57" s="38"/>
      <c r="IDY57" s="38"/>
      <c r="IDZ57" s="38"/>
      <c r="IEA57" s="38"/>
      <c r="IEB57" s="38"/>
      <c r="IEC57" s="38"/>
      <c r="IED57" s="38"/>
      <c r="IEE57" s="38"/>
      <c r="IEF57" s="38"/>
      <c r="IEG57" s="38"/>
      <c r="IEH57" s="38"/>
      <c r="IEI57" s="38"/>
      <c r="IEJ57" s="38"/>
      <c r="IEK57" s="38"/>
      <c r="IEL57" s="38"/>
      <c r="IEM57" s="38"/>
      <c r="IEN57" s="38"/>
      <c r="IEO57" s="38"/>
      <c r="IEP57" s="38"/>
      <c r="IEQ57" s="38"/>
      <c r="IER57" s="38"/>
      <c r="IES57" s="38"/>
      <c r="IET57" s="38"/>
      <c r="IEU57" s="38"/>
      <c r="IEV57" s="38"/>
      <c r="IEW57" s="38"/>
      <c r="IEX57" s="38"/>
      <c r="IEY57" s="38"/>
      <c r="IEZ57" s="38"/>
      <c r="IFA57" s="38"/>
      <c r="IFB57" s="38"/>
      <c r="IFC57" s="38"/>
      <c r="IFD57" s="38"/>
      <c r="IFE57" s="38"/>
      <c r="IFF57" s="38"/>
      <c r="IFG57" s="38"/>
      <c r="IFH57" s="38"/>
      <c r="IFI57" s="38"/>
      <c r="IFJ57" s="38"/>
      <c r="IFK57" s="38"/>
      <c r="IFL57" s="38"/>
      <c r="IFM57" s="38"/>
      <c r="IFN57" s="38"/>
      <c r="IFO57" s="38"/>
      <c r="IFP57" s="38"/>
      <c r="IFQ57" s="38"/>
      <c r="IFR57" s="38"/>
      <c r="IFS57" s="38"/>
      <c r="IFT57" s="38"/>
      <c r="IFU57" s="38"/>
      <c r="IFV57" s="38"/>
      <c r="IFW57" s="38"/>
      <c r="IFX57" s="38"/>
      <c r="IFY57" s="38"/>
      <c r="IFZ57" s="38"/>
      <c r="IGA57" s="38"/>
      <c r="IGB57" s="38"/>
      <c r="IGC57" s="38"/>
      <c r="IGD57" s="38"/>
      <c r="IGE57" s="38"/>
      <c r="IGF57" s="38"/>
      <c r="IGG57" s="38"/>
      <c r="IGH57" s="38"/>
      <c r="IGI57" s="38"/>
      <c r="IGJ57" s="38"/>
      <c r="IGK57" s="38"/>
      <c r="IGL57" s="38"/>
      <c r="IGM57" s="38"/>
      <c r="IGN57" s="38"/>
      <c r="IGO57" s="38"/>
      <c r="IGP57" s="38"/>
      <c r="IGQ57" s="38"/>
      <c r="IGR57" s="38"/>
      <c r="IGS57" s="38"/>
      <c r="IGT57" s="38"/>
      <c r="IGU57" s="38"/>
      <c r="IGV57" s="38"/>
      <c r="IGW57" s="38"/>
      <c r="IGX57" s="38"/>
      <c r="IGY57" s="38"/>
      <c r="IGZ57" s="38"/>
      <c r="IHA57" s="38"/>
      <c r="IHB57" s="38"/>
      <c r="IHC57" s="38"/>
      <c r="IHD57" s="38"/>
      <c r="IHE57" s="38"/>
      <c r="IHF57" s="38"/>
      <c r="IHG57" s="38"/>
      <c r="IHH57" s="38"/>
      <c r="IHI57" s="38"/>
      <c r="IHJ57" s="38"/>
      <c r="IHK57" s="38"/>
      <c r="IHL57" s="38"/>
      <c r="IHM57" s="38"/>
      <c r="IHN57" s="38"/>
      <c r="IHO57" s="38"/>
      <c r="IHP57" s="38"/>
      <c r="IHQ57" s="38"/>
      <c r="IHR57" s="38"/>
      <c r="IHS57" s="38"/>
      <c r="IHT57" s="38"/>
      <c r="IHU57" s="38"/>
      <c r="IHV57" s="38"/>
      <c r="IHW57" s="38"/>
      <c r="IHX57" s="38"/>
      <c r="IHY57" s="38"/>
      <c r="IHZ57" s="38"/>
      <c r="IIA57" s="38"/>
      <c r="IIB57" s="38"/>
      <c r="IIC57" s="38"/>
      <c r="IID57" s="38"/>
      <c r="IIE57" s="38"/>
      <c r="IIF57" s="38"/>
      <c r="IIG57" s="38"/>
      <c r="IIH57" s="38"/>
      <c r="III57" s="38"/>
      <c r="IIJ57" s="38"/>
      <c r="IIK57" s="38"/>
      <c r="IIL57" s="38"/>
      <c r="IIM57" s="38"/>
      <c r="IIN57" s="38"/>
      <c r="IIO57" s="38"/>
      <c r="IIP57" s="38"/>
      <c r="IIQ57" s="38"/>
      <c r="IIR57" s="38"/>
      <c r="IIS57" s="38"/>
      <c r="IIT57" s="38"/>
      <c r="IIU57" s="38"/>
      <c r="IIV57" s="38"/>
      <c r="IIW57" s="38"/>
      <c r="IIX57" s="38"/>
      <c r="IIY57" s="38"/>
      <c r="IIZ57" s="38"/>
      <c r="IJA57" s="38"/>
      <c r="IJB57" s="38"/>
      <c r="IJC57" s="38"/>
      <c r="IJD57" s="38"/>
      <c r="IJE57" s="38"/>
      <c r="IJF57" s="38"/>
      <c r="IJG57" s="38"/>
      <c r="IJH57" s="38"/>
      <c r="IJI57" s="38"/>
      <c r="IJJ57" s="38"/>
      <c r="IJK57" s="38"/>
      <c r="IJL57" s="38"/>
      <c r="IJM57" s="38"/>
      <c r="IJN57" s="38"/>
      <c r="IJO57" s="38"/>
      <c r="IJP57" s="38"/>
      <c r="IJQ57" s="38"/>
      <c r="IJR57" s="38"/>
      <c r="IJS57" s="38"/>
      <c r="IJT57" s="38"/>
      <c r="IJU57" s="38"/>
      <c r="IJV57" s="38"/>
      <c r="IJW57" s="38"/>
      <c r="IJX57" s="38"/>
      <c r="IJY57" s="38"/>
      <c r="IJZ57" s="38"/>
      <c r="IKA57" s="38"/>
      <c r="IKB57" s="38"/>
      <c r="IKC57" s="38"/>
      <c r="IKD57" s="38"/>
      <c r="IKE57" s="38"/>
      <c r="IKF57" s="38"/>
      <c r="IKG57" s="38"/>
      <c r="IKH57" s="38"/>
      <c r="IKI57" s="38"/>
      <c r="IKJ57" s="38"/>
      <c r="IKK57" s="38"/>
      <c r="IKL57" s="38"/>
      <c r="IKM57" s="38"/>
      <c r="IKN57" s="38"/>
      <c r="IKO57" s="38"/>
      <c r="IKP57" s="38"/>
      <c r="IKQ57" s="38"/>
      <c r="IKR57" s="38"/>
      <c r="IKS57" s="38"/>
      <c r="IKT57" s="38"/>
      <c r="IKU57" s="38"/>
      <c r="IKV57" s="38"/>
      <c r="IKW57" s="38"/>
      <c r="IKX57" s="38"/>
      <c r="IKY57" s="38"/>
      <c r="IKZ57" s="38"/>
      <c r="ILA57" s="38"/>
      <c r="ILB57" s="38"/>
      <c r="ILC57" s="38"/>
      <c r="ILD57" s="38"/>
      <c r="ILE57" s="38"/>
      <c r="ILF57" s="38"/>
      <c r="ILG57" s="38"/>
      <c r="ILH57" s="38"/>
      <c r="ILI57" s="38"/>
      <c r="ILJ57" s="38"/>
      <c r="ILK57" s="38"/>
      <c r="ILL57" s="38"/>
      <c r="ILM57" s="38"/>
      <c r="ILN57" s="38"/>
      <c r="ILO57" s="38"/>
      <c r="ILP57" s="38"/>
      <c r="ILQ57" s="38"/>
      <c r="ILR57" s="38"/>
      <c r="ILS57" s="38"/>
      <c r="ILT57" s="38"/>
      <c r="ILU57" s="38"/>
      <c r="ILV57" s="38"/>
      <c r="ILW57" s="38"/>
      <c r="ILX57" s="38"/>
      <c r="ILY57" s="38"/>
      <c r="ILZ57" s="38"/>
      <c r="IMA57" s="38"/>
      <c r="IMB57" s="38"/>
      <c r="IMC57" s="38"/>
      <c r="IMD57" s="38"/>
      <c r="IME57" s="38"/>
      <c r="IMF57" s="38"/>
      <c r="IMG57" s="38"/>
      <c r="IMH57" s="38"/>
      <c r="IMI57" s="38"/>
      <c r="IMJ57" s="38"/>
      <c r="IMK57" s="38"/>
      <c r="IML57" s="38"/>
      <c r="IMM57" s="38"/>
      <c r="IMN57" s="38"/>
      <c r="IMO57" s="38"/>
      <c r="IMP57" s="38"/>
      <c r="IMQ57" s="38"/>
      <c r="IMR57" s="38"/>
      <c r="IMS57" s="38"/>
      <c r="IMT57" s="38"/>
      <c r="IMU57" s="38"/>
      <c r="IMV57" s="38"/>
      <c r="IMW57" s="38"/>
      <c r="IMX57" s="38"/>
      <c r="IMY57" s="38"/>
      <c r="IMZ57" s="38"/>
      <c r="INA57" s="38"/>
      <c r="INB57" s="38"/>
      <c r="INC57" s="38"/>
      <c r="IND57" s="38"/>
      <c r="INE57" s="38"/>
      <c r="INF57" s="38"/>
      <c r="ING57" s="38"/>
      <c r="INH57" s="38"/>
      <c r="INI57" s="38"/>
      <c r="INJ57" s="38"/>
      <c r="INK57" s="38"/>
      <c r="INL57" s="38"/>
      <c r="INM57" s="38"/>
      <c r="INN57" s="38"/>
      <c r="INO57" s="38"/>
      <c r="INP57" s="38"/>
      <c r="INQ57" s="38"/>
      <c r="INR57" s="38"/>
      <c r="INS57" s="38"/>
      <c r="INT57" s="38"/>
      <c r="INU57" s="38"/>
      <c r="INV57" s="38"/>
      <c r="INW57" s="38"/>
      <c r="INX57" s="38"/>
      <c r="INY57" s="38"/>
      <c r="INZ57" s="38"/>
      <c r="IOA57" s="38"/>
      <c r="IOB57" s="38"/>
      <c r="IOC57" s="38"/>
      <c r="IOD57" s="38"/>
      <c r="IOE57" s="38"/>
      <c r="IOF57" s="38"/>
      <c r="IOG57" s="38"/>
      <c r="IOH57" s="38"/>
      <c r="IOI57" s="38"/>
      <c r="IOJ57" s="38"/>
      <c r="IOK57" s="38"/>
      <c r="IOL57" s="38"/>
      <c r="IOM57" s="38"/>
      <c r="ION57" s="38"/>
      <c r="IOO57" s="38"/>
      <c r="IOP57" s="38"/>
      <c r="IOQ57" s="38"/>
      <c r="IOR57" s="38"/>
      <c r="IOS57" s="38"/>
      <c r="IOT57" s="38"/>
      <c r="IOU57" s="38"/>
      <c r="IOV57" s="38"/>
      <c r="IOW57" s="38"/>
      <c r="IOX57" s="38"/>
      <c r="IOY57" s="38"/>
      <c r="IOZ57" s="38"/>
      <c r="IPA57" s="38"/>
      <c r="IPB57" s="38"/>
      <c r="IPC57" s="38"/>
      <c r="IPD57" s="38"/>
      <c r="IPE57" s="38"/>
      <c r="IPF57" s="38"/>
      <c r="IPG57" s="38"/>
      <c r="IPH57" s="38"/>
      <c r="IPI57" s="38"/>
      <c r="IPJ57" s="38"/>
      <c r="IPK57" s="38"/>
      <c r="IPL57" s="38"/>
      <c r="IPM57" s="38"/>
      <c r="IPN57" s="38"/>
      <c r="IPO57" s="38"/>
      <c r="IPP57" s="38"/>
      <c r="IPQ57" s="38"/>
      <c r="IPR57" s="38"/>
      <c r="IPS57" s="38"/>
      <c r="IPT57" s="38"/>
      <c r="IPU57" s="38"/>
      <c r="IPV57" s="38"/>
      <c r="IPW57" s="38"/>
      <c r="IPX57" s="38"/>
      <c r="IPY57" s="38"/>
      <c r="IPZ57" s="38"/>
      <c r="IQA57" s="38"/>
      <c r="IQB57" s="38"/>
      <c r="IQC57" s="38"/>
      <c r="IQD57" s="38"/>
      <c r="IQE57" s="38"/>
      <c r="IQF57" s="38"/>
      <c r="IQG57" s="38"/>
      <c r="IQH57" s="38"/>
      <c r="IQI57" s="38"/>
      <c r="IQJ57" s="38"/>
      <c r="IQK57" s="38"/>
      <c r="IQL57" s="38"/>
      <c r="IQM57" s="38"/>
      <c r="IQN57" s="38"/>
      <c r="IQO57" s="38"/>
      <c r="IQP57" s="38"/>
      <c r="IQQ57" s="38"/>
      <c r="IQR57" s="38"/>
      <c r="IQS57" s="38"/>
      <c r="IQT57" s="38"/>
      <c r="IQU57" s="38"/>
      <c r="IQV57" s="38"/>
      <c r="IQW57" s="38"/>
      <c r="IQX57" s="38"/>
      <c r="IQY57" s="38"/>
      <c r="IQZ57" s="38"/>
      <c r="IRA57" s="38"/>
      <c r="IRB57" s="38"/>
      <c r="IRC57" s="38"/>
      <c r="IRD57" s="38"/>
      <c r="IRE57" s="38"/>
      <c r="IRF57" s="38"/>
      <c r="IRG57" s="38"/>
      <c r="IRH57" s="38"/>
      <c r="IRI57" s="38"/>
      <c r="IRJ57" s="38"/>
      <c r="IRK57" s="38"/>
      <c r="IRL57" s="38"/>
      <c r="IRM57" s="38"/>
      <c r="IRN57" s="38"/>
      <c r="IRO57" s="38"/>
      <c r="IRP57" s="38"/>
      <c r="IRQ57" s="38"/>
      <c r="IRR57" s="38"/>
      <c r="IRS57" s="38"/>
      <c r="IRT57" s="38"/>
      <c r="IRU57" s="38"/>
      <c r="IRV57" s="38"/>
      <c r="IRW57" s="38"/>
      <c r="IRX57" s="38"/>
      <c r="IRY57" s="38"/>
      <c r="IRZ57" s="38"/>
      <c r="ISA57" s="38"/>
      <c r="ISB57" s="38"/>
      <c r="ISC57" s="38"/>
      <c r="ISD57" s="38"/>
      <c r="ISE57" s="38"/>
      <c r="ISF57" s="38"/>
      <c r="ISG57" s="38"/>
      <c r="ISH57" s="38"/>
      <c r="ISI57" s="38"/>
      <c r="ISJ57" s="38"/>
      <c r="ISK57" s="38"/>
      <c r="ISL57" s="38"/>
      <c r="ISM57" s="38"/>
      <c r="ISN57" s="38"/>
      <c r="ISO57" s="38"/>
      <c r="ISP57" s="38"/>
      <c r="ISQ57" s="38"/>
      <c r="ISR57" s="38"/>
      <c r="ISS57" s="38"/>
      <c r="IST57" s="38"/>
      <c r="ISU57" s="38"/>
      <c r="ISV57" s="38"/>
      <c r="ISW57" s="38"/>
      <c r="ISX57" s="38"/>
      <c r="ISY57" s="38"/>
      <c r="ISZ57" s="38"/>
      <c r="ITA57" s="38"/>
      <c r="ITB57" s="38"/>
      <c r="ITC57" s="38"/>
      <c r="ITD57" s="38"/>
      <c r="ITE57" s="38"/>
      <c r="ITF57" s="38"/>
      <c r="ITG57" s="38"/>
      <c r="ITH57" s="38"/>
      <c r="ITI57" s="38"/>
      <c r="ITJ57" s="38"/>
      <c r="ITK57" s="38"/>
      <c r="ITL57" s="38"/>
      <c r="ITM57" s="38"/>
      <c r="ITN57" s="38"/>
      <c r="ITO57" s="38"/>
      <c r="ITP57" s="38"/>
      <c r="ITQ57" s="38"/>
      <c r="ITR57" s="38"/>
      <c r="ITS57" s="38"/>
      <c r="ITT57" s="38"/>
      <c r="ITU57" s="38"/>
      <c r="ITV57" s="38"/>
      <c r="ITW57" s="38"/>
      <c r="ITX57" s="38"/>
      <c r="ITY57" s="38"/>
      <c r="ITZ57" s="38"/>
      <c r="IUA57" s="38"/>
      <c r="IUB57" s="38"/>
      <c r="IUC57" s="38"/>
      <c r="IUD57" s="38"/>
      <c r="IUE57" s="38"/>
      <c r="IUF57" s="38"/>
      <c r="IUG57" s="38"/>
      <c r="IUH57" s="38"/>
      <c r="IUI57" s="38"/>
      <c r="IUJ57" s="38"/>
      <c r="IUK57" s="38"/>
      <c r="IUL57" s="38"/>
      <c r="IUM57" s="38"/>
      <c r="IUN57" s="38"/>
      <c r="IUO57" s="38"/>
      <c r="IUP57" s="38"/>
      <c r="IUQ57" s="38"/>
      <c r="IUR57" s="38"/>
      <c r="IUS57" s="38"/>
      <c r="IUT57" s="38"/>
      <c r="IUU57" s="38"/>
      <c r="IUV57" s="38"/>
      <c r="IUW57" s="38"/>
      <c r="IUX57" s="38"/>
      <c r="IUY57" s="38"/>
      <c r="IUZ57" s="38"/>
      <c r="IVA57" s="38"/>
      <c r="IVB57" s="38"/>
      <c r="IVC57" s="38"/>
      <c r="IVD57" s="38"/>
      <c r="IVE57" s="38"/>
      <c r="IVF57" s="38"/>
      <c r="IVG57" s="38"/>
      <c r="IVH57" s="38"/>
      <c r="IVI57" s="38"/>
      <c r="IVJ57" s="38"/>
      <c r="IVK57" s="38"/>
      <c r="IVL57" s="38"/>
      <c r="IVM57" s="38"/>
      <c r="IVN57" s="38"/>
      <c r="IVO57" s="38"/>
      <c r="IVP57" s="38"/>
      <c r="IVQ57" s="38"/>
      <c r="IVR57" s="38"/>
      <c r="IVS57" s="38"/>
      <c r="IVT57" s="38"/>
      <c r="IVU57" s="38"/>
      <c r="IVV57" s="38"/>
      <c r="IVW57" s="38"/>
      <c r="IVX57" s="38"/>
      <c r="IVY57" s="38"/>
      <c r="IVZ57" s="38"/>
      <c r="IWA57" s="38"/>
      <c r="IWB57" s="38"/>
      <c r="IWC57" s="38"/>
      <c r="IWD57" s="38"/>
      <c r="IWE57" s="38"/>
      <c r="IWF57" s="38"/>
      <c r="IWG57" s="38"/>
      <c r="IWH57" s="38"/>
      <c r="IWI57" s="38"/>
      <c r="IWJ57" s="38"/>
      <c r="IWK57" s="38"/>
      <c r="IWL57" s="38"/>
      <c r="IWM57" s="38"/>
      <c r="IWN57" s="38"/>
      <c r="IWO57" s="38"/>
      <c r="IWP57" s="38"/>
      <c r="IWQ57" s="38"/>
      <c r="IWR57" s="38"/>
      <c r="IWS57" s="38"/>
      <c r="IWT57" s="38"/>
      <c r="IWU57" s="38"/>
      <c r="IWV57" s="38"/>
      <c r="IWW57" s="38"/>
      <c r="IWX57" s="38"/>
      <c r="IWY57" s="38"/>
      <c r="IWZ57" s="38"/>
      <c r="IXA57" s="38"/>
      <c r="IXB57" s="38"/>
      <c r="IXC57" s="38"/>
      <c r="IXD57" s="38"/>
      <c r="IXE57" s="38"/>
      <c r="IXF57" s="38"/>
      <c r="IXG57" s="38"/>
      <c r="IXH57" s="38"/>
      <c r="IXI57" s="38"/>
      <c r="IXJ57" s="38"/>
      <c r="IXK57" s="38"/>
      <c r="IXL57" s="38"/>
      <c r="IXM57" s="38"/>
      <c r="IXN57" s="38"/>
      <c r="IXO57" s="38"/>
      <c r="IXP57" s="38"/>
      <c r="IXQ57" s="38"/>
      <c r="IXR57" s="38"/>
      <c r="IXS57" s="38"/>
      <c r="IXT57" s="38"/>
      <c r="IXU57" s="38"/>
      <c r="IXV57" s="38"/>
      <c r="IXW57" s="38"/>
      <c r="IXX57" s="38"/>
      <c r="IXY57" s="38"/>
      <c r="IXZ57" s="38"/>
      <c r="IYA57" s="38"/>
      <c r="IYB57" s="38"/>
      <c r="IYC57" s="38"/>
      <c r="IYD57" s="38"/>
      <c r="IYE57" s="38"/>
      <c r="IYF57" s="38"/>
      <c r="IYG57" s="38"/>
      <c r="IYH57" s="38"/>
      <c r="IYI57" s="38"/>
      <c r="IYJ57" s="38"/>
      <c r="IYK57" s="38"/>
      <c r="IYL57" s="38"/>
      <c r="IYM57" s="38"/>
      <c r="IYN57" s="38"/>
      <c r="IYO57" s="38"/>
      <c r="IYP57" s="38"/>
      <c r="IYQ57" s="38"/>
      <c r="IYR57" s="38"/>
      <c r="IYS57" s="38"/>
      <c r="IYT57" s="38"/>
      <c r="IYU57" s="38"/>
      <c r="IYV57" s="38"/>
      <c r="IYW57" s="38"/>
      <c r="IYX57" s="38"/>
      <c r="IYY57" s="38"/>
      <c r="IYZ57" s="38"/>
      <c r="IZA57" s="38"/>
      <c r="IZB57" s="38"/>
      <c r="IZC57" s="38"/>
      <c r="IZD57" s="38"/>
      <c r="IZE57" s="38"/>
      <c r="IZF57" s="38"/>
      <c r="IZG57" s="38"/>
      <c r="IZH57" s="38"/>
      <c r="IZI57" s="38"/>
      <c r="IZJ57" s="38"/>
      <c r="IZK57" s="38"/>
      <c r="IZL57" s="38"/>
      <c r="IZM57" s="38"/>
      <c r="IZN57" s="38"/>
      <c r="IZO57" s="38"/>
      <c r="IZP57" s="38"/>
      <c r="IZQ57" s="38"/>
      <c r="IZR57" s="38"/>
      <c r="IZS57" s="38"/>
      <c r="IZT57" s="38"/>
      <c r="IZU57" s="38"/>
      <c r="IZV57" s="38"/>
      <c r="IZW57" s="38"/>
      <c r="IZX57" s="38"/>
      <c r="IZY57" s="38"/>
      <c r="IZZ57" s="38"/>
      <c r="JAA57" s="38"/>
      <c r="JAB57" s="38"/>
      <c r="JAC57" s="38"/>
      <c r="JAD57" s="38"/>
      <c r="JAE57" s="38"/>
      <c r="JAF57" s="38"/>
      <c r="JAG57" s="38"/>
      <c r="JAH57" s="38"/>
      <c r="JAI57" s="38"/>
      <c r="JAJ57" s="38"/>
      <c r="JAK57" s="38"/>
      <c r="JAL57" s="38"/>
      <c r="JAM57" s="38"/>
      <c r="JAN57" s="38"/>
      <c r="JAO57" s="38"/>
      <c r="JAP57" s="38"/>
      <c r="JAQ57" s="38"/>
      <c r="JAR57" s="38"/>
      <c r="JAS57" s="38"/>
      <c r="JAT57" s="38"/>
      <c r="JAU57" s="38"/>
      <c r="JAV57" s="38"/>
      <c r="JAW57" s="38"/>
      <c r="JAX57" s="38"/>
      <c r="JAY57" s="38"/>
      <c r="JAZ57" s="38"/>
      <c r="JBA57" s="38"/>
      <c r="JBB57" s="38"/>
      <c r="JBC57" s="38"/>
      <c r="JBD57" s="38"/>
      <c r="JBE57" s="38"/>
      <c r="JBF57" s="38"/>
      <c r="JBG57" s="38"/>
      <c r="JBH57" s="38"/>
      <c r="JBI57" s="38"/>
      <c r="JBJ57" s="38"/>
      <c r="JBK57" s="38"/>
      <c r="JBL57" s="38"/>
      <c r="JBM57" s="38"/>
      <c r="JBN57" s="38"/>
      <c r="JBO57" s="38"/>
      <c r="JBP57" s="38"/>
      <c r="JBQ57" s="38"/>
      <c r="JBR57" s="38"/>
      <c r="JBS57" s="38"/>
      <c r="JBT57" s="38"/>
      <c r="JBU57" s="38"/>
      <c r="JBV57" s="38"/>
      <c r="JBW57" s="38"/>
      <c r="JBX57" s="38"/>
      <c r="JBY57" s="38"/>
      <c r="JBZ57" s="38"/>
      <c r="JCA57" s="38"/>
      <c r="JCB57" s="38"/>
      <c r="JCC57" s="38"/>
      <c r="JCD57" s="38"/>
      <c r="JCE57" s="38"/>
      <c r="JCF57" s="38"/>
      <c r="JCG57" s="38"/>
      <c r="JCH57" s="38"/>
      <c r="JCI57" s="38"/>
      <c r="JCJ57" s="38"/>
      <c r="JCK57" s="38"/>
      <c r="JCL57" s="38"/>
      <c r="JCM57" s="38"/>
      <c r="JCN57" s="38"/>
      <c r="JCO57" s="38"/>
      <c r="JCP57" s="38"/>
      <c r="JCQ57" s="38"/>
      <c r="JCR57" s="38"/>
      <c r="JCS57" s="38"/>
      <c r="JCT57" s="38"/>
      <c r="JCU57" s="38"/>
      <c r="JCV57" s="38"/>
      <c r="JCW57" s="38"/>
      <c r="JCX57" s="38"/>
      <c r="JCY57" s="38"/>
      <c r="JCZ57" s="38"/>
      <c r="JDA57" s="38"/>
      <c r="JDB57" s="38"/>
      <c r="JDC57" s="38"/>
      <c r="JDD57" s="38"/>
      <c r="JDE57" s="38"/>
      <c r="JDF57" s="38"/>
      <c r="JDG57" s="38"/>
      <c r="JDH57" s="38"/>
      <c r="JDI57" s="38"/>
      <c r="JDJ57" s="38"/>
      <c r="JDK57" s="38"/>
      <c r="JDL57" s="38"/>
      <c r="JDM57" s="38"/>
      <c r="JDN57" s="38"/>
      <c r="JDO57" s="38"/>
      <c r="JDP57" s="38"/>
      <c r="JDQ57" s="38"/>
      <c r="JDR57" s="38"/>
      <c r="JDS57" s="38"/>
      <c r="JDT57" s="38"/>
      <c r="JDU57" s="38"/>
      <c r="JDV57" s="38"/>
      <c r="JDW57" s="38"/>
      <c r="JDX57" s="38"/>
      <c r="JDY57" s="38"/>
      <c r="JDZ57" s="38"/>
      <c r="JEA57" s="38"/>
      <c r="JEB57" s="38"/>
      <c r="JEC57" s="38"/>
      <c r="JED57" s="38"/>
      <c r="JEE57" s="38"/>
      <c r="JEF57" s="38"/>
      <c r="JEG57" s="38"/>
      <c r="JEH57" s="38"/>
      <c r="JEI57" s="38"/>
      <c r="JEJ57" s="38"/>
      <c r="JEK57" s="38"/>
      <c r="JEL57" s="38"/>
      <c r="JEM57" s="38"/>
      <c r="JEN57" s="38"/>
      <c r="JEO57" s="38"/>
      <c r="JEP57" s="38"/>
      <c r="JEQ57" s="38"/>
      <c r="JER57" s="38"/>
      <c r="JES57" s="38"/>
      <c r="JET57" s="38"/>
      <c r="JEU57" s="38"/>
      <c r="JEV57" s="38"/>
      <c r="JEW57" s="38"/>
      <c r="JEX57" s="38"/>
      <c r="JEY57" s="38"/>
      <c r="JEZ57" s="38"/>
      <c r="JFA57" s="38"/>
      <c r="JFB57" s="38"/>
      <c r="JFC57" s="38"/>
      <c r="JFD57" s="38"/>
      <c r="JFE57" s="38"/>
      <c r="JFF57" s="38"/>
      <c r="JFG57" s="38"/>
      <c r="JFH57" s="38"/>
      <c r="JFI57" s="38"/>
      <c r="JFJ57" s="38"/>
      <c r="JFK57" s="38"/>
      <c r="JFL57" s="38"/>
      <c r="JFM57" s="38"/>
      <c r="JFN57" s="38"/>
      <c r="JFO57" s="38"/>
      <c r="JFP57" s="38"/>
      <c r="JFQ57" s="38"/>
      <c r="JFR57" s="38"/>
      <c r="JFS57" s="38"/>
      <c r="JFT57" s="38"/>
      <c r="JFU57" s="38"/>
      <c r="JFV57" s="38"/>
      <c r="JFW57" s="38"/>
      <c r="JFX57" s="38"/>
      <c r="JFY57" s="38"/>
      <c r="JFZ57" s="38"/>
      <c r="JGA57" s="38"/>
      <c r="JGB57" s="38"/>
      <c r="JGC57" s="38"/>
      <c r="JGD57" s="38"/>
      <c r="JGE57" s="38"/>
      <c r="JGF57" s="38"/>
      <c r="JGG57" s="38"/>
      <c r="JGH57" s="38"/>
      <c r="JGI57" s="38"/>
      <c r="JGJ57" s="38"/>
      <c r="JGK57" s="38"/>
      <c r="JGL57" s="38"/>
      <c r="JGM57" s="38"/>
      <c r="JGN57" s="38"/>
      <c r="JGO57" s="38"/>
      <c r="JGP57" s="38"/>
      <c r="JGQ57" s="38"/>
      <c r="JGR57" s="38"/>
      <c r="JGS57" s="38"/>
      <c r="JGT57" s="38"/>
      <c r="JGU57" s="38"/>
      <c r="JGV57" s="38"/>
      <c r="JGW57" s="38"/>
      <c r="JGX57" s="38"/>
      <c r="JGY57" s="38"/>
      <c r="JGZ57" s="38"/>
      <c r="JHA57" s="38"/>
      <c r="JHB57" s="38"/>
      <c r="JHC57" s="38"/>
      <c r="JHD57" s="38"/>
      <c r="JHE57" s="38"/>
      <c r="JHF57" s="38"/>
      <c r="JHG57" s="38"/>
      <c r="JHH57" s="38"/>
      <c r="JHI57" s="38"/>
      <c r="JHJ57" s="38"/>
      <c r="JHK57" s="38"/>
      <c r="JHL57" s="38"/>
      <c r="JHM57" s="38"/>
      <c r="JHN57" s="38"/>
      <c r="JHO57" s="38"/>
      <c r="JHP57" s="38"/>
      <c r="JHQ57" s="38"/>
      <c r="JHR57" s="38"/>
      <c r="JHS57" s="38"/>
      <c r="JHT57" s="38"/>
      <c r="JHU57" s="38"/>
      <c r="JHV57" s="38"/>
      <c r="JHW57" s="38"/>
      <c r="JHX57" s="38"/>
      <c r="JHY57" s="38"/>
      <c r="JHZ57" s="38"/>
      <c r="JIA57" s="38"/>
      <c r="JIB57" s="38"/>
      <c r="JIC57" s="38"/>
      <c r="JID57" s="38"/>
      <c r="JIE57" s="38"/>
      <c r="JIF57" s="38"/>
      <c r="JIG57" s="38"/>
      <c r="JIH57" s="38"/>
      <c r="JII57" s="38"/>
      <c r="JIJ57" s="38"/>
      <c r="JIK57" s="38"/>
      <c r="JIL57" s="38"/>
      <c r="JIM57" s="38"/>
      <c r="JIN57" s="38"/>
      <c r="JIO57" s="38"/>
      <c r="JIP57" s="38"/>
      <c r="JIQ57" s="38"/>
      <c r="JIR57" s="38"/>
      <c r="JIS57" s="38"/>
      <c r="JIT57" s="38"/>
      <c r="JIU57" s="38"/>
      <c r="JIV57" s="38"/>
      <c r="JIW57" s="38"/>
      <c r="JIX57" s="38"/>
      <c r="JIY57" s="38"/>
      <c r="JIZ57" s="38"/>
      <c r="JJA57" s="38"/>
      <c r="JJB57" s="38"/>
      <c r="JJC57" s="38"/>
      <c r="JJD57" s="38"/>
      <c r="JJE57" s="38"/>
      <c r="JJF57" s="38"/>
      <c r="JJG57" s="38"/>
      <c r="JJH57" s="38"/>
      <c r="JJI57" s="38"/>
      <c r="JJJ57" s="38"/>
      <c r="JJK57" s="38"/>
      <c r="JJL57" s="38"/>
      <c r="JJM57" s="38"/>
      <c r="JJN57" s="38"/>
      <c r="JJO57" s="38"/>
      <c r="JJP57" s="38"/>
      <c r="JJQ57" s="38"/>
      <c r="JJR57" s="38"/>
      <c r="JJS57" s="38"/>
      <c r="JJT57" s="38"/>
      <c r="JJU57" s="38"/>
      <c r="JJV57" s="38"/>
      <c r="JJW57" s="38"/>
      <c r="JJX57" s="38"/>
      <c r="JJY57" s="38"/>
      <c r="JJZ57" s="38"/>
      <c r="JKA57" s="38"/>
      <c r="JKB57" s="38"/>
      <c r="JKC57" s="38"/>
      <c r="JKD57" s="38"/>
      <c r="JKE57" s="38"/>
      <c r="JKF57" s="38"/>
      <c r="JKG57" s="38"/>
      <c r="JKH57" s="38"/>
      <c r="JKI57" s="38"/>
      <c r="JKJ57" s="38"/>
      <c r="JKK57" s="38"/>
      <c r="JKL57" s="38"/>
      <c r="JKM57" s="38"/>
      <c r="JKN57" s="38"/>
      <c r="JKO57" s="38"/>
      <c r="JKP57" s="38"/>
      <c r="JKQ57" s="38"/>
      <c r="JKR57" s="38"/>
      <c r="JKS57" s="38"/>
      <c r="JKT57" s="38"/>
      <c r="JKU57" s="38"/>
      <c r="JKV57" s="38"/>
      <c r="JKW57" s="38"/>
      <c r="JKX57" s="38"/>
      <c r="JKY57" s="38"/>
      <c r="JKZ57" s="38"/>
      <c r="JLA57" s="38"/>
      <c r="JLB57" s="38"/>
      <c r="JLC57" s="38"/>
      <c r="JLD57" s="38"/>
      <c r="JLE57" s="38"/>
      <c r="JLF57" s="38"/>
      <c r="JLG57" s="38"/>
      <c r="JLH57" s="38"/>
      <c r="JLI57" s="38"/>
      <c r="JLJ57" s="38"/>
      <c r="JLK57" s="38"/>
      <c r="JLL57" s="38"/>
      <c r="JLM57" s="38"/>
      <c r="JLN57" s="38"/>
      <c r="JLO57" s="38"/>
      <c r="JLP57" s="38"/>
      <c r="JLQ57" s="38"/>
      <c r="JLR57" s="38"/>
      <c r="JLS57" s="38"/>
      <c r="JLT57" s="38"/>
      <c r="JLU57" s="38"/>
      <c r="JLV57" s="38"/>
      <c r="JLW57" s="38"/>
      <c r="JLX57" s="38"/>
      <c r="JLY57" s="38"/>
      <c r="JLZ57" s="38"/>
      <c r="JMA57" s="38"/>
      <c r="JMB57" s="38"/>
      <c r="JMC57" s="38"/>
      <c r="JMD57" s="38"/>
      <c r="JME57" s="38"/>
      <c r="JMF57" s="38"/>
      <c r="JMG57" s="38"/>
      <c r="JMH57" s="38"/>
      <c r="JMI57" s="38"/>
      <c r="JMJ57" s="38"/>
      <c r="JMK57" s="38"/>
      <c r="JML57" s="38"/>
      <c r="JMM57" s="38"/>
      <c r="JMN57" s="38"/>
      <c r="JMO57" s="38"/>
      <c r="JMP57" s="38"/>
      <c r="JMQ57" s="38"/>
      <c r="JMR57" s="38"/>
      <c r="JMS57" s="38"/>
      <c r="JMT57" s="38"/>
      <c r="JMU57" s="38"/>
      <c r="JMV57" s="38"/>
      <c r="JMW57" s="38"/>
      <c r="JMX57" s="38"/>
      <c r="JMY57" s="38"/>
      <c r="JMZ57" s="38"/>
      <c r="JNA57" s="38"/>
      <c r="JNB57" s="38"/>
      <c r="JNC57" s="38"/>
      <c r="JND57" s="38"/>
      <c r="JNE57" s="38"/>
      <c r="JNF57" s="38"/>
      <c r="JNG57" s="38"/>
      <c r="JNH57" s="38"/>
      <c r="JNI57" s="38"/>
      <c r="JNJ57" s="38"/>
      <c r="JNK57" s="38"/>
      <c r="JNL57" s="38"/>
      <c r="JNM57" s="38"/>
      <c r="JNN57" s="38"/>
      <c r="JNO57" s="38"/>
      <c r="JNP57" s="38"/>
      <c r="JNQ57" s="38"/>
      <c r="JNR57" s="38"/>
      <c r="JNS57" s="38"/>
      <c r="JNT57" s="38"/>
      <c r="JNU57" s="38"/>
      <c r="JNV57" s="38"/>
      <c r="JNW57" s="38"/>
      <c r="JNX57" s="38"/>
      <c r="JNY57" s="38"/>
      <c r="JNZ57" s="38"/>
      <c r="JOA57" s="38"/>
      <c r="JOB57" s="38"/>
      <c r="JOC57" s="38"/>
      <c r="JOD57" s="38"/>
      <c r="JOE57" s="38"/>
      <c r="JOF57" s="38"/>
      <c r="JOG57" s="38"/>
      <c r="JOH57" s="38"/>
      <c r="JOI57" s="38"/>
      <c r="JOJ57" s="38"/>
      <c r="JOK57" s="38"/>
      <c r="JOL57" s="38"/>
      <c r="JOM57" s="38"/>
      <c r="JON57" s="38"/>
      <c r="JOO57" s="38"/>
      <c r="JOP57" s="38"/>
      <c r="JOQ57" s="38"/>
      <c r="JOR57" s="38"/>
      <c r="JOS57" s="38"/>
      <c r="JOT57" s="38"/>
      <c r="JOU57" s="38"/>
      <c r="JOV57" s="38"/>
      <c r="JOW57" s="38"/>
      <c r="JOX57" s="38"/>
      <c r="JOY57" s="38"/>
      <c r="JOZ57" s="38"/>
      <c r="JPA57" s="38"/>
      <c r="JPB57" s="38"/>
      <c r="JPC57" s="38"/>
      <c r="JPD57" s="38"/>
      <c r="JPE57" s="38"/>
      <c r="JPF57" s="38"/>
      <c r="JPG57" s="38"/>
      <c r="JPH57" s="38"/>
      <c r="JPI57" s="38"/>
      <c r="JPJ57" s="38"/>
      <c r="JPK57" s="38"/>
      <c r="JPL57" s="38"/>
      <c r="JPM57" s="38"/>
      <c r="JPN57" s="38"/>
      <c r="JPO57" s="38"/>
      <c r="JPP57" s="38"/>
      <c r="JPQ57" s="38"/>
      <c r="JPR57" s="38"/>
      <c r="JPS57" s="38"/>
      <c r="JPT57" s="38"/>
      <c r="JPU57" s="38"/>
      <c r="JPV57" s="38"/>
      <c r="JPW57" s="38"/>
      <c r="JPX57" s="38"/>
      <c r="JPY57" s="38"/>
      <c r="JPZ57" s="38"/>
      <c r="JQA57" s="38"/>
      <c r="JQB57" s="38"/>
      <c r="JQC57" s="38"/>
      <c r="JQD57" s="38"/>
      <c r="JQE57" s="38"/>
      <c r="JQF57" s="38"/>
      <c r="JQG57" s="38"/>
      <c r="JQH57" s="38"/>
      <c r="JQI57" s="38"/>
      <c r="JQJ57" s="38"/>
      <c r="JQK57" s="38"/>
      <c r="JQL57" s="38"/>
      <c r="JQM57" s="38"/>
      <c r="JQN57" s="38"/>
      <c r="JQO57" s="38"/>
      <c r="JQP57" s="38"/>
      <c r="JQQ57" s="38"/>
      <c r="JQR57" s="38"/>
      <c r="JQS57" s="38"/>
      <c r="JQT57" s="38"/>
      <c r="JQU57" s="38"/>
      <c r="JQV57" s="38"/>
      <c r="JQW57" s="38"/>
      <c r="JQX57" s="38"/>
      <c r="JQY57" s="38"/>
      <c r="JQZ57" s="38"/>
      <c r="JRA57" s="38"/>
      <c r="JRB57" s="38"/>
      <c r="JRC57" s="38"/>
      <c r="JRD57" s="38"/>
      <c r="JRE57" s="38"/>
      <c r="JRF57" s="38"/>
      <c r="JRG57" s="38"/>
      <c r="JRH57" s="38"/>
      <c r="JRI57" s="38"/>
      <c r="JRJ57" s="38"/>
      <c r="JRK57" s="38"/>
      <c r="JRL57" s="38"/>
      <c r="JRM57" s="38"/>
      <c r="JRN57" s="38"/>
      <c r="JRO57" s="38"/>
      <c r="JRP57" s="38"/>
      <c r="JRQ57" s="38"/>
      <c r="JRR57" s="38"/>
      <c r="JRS57" s="38"/>
      <c r="JRT57" s="38"/>
      <c r="JRU57" s="38"/>
      <c r="JRV57" s="38"/>
      <c r="JRW57" s="38"/>
      <c r="JRX57" s="38"/>
      <c r="JRY57" s="38"/>
      <c r="JRZ57" s="38"/>
      <c r="JSA57" s="38"/>
      <c r="JSB57" s="38"/>
      <c r="JSC57" s="38"/>
      <c r="JSD57" s="38"/>
      <c r="JSE57" s="38"/>
      <c r="JSF57" s="38"/>
      <c r="JSG57" s="38"/>
      <c r="JSH57" s="38"/>
      <c r="JSI57" s="38"/>
      <c r="JSJ57" s="38"/>
      <c r="JSK57" s="38"/>
      <c r="JSL57" s="38"/>
      <c r="JSM57" s="38"/>
      <c r="JSN57" s="38"/>
      <c r="JSO57" s="38"/>
      <c r="JSP57" s="38"/>
      <c r="JSQ57" s="38"/>
      <c r="JSR57" s="38"/>
      <c r="JSS57" s="38"/>
      <c r="JST57" s="38"/>
      <c r="JSU57" s="38"/>
      <c r="JSV57" s="38"/>
      <c r="JSW57" s="38"/>
      <c r="JSX57" s="38"/>
      <c r="JSY57" s="38"/>
      <c r="JSZ57" s="38"/>
      <c r="JTA57" s="38"/>
      <c r="JTB57" s="38"/>
      <c r="JTC57" s="38"/>
      <c r="JTD57" s="38"/>
      <c r="JTE57" s="38"/>
      <c r="JTF57" s="38"/>
      <c r="JTG57" s="38"/>
      <c r="JTH57" s="38"/>
      <c r="JTI57" s="38"/>
      <c r="JTJ57" s="38"/>
      <c r="JTK57" s="38"/>
      <c r="JTL57" s="38"/>
      <c r="JTM57" s="38"/>
      <c r="JTN57" s="38"/>
      <c r="JTO57" s="38"/>
      <c r="JTP57" s="38"/>
      <c r="JTQ57" s="38"/>
      <c r="JTR57" s="38"/>
      <c r="JTS57" s="38"/>
      <c r="JTT57" s="38"/>
      <c r="JTU57" s="38"/>
      <c r="JTV57" s="38"/>
      <c r="JTW57" s="38"/>
      <c r="JTX57" s="38"/>
      <c r="JTY57" s="38"/>
      <c r="JTZ57" s="38"/>
      <c r="JUA57" s="38"/>
      <c r="JUB57" s="38"/>
      <c r="JUC57" s="38"/>
      <c r="JUD57" s="38"/>
      <c r="JUE57" s="38"/>
      <c r="JUF57" s="38"/>
      <c r="JUG57" s="38"/>
      <c r="JUH57" s="38"/>
      <c r="JUI57" s="38"/>
      <c r="JUJ57" s="38"/>
      <c r="JUK57" s="38"/>
      <c r="JUL57" s="38"/>
      <c r="JUM57" s="38"/>
      <c r="JUN57" s="38"/>
      <c r="JUO57" s="38"/>
      <c r="JUP57" s="38"/>
      <c r="JUQ57" s="38"/>
      <c r="JUR57" s="38"/>
      <c r="JUS57" s="38"/>
      <c r="JUT57" s="38"/>
      <c r="JUU57" s="38"/>
      <c r="JUV57" s="38"/>
      <c r="JUW57" s="38"/>
      <c r="JUX57" s="38"/>
      <c r="JUY57" s="38"/>
      <c r="JUZ57" s="38"/>
      <c r="JVA57" s="38"/>
      <c r="JVB57" s="38"/>
      <c r="JVC57" s="38"/>
      <c r="JVD57" s="38"/>
      <c r="JVE57" s="38"/>
      <c r="JVF57" s="38"/>
      <c r="JVG57" s="38"/>
      <c r="JVH57" s="38"/>
      <c r="JVI57" s="38"/>
      <c r="JVJ57" s="38"/>
      <c r="JVK57" s="38"/>
      <c r="JVL57" s="38"/>
      <c r="JVM57" s="38"/>
      <c r="JVN57" s="38"/>
      <c r="JVO57" s="38"/>
      <c r="JVP57" s="38"/>
      <c r="JVQ57" s="38"/>
      <c r="JVR57" s="38"/>
      <c r="JVS57" s="38"/>
      <c r="JVT57" s="38"/>
      <c r="JVU57" s="38"/>
      <c r="JVV57" s="38"/>
      <c r="JVW57" s="38"/>
      <c r="JVX57" s="38"/>
      <c r="JVY57" s="38"/>
      <c r="JVZ57" s="38"/>
      <c r="JWA57" s="38"/>
      <c r="JWB57" s="38"/>
      <c r="JWC57" s="38"/>
      <c r="JWD57" s="38"/>
      <c r="JWE57" s="38"/>
      <c r="JWF57" s="38"/>
      <c r="JWG57" s="38"/>
      <c r="JWH57" s="38"/>
      <c r="JWI57" s="38"/>
      <c r="JWJ57" s="38"/>
      <c r="JWK57" s="38"/>
      <c r="JWL57" s="38"/>
      <c r="JWM57" s="38"/>
      <c r="JWN57" s="38"/>
      <c r="JWO57" s="38"/>
      <c r="JWP57" s="38"/>
      <c r="JWQ57" s="38"/>
      <c r="JWR57" s="38"/>
      <c r="JWS57" s="38"/>
      <c r="JWT57" s="38"/>
      <c r="JWU57" s="38"/>
      <c r="JWV57" s="38"/>
      <c r="JWW57" s="38"/>
      <c r="JWX57" s="38"/>
      <c r="JWY57" s="38"/>
      <c r="JWZ57" s="38"/>
      <c r="JXA57" s="38"/>
      <c r="JXB57" s="38"/>
      <c r="JXC57" s="38"/>
      <c r="JXD57" s="38"/>
      <c r="JXE57" s="38"/>
      <c r="JXF57" s="38"/>
      <c r="JXG57" s="38"/>
      <c r="JXH57" s="38"/>
      <c r="JXI57" s="38"/>
      <c r="JXJ57" s="38"/>
      <c r="JXK57" s="38"/>
      <c r="JXL57" s="38"/>
      <c r="JXM57" s="38"/>
      <c r="JXN57" s="38"/>
      <c r="JXO57" s="38"/>
      <c r="JXP57" s="38"/>
      <c r="JXQ57" s="38"/>
      <c r="JXR57" s="38"/>
      <c r="JXS57" s="38"/>
      <c r="JXT57" s="38"/>
      <c r="JXU57" s="38"/>
      <c r="JXV57" s="38"/>
      <c r="JXW57" s="38"/>
      <c r="JXX57" s="38"/>
      <c r="JXY57" s="38"/>
      <c r="JXZ57" s="38"/>
      <c r="JYA57" s="38"/>
      <c r="JYB57" s="38"/>
      <c r="JYC57" s="38"/>
      <c r="JYD57" s="38"/>
      <c r="JYE57" s="38"/>
      <c r="JYF57" s="38"/>
      <c r="JYG57" s="38"/>
      <c r="JYH57" s="38"/>
      <c r="JYI57" s="38"/>
      <c r="JYJ57" s="38"/>
      <c r="JYK57" s="38"/>
      <c r="JYL57" s="38"/>
      <c r="JYM57" s="38"/>
      <c r="JYN57" s="38"/>
      <c r="JYO57" s="38"/>
      <c r="JYP57" s="38"/>
      <c r="JYQ57" s="38"/>
      <c r="JYR57" s="38"/>
      <c r="JYS57" s="38"/>
      <c r="JYT57" s="38"/>
      <c r="JYU57" s="38"/>
      <c r="JYV57" s="38"/>
      <c r="JYW57" s="38"/>
      <c r="JYX57" s="38"/>
      <c r="JYY57" s="38"/>
      <c r="JYZ57" s="38"/>
      <c r="JZA57" s="38"/>
      <c r="JZB57" s="38"/>
      <c r="JZC57" s="38"/>
      <c r="JZD57" s="38"/>
      <c r="JZE57" s="38"/>
      <c r="JZF57" s="38"/>
      <c r="JZG57" s="38"/>
      <c r="JZH57" s="38"/>
      <c r="JZI57" s="38"/>
      <c r="JZJ57" s="38"/>
      <c r="JZK57" s="38"/>
      <c r="JZL57" s="38"/>
      <c r="JZM57" s="38"/>
      <c r="JZN57" s="38"/>
      <c r="JZO57" s="38"/>
      <c r="JZP57" s="38"/>
      <c r="JZQ57" s="38"/>
      <c r="JZR57" s="38"/>
      <c r="JZS57" s="38"/>
      <c r="JZT57" s="38"/>
      <c r="JZU57" s="38"/>
      <c r="JZV57" s="38"/>
      <c r="JZW57" s="38"/>
      <c r="JZX57" s="38"/>
      <c r="JZY57" s="38"/>
      <c r="JZZ57" s="38"/>
      <c r="KAA57" s="38"/>
      <c r="KAB57" s="38"/>
      <c r="KAC57" s="38"/>
      <c r="KAD57" s="38"/>
      <c r="KAE57" s="38"/>
      <c r="KAF57" s="38"/>
      <c r="KAG57" s="38"/>
      <c r="KAH57" s="38"/>
      <c r="KAI57" s="38"/>
      <c r="KAJ57" s="38"/>
      <c r="KAK57" s="38"/>
      <c r="KAL57" s="38"/>
      <c r="KAM57" s="38"/>
      <c r="KAN57" s="38"/>
      <c r="KAO57" s="38"/>
      <c r="KAP57" s="38"/>
      <c r="KAQ57" s="38"/>
      <c r="KAR57" s="38"/>
      <c r="KAS57" s="38"/>
      <c r="KAT57" s="38"/>
      <c r="KAU57" s="38"/>
      <c r="KAV57" s="38"/>
      <c r="KAW57" s="38"/>
      <c r="KAX57" s="38"/>
      <c r="KAY57" s="38"/>
      <c r="KAZ57" s="38"/>
      <c r="KBA57" s="38"/>
      <c r="KBB57" s="38"/>
      <c r="KBC57" s="38"/>
      <c r="KBD57" s="38"/>
      <c r="KBE57" s="38"/>
      <c r="KBF57" s="38"/>
      <c r="KBG57" s="38"/>
      <c r="KBH57" s="38"/>
      <c r="KBI57" s="38"/>
      <c r="KBJ57" s="38"/>
      <c r="KBK57" s="38"/>
      <c r="KBL57" s="38"/>
      <c r="KBM57" s="38"/>
      <c r="KBN57" s="38"/>
      <c r="KBO57" s="38"/>
      <c r="KBP57" s="38"/>
      <c r="KBQ57" s="38"/>
      <c r="KBR57" s="38"/>
      <c r="KBS57" s="38"/>
      <c r="KBT57" s="38"/>
      <c r="KBU57" s="38"/>
      <c r="KBV57" s="38"/>
      <c r="KBW57" s="38"/>
      <c r="KBX57" s="38"/>
      <c r="KBY57" s="38"/>
      <c r="KBZ57" s="38"/>
      <c r="KCA57" s="38"/>
      <c r="KCB57" s="38"/>
      <c r="KCC57" s="38"/>
      <c r="KCD57" s="38"/>
      <c r="KCE57" s="38"/>
      <c r="KCF57" s="38"/>
      <c r="KCG57" s="38"/>
      <c r="KCH57" s="38"/>
      <c r="KCI57" s="38"/>
      <c r="KCJ57" s="38"/>
      <c r="KCK57" s="38"/>
      <c r="KCL57" s="38"/>
      <c r="KCM57" s="38"/>
      <c r="KCN57" s="38"/>
      <c r="KCO57" s="38"/>
      <c r="KCP57" s="38"/>
      <c r="KCQ57" s="38"/>
      <c r="KCR57" s="38"/>
      <c r="KCS57" s="38"/>
      <c r="KCT57" s="38"/>
      <c r="KCU57" s="38"/>
      <c r="KCV57" s="38"/>
      <c r="KCW57" s="38"/>
      <c r="KCX57" s="38"/>
      <c r="KCY57" s="38"/>
      <c r="KCZ57" s="38"/>
      <c r="KDA57" s="38"/>
      <c r="KDB57" s="38"/>
      <c r="KDC57" s="38"/>
      <c r="KDD57" s="38"/>
      <c r="KDE57" s="38"/>
      <c r="KDF57" s="38"/>
      <c r="KDG57" s="38"/>
      <c r="KDH57" s="38"/>
      <c r="KDI57" s="38"/>
      <c r="KDJ57" s="38"/>
      <c r="KDK57" s="38"/>
      <c r="KDL57" s="38"/>
      <c r="KDM57" s="38"/>
      <c r="KDN57" s="38"/>
      <c r="KDO57" s="38"/>
      <c r="KDP57" s="38"/>
      <c r="KDQ57" s="38"/>
      <c r="KDR57" s="38"/>
      <c r="KDS57" s="38"/>
      <c r="KDT57" s="38"/>
      <c r="KDU57" s="38"/>
      <c r="KDV57" s="38"/>
      <c r="KDW57" s="38"/>
      <c r="KDX57" s="38"/>
      <c r="KDY57" s="38"/>
      <c r="KDZ57" s="38"/>
      <c r="KEA57" s="38"/>
      <c r="KEB57" s="38"/>
      <c r="KEC57" s="38"/>
      <c r="KED57" s="38"/>
      <c r="KEE57" s="38"/>
      <c r="KEF57" s="38"/>
      <c r="KEG57" s="38"/>
      <c r="KEH57" s="38"/>
      <c r="KEI57" s="38"/>
      <c r="KEJ57" s="38"/>
      <c r="KEK57" s="38"/>
      <c r="KEL57" s="38"/>
      <c r="KEM57" s="38"/>
      <c r="KEN57" s="38"/>
      <c r="KEO57" s="38"/>
      <c r="KEP57" s="38"/>
      <c r="KEQ57" s="38"/>
      <c r="KER57" s="38"/>
      <c r="KES57" s="38"/>
      <c r="KET57" s="38"/>
      <c r="KEU57" s="38"/>
      <c r="KEV57" s="38"/>
      <c r="KEW57" s="38"/>
      <c r="KEX57" s="38"/>
      <c r="KEY57" s="38"/>
      <c r="KEZ57" s="38"/>
      <c r="KFA57" s="38"/>
      <c r="KFB57" s="38"/>
      <c r="KFC57" s="38"/>
      <c r="KFD57" s="38"/>
      <c r="KFE57" s="38"/>
      <c r="KFF57" s="38"/>
      <c r="KFG57" s="38"/>
      <c r="KFH57" s="38"/>
      <c r="KFI57" s="38"/>
      <c r="KFJ57" s="38"/>
      <c r="KFK57" s="38"/>
      <c r="KFL57" s="38"/>
      <c r="KFM57" s="38"/>
      <c r="KFN57" s="38"/>
      <c r="KFO57" s="38"/>
      <c r="KFP57" s="38"/>
      <c r="KFQ57" s="38"/>
      <c r="KFR57" s="38"/>
      <c r="KFS57" s="38"/>
      <c r="KFT57" s="38"/>
      <c r="KFU57" s="38"/>
      <c r="KFV57" s="38"/>
      <c r="KFW57" s="38"/>
      <c r="KFX57" s="38"/>
      <c r="KFY57" s="38"/>
      <c r="KFZ57" s="38"/>
      <c r="KGA57" s="38"/>
      <c r="KGB57" s="38"/>
      <c r="KGC57" s="38"/>
      <c r="KGD57" s="38"/>
      <c r="KGE57" s="38"/>
      <c r="KGF57" s="38"/>
      <c r="KGG57" s="38"/>
      <c r="KGH57" s="38"/>
      <c r="KGI57" s="38"/>
      <c r="KGJ57" s="38"/>
      <c r="KGK57" s="38"/>
      <c r="KGL57" s="38"/>
      <c r="KGM57" s="38"/>
      <c r="KGN57" s="38"/>
      <c r="KGO57" s="38"/>
      <c r="KGP57" s="38"/>
      <c r="KGQ57" s="38"/>
      <c r="KGR57" s="38"/>
      <c r="KGS57" s="38"/>
      <c r="KGT57" s="38"/>
      <c r="KGU57" s="38"/>
      <c r="KGV57" s="38"/>
      <c r="KGW57" s="38"/>
      <c r="KGX57" s="38"/>
      <c r="KGY57" s="38"/>
      <c r="KGZ57" s="38"/>
      <c r="KHA57" s="38"/>
      <c r="KHB57" s="38"/>
      <c r="KHC57" s="38"/>
      <c r="KHD57" s="38"/>
      <c r="KHE57" s="38"/>
      <c r="KHF57" s="38"/>
      <c r="KHG57" s="38"/>
      <c r="KHH57" s="38"/>
      <c r="KHI57" s="38"/>
      <c r="KHJ57" s="38"/>
      <c r="KHK57" s="38"/>
      <c r="KHL57" s="38"/>
      <c r="KHM57" s="38"/>
      <c r="KHN57" s="38"/>
      <c r="KHO57" s="38"/>
      <c r="KHP57" s="38"/>
      <c r="KHQ57" s="38"/>
      <c r="KHR57" s="38"/>
      <c r="KHS57" s="38"/>
      <c r="KHT57" s="38"/>
      <c r="KHU57" s="38"/>
      <c r="KHV57" s="38"/>
      <c r="KHW57" s="38"/>
      <c r="KHX57" s="38"/>
      <c r="KHY57" s="38"/>
      <c r="KHZ57" s="38"/>
      <c r="KIA57" s="38"/>
      <c r="KIB57" s="38"/>
      <c r="KIC57" s="38"/>
      <c r="KID57" s="38"/>
      <c r="KIE57" s="38"/>
      <c r="KIF57" s="38"/>
      <c r="KIG57" s="38"/>
      <c r="KIH57" s="38"/>
      <c r="KII57" s="38"/>
      <c r="KIJ57" s="38"/>
      <c r="KIK57" s="38"/>
      <c r="KIL57" s="38"/>
      <c r="KIM57" s="38"/>
      <c r="KIN57" s="38"/>
      <c r="KIO57" s="38"/>
      <c r="KIP57" s="38"/>
      <c r="KIQ57" s="38"/>
      <c r="KIR57" s="38"/>
      <c r="KIS57" s="38"/>
      <c r="KIT57" s="38"/>
      <c r="KIU57" s="38"/>
      <c r="KIV57" s="38"/>
      <c r="KIW57" s="38"/>
      <c r="KIX57" s="38"/>
      <c r="KIY57" s="38"/>
      <c r="KIZ57" s="38"/>
      <c r="KJA57" s="38"/>
      <c r="KJB57" s="38"/>
      <c r="KJC57" s="38"/>
      <c r="KJD57" s="38"/>
      <c r="KJE57" s="38"/>
      <c r="KJF57" s="38"/>
      <c r="KJG57" s="38"/>
      <c r="KJH57" s="38"/>
      <c r="KJI57" s="38"/>
      <c r="KJJ57" s="38"/>
      <c r="KJK57" s="38"/>
      <c r="KJL57" s="38"/>
      <c r="KJM57" s="38"/>
      <c r="KJN57" s="38"/>
      <c r="KJO57" s="38"/>
      <c r="KJP57" s="38"/>
      <c r="KJQ57" s="38"/>
      <c r="KJR57" s="38"/>
      <c r="KJS57" s="38"/>
      <c r="KJT57" s="38"/>
      <c r="KJU57" s="38"/>
      <c r="KJV57" s="38"/>
      <c r="KJW57" s="38"/>
      <c r="KJX57" s="38"/>
      <c r="KJY57" s="38"/>
      <c r="KJZ57" s="38"/>
      <c r="KKA57" s="38"/>
      <c r="KKB57" s="38"/>
      <c r="KKC57" s="38"/>
      <c r="KKD57" s="38"/>
      <c r="KKE57" s="38"/>
      <c r="KKF57" s="38"/>
      <c r="KKG57" s="38"/>
      <c r="KKH57" s="38"/>
      <c r="KKI57" s="38"/>
      <c r="KKJ57" s="38"/>
      <c r="KKK57" s="38"/>
      <c r="KKL57" s="38"/>
      <c r="KKM57" s="38"/>
      <c r="KKN57" s="38"/>
      <c r="KKO57" s="38"/>
      <c r="KKP57" s="38"/>
      <c r="KKQ57" s="38"/>
      <c r="KKR57" s="38"/>
      <c r="KKS57" s="38"/>
      <c r="KKT57" s="38"/>
      <c r="KKU57" s="38"/>
      <c r="KKV57" s="38"/>
      <c r="KKW57" s="38"/>
      <c r="KKX57" s="38"/>
      <c r="KKY57" s="38"/>
      <c r="KKZ57" s="38"/>
      <c r="KLA57" s="38"/>
      <c r="KLB57" s="38"/>
      <c r="KLC57" s="38"/>
      <c r="KLD57" s="38"/>
      <c r="KLE57" s="38"/>
      <c r="KLF57" s="38"/>
      <c r="KLG57" s="38"/>
      <c r="KLH57" s="38"/>
      <c r="KLI57" s="38"/>
      <c r="KLJ57" s="38"/>
      <c r="KLK57" s="38"/>
      <c r="KLL57" s="38"/>
      <c r="KLM57" s="38"/>
      <c r="KLN57" s="38"/>
      <c r="KLO57" s="38"/>
      <c r="KLP57" s="38"/>
      <c r="KLQ57" s="38"/>
      <c r="KLR57" s="38"/>
      <c r="KLS57" s="38"/>
      <c r="KLT57" s="38"/>
      <c r="KLU57" s="38"/>
      <c r="KLV57" s="38"/>
      <c r="KLW57" s="38"/>
      <c r="KLX57" s="38"/>
      <c r="KLY57" s="38"/>
      <c r="KLZ57" s="38"/>
      <c r="KMA57" s="38"/>
      <c r="KMB57" s="38"/>
      <c r="KMC57" s="38"/>
      <c r="KMD57" s="38"/>
      <c r="KME57" s="38"/>
      <c r="KMF57" s="38"/>
      <c r="KMG57" s="38"/>
      <c r="KMH57" s="38"/>
      <c r="KMI57" s="38"/>
      <c r="KMJ57" s="38"/>
      <c r="KMK57" s="38"/>
      <c r="KML57" s="38"/>
      <c r="KMM57" s="38"/>
      <c r="KMN57" s="38"/>
      <c r="KMO57" s="38"/>
      <c r="KMP57" s="38"/>
      <c r="KMQ57" s="38"/>
      <c r="KMR57" s="38"/>
      <c r="KMS57" s="38"/>
      <c r="KMT57" s="38"/>
      <c r="KMU57" s="38"/>
      <c r="KMV57" s="38"/>
      <c r="KMW57" s="38"/>
      <c r="KMX57" s="38"/>
      <c r="KMY57" s="38"/>
      <c r="KMZ57" s="38"/>
      <c r="KNA57" s="38"/>
      <c r="KNB57" s="38"/>
      <c r="KNC57" s="38"/>
      <c r="KND57" s="38"/>
      <c r="KNE57" s="38"/>
      <c r="KNF57" s="38"/>
      <c r="KNG57" s="38"/>
      <c r="KNH57" s="38"/>
      <c r="KNI57" s="38"/>
      <c r="KNJ57" s="38"/>
      <c r="KNK57" s="38"/>
      <c r="KNL57" s="38"/>
      <c r="KNM57" s="38"/>
      <c r="KNN57" s="38"/>
      <c r="KNO57" s="38"/>
      <c r="KNP57" s="38"/>
      <c r="KNQ57" s="38"/>
      <c r="KNR57" s="38"/>
      <c r="KNS57" s="38"/>
      <c r="KNT57" s="38"/>
      <c r="KNU57" s="38"/>
      <c r="KNV57" s="38"/>
      <c r="KNW57" s="38"/>
      <c r="KNX57" s="38"/>
      <c r="KNY57" s="38"/>
      <c r="KNZ57" s="38"/>
      <c r="KOA57" s="38"/>
      <c r="KOB57" s="38"/>
      <c r="KOC57" s="38"/>
      <c r="KOD57" s="38"/>
      <c r="KOE57" s="38"/>
      <c r="KOF57" s="38"/>
      <c r="KOG57" s="38"/>
      <c r="KOH57" s="38"/>
      <c r="KOI57" s="38"/>
      <c r="KOJ57" s="38"/>
      <c r="KOK57" s="38"/>
      <c r="KOL57" s="38"/>
      <c r="KOM57" s="38"/>
      <c r="KON57" s="38"/>
      <c r="KOO57" s="38"/>
      <c r="KOP57" s="38"/>
      <c r="KOQ57" s="38"/>
      <c r="KOR57" s="38"/>
      <c r="KOS57" s="38"/>
      <c r="KOT57" s="38"/>
      <c r="KOU57" s="38"/>
      <c r="KOV57" s="38"/>
      <c r="KOW57" s="38"/>
      <c r="KOX57" s="38"/>
      <c r="KOY57" s="38"/>
      <c r="KOZ57" s="38"/>
      <c r="KPA57" s="38"/>
      <c r="KPB57" s="38"/>
      <c r="KPC57" s="38"/>
      <c r="KPD57" s="38"/>
      <c r="KPE57" s="38"/>
      <c r="KPF57" s="38"/>
      <c r="KPG57" s="38"/>
      <c r="KPH57" s="38"/>
      <c r="KPI57" s="38"/>
      <c r="KPJ57" s="38"/>
      <c r="KPK57" s="38"/>
      <c r="KPL57" s="38"/>
      <c r="KPM57" s="38"/>
      <c r="KPN57" s="38"/>
      <c r="KPO57" s="38"/>
      <c r="KPP57" s="38"/>
      <c r="KPQ57" s="38"/>
      <c r="KPR57" s="38"/>
      <c r="KPS57" s="38"/>
      <c r="KPT57" s="38"/>
      <c r="KPU57" s="38"/>
      <c r="KPV57" s="38"/>
      <c r="KPW57" s="38"/>
      <c r="KPX57" s="38"/>
      <c r="KPY57" s="38"/>
      <c r="KPZ57" s="38"/>
      <c r="KQA57" s="38"/>
      <c r="KQB57" s="38"/>
      <c r="KQC57" s="38"/>
      <c r="KQD57" s="38"/>
      <c r="KQE57" s="38"/>
      <c r="KQF57" s="38"/>
      <c r="KQG57" s="38"/>
      <c r="KQH57" s="38"/>
      <c r="KQI57" s="38"/>
      <c r="KQJ57" s="38"/>
      <c r="KQK57" s="38"/>
      <c r="KQL57" s="38"/>
      <c r="KQM57" s="38"/>
      <c r="KQN57" s="38"/>
      <c r="KQO57" s="38"/>
      <c r="KQP57" s="38"/>
      <c r="KQQ57" s="38"/>
      <c r="KQR57" s="38"/>
      <c r="KQS57" s="38"/>
      <c r="KQT57" s="38"/>
      <c r="KQU57" s="38"/>
      <c r="KQV57" s="38"/>
      <c r="KQW57" s="38"/>
      <c r="KQX57" s="38"/>
      <c r="KQY57" s="38"/>
      <c r="KQZ57" s="38"/>
      <c r="KRA57" s="38"/>
      <c r="KRB57" s="38"/>
      <c r="KRC57" s="38"/>
      <c r="KRD57" s="38"/>
      <c r="KRE57" s="38"/>
      <c r="KRF57" s="38"/>
      <c r="KRG57" s="38"/>
      <c r="KRH57" s="38"/>
      <c r="KRI57" s="38"/>
      <c r="KRJ57" s="38"/>
      <c r="KRK57" s="38"/>
      <c r="KRL57" s="38"/>
      <c r="KRM57" s="38"/>
      <c r="KRN57" s="38"/>
      <c r="KRO57" s="38"/>
      <c r="KRP57" s="38"/>
      <c r="KRQ57" s="38"/>
      <c r="KRR57" s="38"/>
      <c r="KRS57" s="38"/>
      <c r="KRT57" s="38"/>
      <c r="KRU57" s="38"/>
      <c r="KRV57" s="38"/>
      <c r="KRW57" s="38"/>
      <c r="KRX57" s="38"/>
      <c r="KRY57" s="38"/>
      <c r="KRZ57" s="38"/>
      <c r="KSA57" s="38"/>
      <c r="KSB57" s="38"/>
      <c r="KSC57" s="38"/>
      <c r="KSD57" s="38"/>
      <c r="KSE57" s="38"/>
      <c r="KSF57" s="38"/>
      <c r="KSG57" s="38"/>
      <c r="KSH57" s="38"/>
      <c r="KSI57" s="38"/>
      <c r="KSJ57" s="38"/>
      <c r="KSK57" s="38"/>
      <c r="KSL57" s="38"/>
      <c r="KSM57" s="38"/>
      <c r="KSN57" s="38"/>
      <c r="KSO57" s="38"/>
      <c r="KSP57" s="38"/>
      <c r="KSQ57" s="38"/>
      <c r="KSR57" s="38"/>
      <c r="KSS57" s="38"/>
      <c r="KST57" s="38"/>
      <c r="KSU57" s="38"/>
      <c r="KSV57" s="38"/>
      <c r="KSW57" s="38"/>
      <c r="KSX57" s="38"/>
      <c r="KSY57" s="38"/>
      <c r="KSZ57" s="38"/>
      <c r="KTA57" s="38"/>
      <c r="KTB57" s="38"/>
      <c r="KTC57" s="38"/>
      <c r="KTD57" s="38"/>
      <c r="KTE57" s="38"/>
      <c r="KTF57" s="38"/>
      <c r="KTG57" s="38"/>
      <c r="KTH57" s="38"/>
      <c r="KTI57" s="38"/>
      <c r="KTJ57" s="38"/>
      <c r="KTK57" s="38"/>
      <c r="KTL57" s="38"/>
      <c r="KTM57" s="38"/>
      <c r="KTN57" s="38"/>
      <c r="KTO57" s="38"/>
      <c r="KTP57" s="38"/>
      <c r="KTQ57" s="38"/>
      <c r="KTR57" s="38"/>
      <c r="KTS57" s="38"/>
      <c r="KTT57" s="38"/>
      <c r="KTU57" s="38"/>
      <c r="KTV57" s="38"/>
      <c r="KTW57" s="38"/>
      <c r="KTX57" s="38"/>
      <c r="KTY57" s="38"/>
      <c r="KTZ57" s="38"/>
      <c r="KUA57" s="38"/>
      <c r="KUB57" s="38"/>
      <c r="KUC57" s="38"/>
      <c r="KUD57" s="38"/>
      <c r="KUE57" s="38"/>
      <c r="KUF57" s="38"/>
      <c r="KUG57" s="38"/>
      <c r="KUH57" s="38"/>
      <c r="KUI57" s="38"/>
      <c r="KUJ57" s="38"/>
      <c r="KUK57" s="38"/>
      <c r="KUL57" s="38"/>
      <c r="KUM57" s="38"/>
      <c r="KUN57" s="38"/>
      <c r="KUO57" s="38"/>
      <c r="KUP57" s="38"/>
      <c r="KUQ57" s="38"/>
      <c r="KUR57" s="38"/>
      <c r="KUS57" s="38"/>
      <c r="KUT57" s="38"/>
      <c r="KUU57" s="38"/>
      <c r="KUV57" s="38"/>
      <c r="KUW57" s="38"/>
      <c r="KUX57" s="38"/>
      <c r="KUY57" s="38"/>
      <c r="KUZ57" s="38"/>
      <c r="KVA57" s="38"/>
      <c r="KVB57" s="38"/>
      <c r="KVC57" s="38"/>
      <c r="KVD57" s="38"/>
      <c r="KVE57" s="38"/>
      <c r="KVF57" s="38"/>
      <c r="KVG57" s="38"/>
      <c r="KVH57" s="38"/>
      <c r="KVI57" s="38"/>
      <c r="KVJ57" s="38"/>
      <c r="KVK57" s="38"/>
      <c r="KVL57" s="38"/>
      <c r="KVM57" s="38"/>
      <c r="KVN57" s="38"/>
      <c r="KVO57" s="38"/>
      <c r="KVP57" s="38"/>
      <c r="KVQ57" s="38"/>
      <c r="KVR57" s="38"/>
      <c r="KVS57" s="38"/>
      <c r="KVT57" s="38"/>
      <c r="KVU57" s="38"/>
      <c r="KVV57" s="38"/>
      <c r="KVW57" s="38"/>
      <c r="KVX57" s="38"/>
      <c r="KVY57" s="38"/>
      <c r="KVZ57" s="38"/>
      <c r="KWA57" s="38"/>
      <c r="KWB57" s="38"/>
      <c r="KWC57" s="38"/>
      <c r="KWD57" s="38"/>
      <c r="KWE57" s="38"/>
      <c r="KWF57" s="38"/>
      <c r="KWG57" s="38"/>
      <c r="KWH57" s="38"/>
      <c r="KWI57" s="38"/>
      <c r="KWJ57" s="38"/>
      <c r="KWK57" s="38"/>
      <c r="KWL57" s="38"/>
      <c r="KWM57" s="38"/>
      <c r="KWN57" s="38"/>
      <c r="KWO57" s="38"/>
      <c r="KWP57" s="38"/>
      <c r="KWQ57" s="38"/>
      <c r="KWR57" s="38"/>
      <c r="KWS57" s="38"/>
      <c r="KWT57" s="38"/>
      <c r="KWU57" s="38"/>
      <c r="KWV57" s="38"/>
      <c r="KWW57" s="38"/>
      <c r="KWX57" s="38"/>
      <c r="KWY57" s="38"/>
      <c r="KWZ57" s="38"/>
      <c r="KXA57" s="38"/>
      <c r="KXB57" s="38"/>
      <c r="KXC57" s="38"/>
      <c r="KXD57" s="38"/>
      <c r="KXE57" s="38"/>
      <c r="KXF57" s="38"/>
      <c r="KXG57" s="38"/>
      <c r="KXH57" s="38"/>
      <c r="KXI57" s="38"/>
      <c r="KXJ57" s="38"/>
      <c r="KXK57" s="38"/>
      <c r="KXL57" s="38"/>
      <c r="KXM57" s="38"/>
      <c r="KXN57" s="38"/>
      <c r="KXO57" s="38"/>
      <c r="KXP57" s="38"/>
      <c r="KXQ57" s="38"/>
      <c r="KXR57" s="38"/>
      <c r="KXS57" s="38"/>
      <c r="KXT57" s="38"/>
      <c r="KXU57" s="38"/>
      <c r="KXV57" s="38"/>
      <c r="KXW57" s="38"/>
      <c r="KXX57" s="38"/>
      <c r="KXY57" s="38"/>
      <c r="KXZ57" s="38"/>
      <c r="KYA57" s="38"/>
      <c r="KYB57" s="38"/>
      <c r="KYC57" s="38"/>
      <c r="KYD57" s="38"/>
      <c r="KYE57" s="38"/>
      <c r="KYF57" s="38"/>
      <c r="KYG57" s="38"/>
      <c r="KYH57" s="38"/>
      <c r="KYI57" s="38"/>
      <c r="KYJ57" s="38"/>
      <c r="KYK57" s="38"/>
      <c r="KYL57" s="38"/>
      <c r="KYM57" s="38"/>
      <c r="KYN57" s="38"/>
      <c r="KYO57" s="38"/>
      <c r="KYP57" s="38"/>
      <c r="KYQ57" s="38"/>
      <c r="KYR57" s="38"/>
      <c r="KYS57" s="38"/>
      <c r="KYT57" s="38"/>
      <c r="KYU57" s="38"/>
      <c r="KYV57" s="38"/>
      <c r="KYW57" s="38"/>
      <c r="KYX57" s="38"/>
      <c r="KYY57" s="38"/>
      <c r="KYZ57" s="38"/>
      <c r="KZA57" s="38"/>
      <c r="KZB57" s="38"/>
      <c r="KZC57" s="38"/>
      <c r="KZD57" s="38"/>
      <c r="KZE57" s="38"/>
      <c r="KZF57" s="38"/>
      <c r="KZG57" s="38"/>
      <c r="KZH57" s="38"/>
      <c r="KZI57" s="38"/>
      <c r="KZJ57" s="38"/>
      <c r="KZK57" s="38"/>
      <c r="KZL57" s="38"/>
      <c r="KZM57" s="38"/>
      <c r="KZN57" s="38"/>
      <c r="KZO57" s="38"/>
      <c r="KZP57" s="38"/>
      <c r="KZQ57" s="38"/>
      <c r="KZR57" s="38"/>
      <c r="KZS57" s="38"/>
      <c r="KZT57" s="38"/>
      <c r="KZU57" s="38"/>
      <c r="KZV57" s="38"/>
      <c r="KZW57" s="38"/>
      <c r="KZX57" s="38"/>
      <c r="KZY57" s="38"/>
      <c r="KZZ57" s="38"/>
      <c r="LAA57" s="38"/>
      <c r="LAB57" s="38"/>
      <c r="LAC57" s="38"/>
      <c r="LAD57" s="38"/>
      <c r="LAE57" s="38"/>
      <c r="LAF57" s="38"/>
      <c r="LAG57" s="38"/>
      <c r="LAH57" s="38"/>
      <c r="LAI57" s="38"/>
      <c r="LAJ57" s="38"/>
      <c r="LAK57" s="38"/>
      <c r="LAL57" s="38"/>
      <c r="LAM57" s="38"/>
      <c r="LAN57" s="38"/>
      <c r="LAO57" s="38"/>
      <c r="LAP57" s="38"/>
      <c r="LAQ57" s="38"/>
      <c r="LAR57" s="38"/>
      <c r="LAS57" s="38"/>
      <c r="LAT57" s="38"/>
      <c r="LAU57" s="38"/>
      <c r="LAV57" s="38"/>
      <c r="LAW57" s="38"/>
      <c r="LAX57" s="38"/>
      <c r="LAY57" s="38"/>
      <c r="LAZ57" s="38"/>
      <c r="LBA57" s="38"/>
      <c r="LBB57" s="38"/>
      <c r="LBC57" s="38"/>
      <c r="LBD57" s="38"/>
      <c r="LBE57" s="38"/>
      <c r="LBF57" s="38"/>
      <c r="LBG57" s="38"/>
      <c r="LBH57" s="38"/>
      <c r="LBI57" s="38"/>
      <c r="LBJ57" s="38"/>
      <c r="LBK57" s="38"/>
      <c r="LBL57" s="38"/>
      <c r="LBM57" s="38"/>
      <c r="LBN57" s="38"/>
      <c r="LBO57" s="38"/>
      <c r="LBP57" s="38"/>
      <c r="LBQ57" s="38"/>
      <c r="LBR57" s="38"/>
      <c r="LBS57" s="38"/>
      <c r="LBT57" s="38"/>
      <c r="LBU57" s="38"/>
      <c r="LBV57" s="38"/>
      <c r="LBW57" s="38"/>
      <c r="LBX57" s="38"/>
      <c r="LBY57" s="38"/>
      <c r="LBZ57" s="38"/>
      <c r="LCA57" s="38"/>
      <c r="LCB57" s="38"/>
      <c r="LCC57" s="38"/>
      <c r="LCD57" s="38"/>
      <c r="LCE57" s="38"/>
      <c r="LCF57" s="38"/>
      <c r="LCG57" s="38"/>
      <c r="LCH57" s="38"/>
      <c r="LCI57" s="38"/>
      <c r="LCJ57" s="38"/>
      <c r="LCK57" s="38"/>
      <c r="LCL57" s="38"/>
      <c r="LCM57" s="38"/>
      <c r="LCN57" s="38"/>
      <c r="LCO57" s="38"/>
      <c r="LCP57" s="38"/>
      <c r="LCQ57" s="38"/>
      <c r="LCR57" s="38"/>
      <c r="LCS57" s="38"/>
      <c r="LCT57" s="38"/>
      <c r="LCU57" s="38"/>
      <c r="LCV57" s="38"/>
      <c r="LCW57" s="38"/>
      <c r="LCX57" s="38"/>
      <c r="LCY57" s="38"/>
      <c r="LCZ57" s="38"/>
      <c r="LDA57" s="38"/>
      <c r="LDB57" s="38"/>
      <c r="LDC57" s="38"/>
      <c r="LDD57" s="38"/>
      <c r="LDE57" s="38"/>
      <c r="LDF57" s="38"/>
      <c r="LDG57" s="38"/>
      <c r="LDH57" s="38"/>
      <c r="LDI57" s="38"/>
      <c r="LDJ57" s="38"/>
      <c r="LDK57" s="38"/>
      <c r="LDL57" s="38"/>
      <c r="LDM57" s="38"/>
      <c r="LDN57" s="38"/>
      <c r="LDO57" s="38"/>
      <c r="LDP57" s="38"/>
      <c r="LDQ57" s="38"/>
      <c r="LDR57" s="38"/>
      <c r="LDS57" s="38"/>
      <c r="LDT57" s="38"/>
      <c r="LDU57" s="38"/>
      <c r="LDV57" s="38"/>
      <c r="LDW57" s="38"/>
      <c r="LDX57" s="38"/>
      <c r="LDY57" s="38"/>
      <c r="LDZ57" s="38"/>
      <c r="LEA57" s="38"/>
      <c r="LEB57" s="38"/>
      <c r="LEC57" s="38"/>
      <c r="LED57" s="38"/>
      <c r="LEE57" s="38"/>
      <c r="LEF57" s="38"/>
      <c r="LEG57" s="38"/>
      <c r="LEH57" s="38"/>
      <c r="LEI57" s="38"/>
      <c r="LEJ57" s="38"/>
      <c r="LEK57" s="38"/>
      <c r="LEL57" s="38"/>
      <c r="LEM57" s="38"/>
      <c r="LEN57" s="38"/>
      <c r="LEO57" s="38"/>
      <c r="LEP57" s="38"/>
      <c r="LEQ57" s="38"/>
      <c r="LER57" s="38"/>
      <c r="LES57" s="38"/>
      <c r="LET57" s="38"/>
      <c r="LEU57" s="38"/>
      <c r="LEV57" s="38"/>
      <c r="LEW57" s="38"/>
      <c r="LEX57" s="38"/>
      <c r="LEY57" s="38"/>
      <c r="LEZ57" s="38"/>
      <c r="LFA57" s="38"/>
      <c r="LFB57" s="38"/>
      <c r="LFC57" s="38"/>
      <c r="LFD57" s="38"/>
      <c r="LFE57" s="38"/>
      <c r="LFF57" s="38"/>
      <c r="LFG57" s="38"/>
      <c r="LFH57" s="38"/>
      <c r="LFI57" s="38"/>
      <c r="LFJ57" s="38"/>
      <c r="LFK57" s="38"/>
      <c r="LFL57" s="38"/>
      <c r="LFM57" s="38"/>
      <c r="LFN57" s="38"/>
      <c r="LFO57" s="38"/>
      <c r="LFP57" s="38"/>
      <c r="LFQ57" s="38"/>
      <c r="LFR57" s="38"/>
      <c r="LFS57" s="38"/>
      <c r="LFT57" s="38"/>
      <c r="LFU57" s="38"/>
      <c r="LFV57" s="38"/>
      <c r="LFW57" s="38"/>
      <c r="LFX57" s="38"/>
      <c r="LFY57" s="38"/>
      <c r="LFZ57" s="38"/>
      <c r="LGA57" s="38"/>
      <c r="LGB57" s="38"/>
      <c r="LGC57" s="38"/>
      <c r="LGD57" s="38"/>
      <c r="LGE57" s="38"/>
      <c r="LGF57" s="38"/>
      <c r="LGG57" s="38"/>
      <c r="LGH57" s="38"/>
      <c r="LGI57" s="38"/>
      <c r="LGJ57" s="38"/>
      <c r="LGK57" s="38"/>
      <c r="LGL57" s="38"/>
      <c r="LGM57" s="38"/>
      <c r="LGN57" s="38"/>
      <c r="LGO57" s="38"/>
      <c r="LGP57" s="38"/>
      <c r="LGQ57" s="38"/>
      <c r="LGR57" s="38"/>
      <c r="LGS57" s="38"/>
      <c r="LGT57" s="38"/>
      <c r="LGU57" s="38"/>
      <c r="LGV57" s="38"/>
      <c r="LGW57" s="38"/>
      <c r="LGX57" s="38"/>
      <c r="LGY57" s="38"/>
      <c r="LGZ57" s="38"/>
      <c r="LHA57" s="38"/>
      <c r="LHB57" s="38"/>
      <c r="LHC57" s="38"/>
      <c r="LHD57" s="38"/>
      <c r="LHE57" s="38"/>
      <c r="LHF57" s="38"/>
      <c r="LHG57" s="38"/>
      <c r="LHH57" s="38"/>
      <c r="LHI57" s="38"/>
      <c r="LHJ57" s="38"/>
      <c r="LHK57" s="38"/>
      <c r="LHL57" s="38"/>
      <c r="LHM57" s="38"/>
      <c r="LHN57" s="38"/>
      <c r="LHO57" s="38"/>
      <c r="LHP57" s="38"/>
      <c r="LHQ57" s="38"/>
      <c r="LHR57" s="38"/>
      <c r="LHS57" s="38"/>
      <c r="LHT57" s="38"/>
      <c r="LHU57" s="38"/>
      <c r="LHV57" s="38"/>
      <c r="LHW57" s="38"/>
      <c r="LHX57" s="38"/>
      <c r="LHY57" s="38"/>
      <c r="LHZ57" s="38"/>
      <c r="LIA57" s="38"/>
      <c r="LIB57" s="38"/>
      <c r="LIC57" s="38"/>
      <c r="LID57" s="38"/>
      <c r="LIE57" s="38"/>
      <c r="LIF57" s="38"/>
      <c r="LIG57" s="38"/>
      <c r="LIH57" s="38"/>
      <c r="LII57" s="38"/>
      <c r="LIJ57" s="38"/>
      <c r="LIK57" s="38"/>
      <c r="LIL57" s="38"/>
      <c r="LIM57" s="38"/>
      <c r="LIN57" s="38"/>
      <c r="LIO57" s="38"/>
      <c r="LIP57" s="38"/>
      <c r="LIQ57" s="38"/>
      <c r="LIR57" s="38"/>
      <c r="LIS57" s="38"/>
      <c r="LIT57" s="38"/>
      <c r="LIU57" s="38"/>
      <c r="LIV57" s="38"/>
      <c r="LIW57" s="38"/>
      <c r="LIX57" s="38"/>
      <c r="LIY57" s="38"/>
      <c r="LIZ57" s="38"/>
      <c r="LJA57" s="38"/>
      <c r="LJB57" s="38"/>
      <c r="LJC57" s="38"/>
      <c r="LJD57" s="38"/>
      <c r="LJE57" s="38"/>
      <c r="LJF57" s="38"/>
      <c r="LJG57" s="38"/>
      <c r="LJH57" s="38"/>
      <c r="LJI57" s="38"/>
      <c r="LJJ57" s="38"/>
      <c r="LJK57" s="38"/>
      <c r="LJL57" s="38"/>
      <c r="LJM57" s="38"/>
      <c r="LJN57" s="38"/>
      <c r="LJO57" s="38"/>
      <c r="LJP57" s="38"/>
      <c r="LJQ57" s="38"/>
      <c r="LJR57" s="38"/>
      <c r="LJS57" s="38"/>
      <c r="LJT57" s="38"/>
      <c r="LJU57" s="38"/>
      <c r="LJV57" s="38"/>
      <c r="LJW57" s="38"/>
      <c r="LJX57" s="38"/>
      <c r="LJY57" s="38"/>
      <c r="LJZ57" s="38"/>
      <c r="LKA57" s="38"/>
      <c r="LKB57" s="38"/>
      <c r="LKC57" s="38"/>
      <c r="LKD57" s="38"/>
      <c r="LKE57" s="38"/>
      <c r="LKF57" s="38"/>
      <c r="LKG57" s="38"/>
      <c r="LKH57" s="38"/>
      <c r="LKI57" s="38"/>
      <c r="LKJ57" s="38"/>
      <c r="LKK57" s="38"/>
      <c r="LKL57" s="38"/>
      <c r="LKM57" s="38"/>
      <c r="LKN57" s="38"/>
      <c r="LKO57" s="38"/>
      <c r="LKP57" s="38"/>
      <c r="LKQ57" s="38"/>
      <c r="LKR57" s="38"/>
      <c r="LKS57" s="38"/>
      <c r="LKT57" s="38"/>
      <c r="LKU57" s="38"/>
      <c r="LKV57" s="38"/>
      <c r="LKW57" s="38"/>
      <c r="LKX57" s="38"/>
      <c r="LKY57" s="38"/>
      <c r="LKZ57" s="38"/>
      <c r="LLA57" s="38"/>
      <c r="LLB57" s="38"/>
      <c r="LLC57" s="38"/>
      <c r="LLD57" s="38"/>
      <c r="LLE57" s="38"/>
      <c r="LLF57" s="38"/>
      <c r="LLG57" s="38"/>
      <c r="LLH57" s="38"/>
      <c r="LLI57" s="38"/>
      <c r="LLJ57" s="38"/>
      <c r="LLK57" s="38"/>
      <c r="LLL57" s="38"/>
      <c r="LLM57" s="38"/>
      <c r="LLN57" s="38"/>
      <c r="LLO57" s="38"/>
      <c r="LLP57" s="38"/>
      <c r="LLQ57" s="38"/>
      <c r="LLR57" s="38"/>
      <c r="LLS57" s="38"/>
      <c r="LLT57" s="38"/>
      <c r="LLU57" s="38"/>
      <c r="LLV57" s="38"/>
      <c r="LLW57" s="38"/>
      <c r="LLX57" s="38"/>
      <c r="LLY57" s="38"/>
      <c r="LLZ57" s="38"/>
      <c r="LMA57" s="38"/>
      <c r="LMB57" s="38"/>
      <c r="LMC57" s="38"/>
      <c r="LMD57" s="38"/>
      <c r="LME57" s="38"/>
      <c r="LMF57" s="38"/>
      <c r="LMG57" s="38"/>
      <c r="LMH57" s="38"/>
      <c r="LMI57" s="38"/>
      <c r="LMJ57" s="38"/>
      <c r="LMK57" s="38"/>
      <c r="LML57" s="38"/>
      <c r="LMM57" s="38"/>
      <c r="LMN57" s="38"/>
      <c r="LMO57" s="38"/>
      <c r="LMP57" s="38"/>
      <c r="LMQ57" s="38"/>
      <c r="LMR57" s="38"/>
      <c r="LMS57" s="38"/>
      <c r="LMT57" s="38"/>
      <c r="LMU57" s="38"/>
      <c r="LMV57" s="38"/>
      <c r="LMW57" s="38"/>
      <c r="LMX57" s="38"/>
      <c r="LMY57" s="38"/>
      <c r="LMZ57" s="38"/>
      <c r="LNA57" s="38"/>
      <c r="LNB57" s="38"/>
      <c r="LNC57" s="38"/>
      <c r="LND57" s="38"/>
      <c r="LNE57" s="38"/>
      <c r="LNF57" s="38"/>
      <c r="LNG57" s="38"/>
      <c r="LNH57" s="38"/>
      <c r="LNI57" s="38"/>
      <c r="LNJ57" s="38"/>
      <c r="LNK57" s="38"/>
      <c r="LNL57" s="38"/>
      <c r="LNM57" s="38"/>
      <c r="LNN57" s="38"/>
      <c r="LNO57" s="38"/>
      <c r="LNP57" s="38"/>
      <c r="LNQ57" s="38"/>
      <c r="LNR57" s="38"/>
      <c r="LNS57" s="38"/>
      <c r="LNT57" s="38"/>
      <c r="LNU57" s="38"/>
      <c r="LNV57" s="38"/>
      <c r="LNW57" s="38"/>
      <c r="LNX57" s="38"/>
      <c r="LNY57" s="38"/>
      <c r="LNZ57" s="38"/>
      <c r="LOA57" s="38"/>
      <c r="LOB57" s="38"/>
      <c r="LOC57" s="38"/>
      <c r="LOD57" s="38"/>
      <c r="LOE57" s="38"/>
      <c r="LOF57" s="38"/>
      <c r="LOG57" s="38"/>
      <c r="LOH57" s="38"/>
      <c r="LOI57" s="38"/>
      <c r="LOJ57" s="38"/>
      <c r="LOK57" s="38"/>
      <c r="LOL57" s="38"/>
      <c r="LOM57" s="38"/>
      <c r="LON57" s="38"/>
      <c r="LOO57" s="38"/>
      <c r="LOP57" s="38"/>
      <c r="LOQ57" s="38"/>
      <c r="LOR57" s="38"/>
      <c r="LOS57" s="38"/>
      <c r="LOT57" s="38"/>
      <c r="LOU57" s="38"/>
      <c r="LOV57" s="38"/>
      <c r="LOW57" s="38"/>
      <c r="LOX57" s="38"/>
      <c r="LOY57" s="38"/>
      <c r="LOZ57" s="38"/>
      <c r="LPA57" s="38"/>
      <c r="LPB57" s="38"/>
      <c r="LPC57" s="38"/>
      <c r="LPD57" s="38"/>
      <c r="LPE57" s="38"/>
      <c r="LPF57" s="38"/>
      <c r="LPG57" s="38"/>
      <c r="LPH57" s="38"/>
      <c r="LPI57" s="38"/>
      <c r="LPJ57" s="38"/>
      <c r="LPK57" s="38"/>
      <c r="LPL57" s="38"/>
      <c r="LPM57" s="38"/>
      <c r="LPN57" s="38"/>
      <c r="LPO57" s="38"/>
      <c r="LPP57" s="38"/>
      <c r="LPQ57" s="38"/>
      <c r="LPR57" s="38"/>
      <c r="LPS57" s="38"/>
      <c r="LPT57" s="38"/>
      <c r="LPU57" s="38"/>
      <c r="LPV57" s="38"/>
      <c r="LPW57" s="38"/>
      <c r="LPX57" s="38"/>
      <c r="LPY57" s="38"/>
      <c r="LPZ57" s="38"/>
      <c r="LQA57" s="38"/>
      <c r="LQB57" s="38"/>
      <c r="LQC57" s="38"/>
      <c r="LQD57" s="38"/>
      <c r="LQE57" s="38"/>
      <c r="LQF57" s="38"/>
      <c r="LQG57" s="38"/>
      <c r="LQH57" s="38"/>
      <c r="LQI57" s="38"/>
      <c r="LQJ57" s="38"/>
      <c r="LQK57" s="38"/>
      <c r="LQL57" s="38"/>
      <c r="LQM57" s="38"/>
      <c r="LQN57" s="38"/>
      <c r="LQO57" s="38"/>
      <c r="LQP57" s="38"/>
      <c r="LQQ57" s="38"/>
      <c r="LQR57" s="38"/>
      <c r="LQS57" s="38"/>
      <c r="LQT57" s="38"/>
      <c r="LQU57" s="38"/>
      <c r="LQV57" s="38"/>
      <c r="LQW57" s="38"/>
      <c r="LQX57" s="38"/>
      <c r="LQY57" s="38"/>
      <c r="LQZ57" s="38"/>
      <c r="LRA57" s="38"/>
      <c r="LRB57" s="38"/>
      <c r="LRC57" s="38"/>
      <c r="LRD57" s="38"/>
      <c r="LRE57" s="38"/>
      <c r="LRF57" s="38"/>
      <c r="LRG57" s="38"/>
      <c r="LRH57" s="38"/>
      <c r="LRI57" s="38"/>
      <c r="LRJ57" s="38"/>
      <c r="LRK57" s="38"/>
      <c r="LRL57" s="38"/>
      <c r="LRM57" s="38"/>
      <c r="LRN57" s="38"/>
      <c r="LRO57" s="38"/>
      <c r="LRP57" s="38"/>
      <c r="LRQ57" s="38"/>
      <c r="LRR57" s="38"/>
      <c r="LRS57" s="38"/>
      <c r="LRT57" s="38"/>
      <c r="LRU57" s="38"/>
      <c r="LRV57" s="38"/>
      <c r="LRW57" s="38"/>
      <c r="LRX57" s="38"/>
      <c r="LRY57" s="38"/>
      <c r="LRZ57" s="38"/>
      <c r="LSA57" s="38"/>
      <c r="LSB57" s="38"/>
      <c r="LSC57" s="38"/>
      <c r="LSD57" s="38"/>
      <c r="LSE57" s="38"/>
      <c r="LSF57" s="38"/>
      <c r="LSG57" s="38"/>
      <c r="LSH57" s="38"/>
      <c r="LSI57" s="38"/>
      <c r="LSJ57" s="38"/>
      <c r="LSK57" s="38"/>
      <c r="LSL57" s="38"/>
      <c r="LSM57" s="38"/>
      <c r="LSN57" s="38"/>
      <c r="LSO57" s="38"/>
      <c r="LSP57" s="38"/>
      <c r="LSQ57" s="38"/>
      <c r="LSR57" s="38"/>
      <c r="LSS57" s="38"/>
      <c r="LST57" s="38"/>
      <c r="LSU57" s="38"/>
      <c r="LSV57" s="38"/>
      <c r="LSW57" s="38"/>
      <c r="LSX57" s="38"/>
      <c r="LSY57" s="38"/>
      <c r="LSZ57" s="38"/>
      <c r="LTA57" s="38"/>
      <c r="LTB57" s="38"/>
      <c r="LTC57" s="38"/>
      <c r="LTD57" s="38"/>
      <c r="LTE57" s="38"/>
      <c r="LTF57" s="38"/>
      <c r="LTG57" s="38"/>
      <c r="LTH57" s="38"/>
      <c r="LTI57" s="38"/>
      <c r="LTJ57" s="38"/>
      <c r="LTK57" s="38"/>
      <c r="LTL57" s="38"/>
      <c r="LTM57" s="38"/>
      <c r="LTN57" s="38"/>
      <c r="LTO57" s="38"/>
      <c r="LTP57" s="38"/>
      <c r="LTQ57" s="38"/>
      <c r="LTR57" s="38"/>
      <c r="LTS57" s="38"/>
      <c r="LTT57" s="38"/>
      <c r="LTU57" s="38"/>
      <c r="LTV57" s="38"/>
      <c r="LTW57" s="38"/>
      <c r="LTX57" s="38"/>
      <c r="LTY57" s="38"/>
      <c r="LTZ57" s="38"/>
      <c r="LUA57" s="38"/>
      <c r="LUB57" s="38"/>
      <c r="LUC57" s="38"/>
      <c r="LUD57" s="38"/>
      <c r="LUE57" s="38"/>
      <c r="LUF57" s="38"/>
      <c r="LUG57" s="38"/>
      <c r="LUH57" s="38"/>
      <c r="LUI57" s="38"/>
      <c r="LUJ57" s="38"/>
      <c r="LUK57" s="38"/>
      <c r="LUL57" s="38"/>
      <c r="LUM57" s="38"/>
      <c r="LUN57" s="38"/>
      <c r="LUO57" s="38"/>
      <c r="LUP57" s="38"/>
      <c r="LUQ57" s="38"/>
      <c r="LUR57" s="38"/>
      <c r="LUS57" s="38"/>
      <c r="LUT57" s="38"/>
      <c r="LUU57" s="38"/>
      <c r="LUV57" s="38"/>
      <c r="LUW57" s="38"/>
      <c r="LUX57" s="38"/>
      <c r="LUY57" s="38"/>
      <c r="LUZ57" s="38"/>
      <c r="LVA57" s="38"/>
      <c r="LVB57" s="38"/>
      <c r="LVC57" s="38"/>
      <c r="LVD57" s="38"/>
      <c r="LVE57" s="38"/>
      <c r="LVF57" s="38"/>
      <c r="LVG57" s="38"/>
      <c r="LVH57" s="38"/>
      <c r="LVI57" s="38"/>
      <c r="LVJ57" s="38"/>
      <c r="LVK57" s="38"/>
      <c r="LVL57" s="38"/>
      <c r="LVM57" s="38"/>
      <c r="LVN57" s="38"/>
      <c r="LVO57" s="38"/>
      <c r="LVP57" s="38"/>
      <c r="LVQ57" s="38"/>
      <c r="LVR57" s="38"/>
      <c r="LVS57" s="38"/>
      <c r="LVT57" s="38"/>
      <c r="LVU57" s="38"/>
      <c r="LVV57" s="38"/>
      <c r="LVW57" s="38"/>
      <c r="LVX57" s="38"/>
      <c r="LVY57" s="38"/>
      <c r="LVZ57" s="38"/>
      <c r="LWA57" s="38"/>
      <c r="LWB57" s="38"/>
      <c r="LWC57" s="38"/>
      <c r="LWD57" s="38"/>
      <c r="LWE57" s="38"/>
      <c r="LWF57" s="38"/>
      <c r="LWG57" s="38"/>
      <c r="LWH57" s="38"/>
      <c r="LWI57" s="38"/>
      <c r="LWJ57" s="38"/>
      <c r="LWK57" s="38"/>
      <c r="LWL57" s="38"/>
      <c r="LWM57" s="38"/>
      <c r="LWN57" s="38"/>
      <c r="LWO57" s="38"/>
      <c r="LWP57" s="38"/>
      <c r="LWQ57" s="38"/>
      <c r="LWR57" s="38"/>
      <c r="LWS57" s="38"/>
      <c r="LWT57" s="38"/>
      <c r="LWU57" s="38"/>
      <c r="LWV57" s="38"/>
      <c r="LWW57" s="38"/>
      <c r="LWX57" s="38"/>
      <c r="LWY57" s="38"/>
      <c r="LWZ57" s="38"/>
      <c r="LXA57" s="38"/>
      <c r="LXB57" s="38"/>
      <c r="LXC57" s="38"/>
      <c r="LXD57" s="38"/>
      <c r="LXE57" s="38"/>
      <c r="LXF57" s="38"/>
      <c r="LXG57" s="38"/>
      <c r="LXH57" s="38"/>
      <c r="LXI57" s="38"/>
      <c r="LXJ57" s="38"/>
      <c r="LXK57" s="38"/>
      <c r="LXL57" s="38"/>
      <c r="LXM57" s="38"/>
      <c r="LXN57" s="38"/>
      <c r="LXO57" s="38"/>
      <c r="LXP57" s="38"/>
      <c r="LXQ57" s="38"/>
      <c r="LXR57" s="38"/>
      <c r="LXS57" s="38"/>
      <c r="LXT57" s="38"/>
      <c r="LXU57" s="38"/>
      <c r="LXV57" s="38"/>
      <c r="LXW57" s="38"/>
      <c r="LXX57" s="38"/>
      <c r="LXY57" s="38"/>
      <c r="LXZ57" s="38"/>
      <c r="LYA57" s="38"/>
      <c r="LYB57" s="38"/>
      <c r="LYC57" s="38"/>
      <c r="LYD57" s="38"/>
      <c r="LYE57" s="38"/>
      <c r="LYF57" s="38"/>
      <c r="LYG57" s="38"/>
      <c r="LYH57" s="38"/>
      <c r="LYI57" s="38"/>
      <c r="LYJ57" s="38"/>
      <c r="LYK57" s="38"/>
      <c r="LYL57" s="38"/>
      <c r="LYM57" s="38"/>
      <c r="LYN57" s="38"/>
      <c r="LYO57" s="38"/>
      <c r="LYP57" s="38"/>
      <c r="LYQ57" s="38"/>
      <c r="LYR57" s="38"/>
      <c r="LYS57" s="38"/>
      <c r="LYT57" s="38"/>
      <c r="LYU57" s="38"/>
      <c r="LYV57" s="38"/>
      <c r="LYW57" s="38"/>
      <c r="LYX57" s="38"/>
      <c r="LYY57" s="38"/>
      <c r="LYZ57" s="38"/>
      <c r="LZA57" s="38"/>
      <c r="LZB57" s="38"/>
      <c r="LZC57" s="38"/>
      <c r="LZD57" s="38"/>
      <c r="LZE57" s="38"/>
      <c r="LZF57" s="38"/>
      <c r="LZG57" s="38"/>
      <c r="LZH57" s="38"/>
      <c r="LZI57" s="38"/>
      <c r="LZJ57" s="38"/>
      <c r="LZK57" s="38"/>
      <c r="LZL57" s="38"/>
      <c r="LZM57" s="38"/>
      <c r="LZN57" s="38"/>
      <c r="LZO57" s="38"/>
      <c r="LZP57" s="38"/>
      <c r="LZQ57" s="38"/>
      <c r="LZR57" s="38"/>
      <c r="LZS57" s="38"/>
      <c r="LZT57" s="38"/>
      <c r="LZU57" s="38"/>
      <c r="LZV57" s="38"/>
      <c r="LZW57" s="38"/>
      <c r="LZX57" s="38"/>
      <c r="LZY57" s="38"/>
      <c r="LZZ57" s="38"/>
      <c r="MAA57" s="38"/>
      <c r="MAB57" s="38"/>
      <c r="MAC57" s="38"/>
      <c r="MAD57" s="38"/>
      <c r="MAE57" s="38"/>
      <c r="MAF57" s="38"/>
      <c r="MAG57" s="38"/>
      <c r="MAH57" s="38"/>
      <c r="MAI57" s="38"/>
      <c r="MAJ57" s="38"/>
      <c r="MAK57" s="38"/>
      <c r="MAL57" s="38"/>
      <c r="MAM57" s="38"/>
      <c r="MAN57" s="38"/>
      <c r="MAO57" s="38"/>
      <c r="MAP57" s="38"/>
      <c r="MAQ57" s="38"/>
      <c r="MAR57" s="38"/>
      <c r="MAS57" s="38"/>
      <c r="MAT57" s="38"/>
      <c r="MAU57" s="38"/>
      <c r="MAV57" s="38"/>
      <c r="MAW57" s="38"/>
      <c r="MAX57" s="38"/>
      <c r="MAY57" s="38"/>
      <c r="MAZ57" s="38"/>
      <c r="MBA57" s="38"/>
      <c r="MBB57" s="38"/>
      <c r="MBC57" s="38"/>
      <c r="MBD57" s="38"/>
      <c r="MBE57" s="38"/>
      <c r="MBF57" s="38"/>
      <c r="MBG57" s="38"/>
      <c r="MBH57" s="38"/>
      <c r="MBI57" s="38"/>
      <c r="MBJ57" s="38"/>
      <c r="MBK57" s="38"/>
      <c r="MBL57" s="38"/>
      <c r="MBM57" s="38"/>
      <c r="MBN57" s="38"/>
      <c r="MBO57" s="38"/>
      <c r="MBP57" s="38"/>
      <c r="MBQ57" s="38"/>
      <c r="MBR57" s="38"/>
      <c r="MBS57" s="38"/>
      <c r="MBT57" s="38"/>
      <c r="MBU57" s="38"/>
      <c r="MBV57" s="38"/>
      <c r="MBW57" s="38"/>
      <c r="MBX57" s="38"/>
      <c r="MBY57" s="38"/>
      <c r="MBZ57" s="38"/>
      <c r="MCA57" s="38"/>
      <c r="MCB57" s="38"/>
      <c r="MCC57" s="38"/>
      <c r="MCD57" s="38"/>
      <c r="MCE57" s="38"/>
      <c r="MCF57" s="38"/>
      <c r="MCG57" s="38"/>
      <c r="MCH57" s="38"/>
      <c r="MCI57" s="38"/>
      <c r="MCJ57" s="38"/>
      <c r="MCK57" s="38"/>
      <c r="MCL57" s="38"/>
      <c r="MCM57" s="38"/>
      <c r="MCN57" s="38"/>
      <c r="MCO57" s="38"/>
      <c r="MCP57" s="38"/>
      <c r="MCQ57" s="38"/>
      <c r="MCR57" s="38"/>
      <c r="MCS57" s="38"/>
      <c r="MCT57" s="38"/>
      <c r="MCU57" s="38"/>
      <c r="MCV57" s="38"/>
      <c r="MCW57" s="38"/>
      <c r="MCX57" s="38"/>
      <c r="MCY57" s="38"/>
      <c r="MCZ57" s="38"/>
      <c r="MDA57" s="38"/>
      <c r="MDB57" s="38"/>
      <c r="MDC57" s="38"/>
      <c r="MDD57" s="38"/>
      <c r="MDE57" s="38"/>
      <c r="MDF57" s="38"/>
      <c r="MDG57" s="38"/>
      <c r="MDH57" s="38"/>
      <c r="MDI57" s="38"/>
      <c r="MDJ57" s="38"/>
      <c r="MDK57" s="38"/>
      <c r="MDL57" s="38"/>
      <c r="MDM57" s="38"/>
      <c r="MDN57" s="38"/>
      <c r="MDO57" s="38"/>
      <c r="MDP57" s="38"/>
      <c r="MDQ57" s="38"/>
      <c r="MDR57" s="38"/>
      <c r="MDS57" s="38"/>
      <c r="MDT57" s="38"/>
      <c r="MDU57" s="38"/>
      <c r="MDV57" s="38"/>
      <c r="MDW57" s="38"/>
      <c r="MDX57" s="38"/>
      <c r="MDY57" s="38"/>
      <c r="MDZ57" s="38"/>
      <c r="MEA57" s="38"/>
      <c r="MEB57" s="38"/>
      <c r="MEC57" s="38"/>
      <c r="MED57" s="38"/>
      <c r="MEE57" s="38"/>
      <c r="MEF57" s="38"/>
      <c r="MEG57" s="38"/>
      <c r="MEH57" s="38"/>
      <c r="MEI57" s="38"/>
      <c r="MEJ57" s="38"/>
      <c r="MEK57" s="38"/>
      <c r="MEL57" s="38"/>
      <c r="MEM57" s="38"/>
      <c r="MEN57" s="38"/>
      <c r="MEO57" s="38"/>
      <c r="MEP57" s="38"/>
      <c r="MEQ57" s="38"/>
      <c r="MER57" s="38"/>
      <c r="MES57" s="38"/>
      <c r="MET57" s="38"/>
      <c r="MEU57" s="38"/>
      <c r="MEV57" s="38"/>
      <c r="MEW57" s="38"/>
      <c r="MEX57" s="38"/>
      <c r="MEY57" s="38"/>
      <c r="MEZ57" s="38"/>
      <c r="MFA57" s="38"/>
      <c r="MFB57" s="38"/>
      <c r="MFC57" s="38"/>
      <c r="MFD57" s="38"/>
      <c r="MFE57" s="38"/>
      <c r="MFF57" s="38"/>
      <c r="MFG57" s="38"/>
      <c r="MFH57" s="38"/>
      <c r="MFI57" s="38"/>
      <c r="MFJ57" s="38"/>
      <c r="MFK57" s="38"/>
      <c r="MFL57" s="38"/>
      <c r="MFM57" s="38"/>
      <c r="MFN57" s="38"/>
      <c r="MFO57" s="38"/>
      <c r="MFP57" s="38"/>
      <c r="MFQ57" s="38"/>
      <c r="MFR57" s="38"/>
      <c r="MFS57" s="38"/>
      <c r="MFT57" s="38"/>
      <c r="MFU57" s="38"/>
      <c r="MFV57" s="38"/>
      <c r="MFW57" s="38"/>
      <c r="MFX57" s="38"/>
      <c r="MFY57" s="38"/>
      <c r="MFZ57" s="38"/>
      <c r="MGA57" s="38"/>
      <c r="MGB57" s="38"/>
      <c r="MGC57" s="38"/>
      <c r="MGD57" s="38"/>
      <c r="MGE57" s="38"/>
      <c r="MGF57" s="38"/>
      <c r="MGG57" s="38"/>
      <c r="MGH57" s="38"/>
      <c r="MGI57" s="38"/>
      <c r="MGJ57" s="38"/>
      <c r="MGK57" s="38"/>
      <c r="MGL57" s="38"/>
      <c r="MGM57" s="38"/>
      <c r="MGN57" s="38"/>
      <c r="MGO57" s="38"/>
      <c r="MGP57" s="38"/>
      <c r="MGQ57" s="38"/>
      <c r="MGR57" s="38"/>
      <c r="MGS57" s="38"/>
      <c r="MGT57" s="38"/>
      <c r="MGU57" s="38"/>
      <c r="MGV57" s="38"/>
      <c r="MGW57" s="38"/>
      <c r="MGX57" s="38"/>
      <c r="MGY57" s="38"/>
      <c r="MGZ57" s="38"/>
      <c r="MHA57" s="38"/>
      <c r="MHB57" s="38"/>
      <c r="MHC57" s="38"/>
      <c r="MHD57" s="38"/>
      <c r="MHE57" s="38"/>
      <c r="MHF57" s="38"/>
      <c r="MHG57" s="38"/>
      <c r="MHH57" s="38"/>
      <c r="MHI57" s="38"/>
      <c r="MHJ57" s="38"/>
      <c r="MHK57" s="38"/>
      <c r="MHL57" s="38"/>
      <c r="MHM57" s="38"/>
      <c r="MHN57" s="38"/>
      <c r="MHO57" s="38"/>
      <c r="MHP57" s="38"/>
      <c r="MHQ57" s="38"/>
      <c r="MHR57" s="38"/>
      <c r="MHS57" s="38"/>
      <c r="MHT57" s="38"/>
      <c r="MHU57" s="38"/>
      <c r="MHV57" s="38"/>
      <c r="MHW57" s="38"/>
      <c r="MHX57" s="38"/>
      <c r="MHY57" s="38"/>
      <c r="MHZ57" s="38"/>
      <c r="MIA57" s="38"/>
      <c r="MIB57" s="38"/>
      <c r="MIC57" s="38"/>
      <c r="MID57" s="38"/>
      <c r="MIE57" s="38"/>
      <c r="MIF57" s="38"/>
      <c r="MIG57" s="38"/>
      <c r="MIH57" s="38"/>
      <c r="MII57" s="38"/>
      <c r="MIJ57" s="38"/>
      <c r="MIK57" s="38"/>
      <c r="MIL57" s="38"/>
      <c r="MIM57" s="38"/>
      <c r="MIN57" s="38"/>
      <c r="MIO57" s="38"/>
      <c r="MIP57" s="38"/>
      <c r="MIQ57" s="38"/>
      <c r="MIR57" s="38"/>
      <c r="MIS57" s="38"/>
      <c r="MIT57" s="38"/>
      <c r="MIU57" s="38"/>
      <c r="MIV57" s="38"/>
      <c r="MIW57" s="38"/>
      <c r="MIX57" s="38"/>
      <c r="MIY57" s="38"/>
      <c r="MIZ57" s="38"/>
      <c r="MJA57" s="38"/>
      <c r="MJB57" s="38"/>
      <c r="MJC57" s="38"/>
      <c r="MJD57" s="38"/>
      <c r="MJE57" s="38"/>
      <c r="MJF57" s="38"/>
      <c r="MJG57" s="38"/>
      <c r="MJH57" s="38"/>
      <c r="MJI57" s="38"/>
      <c r="MJJ57" s="38"/>
      <c r="MJK57" s="38"/>
      <c r="MJL57" s="38"/>
      <c r="MJM57" s="38"/>
      <c r="MJN57" s="38"/>
      <c r="MJO57" s="38"/>
      <c r="MJP57" s="38"/>
      <c r="MJQ57" s="38"/>
      <c r="MJR57" s="38"/>
      <c r="MJS57" s="38"/>
      <c r="MJT57" s="38"/>
      <c r="MJU57" s="38"/>
      <c r="MJV57" s="38"/>
      <c r="MJW57" s="38"/>
      <c r="MJX57" s="38"/>
      <c r="MJY57" s="38"/>
      <c r="MJZ57" s="38"/>
      <c r="MKA57" s="38"/>
      <c r="MKB57" s="38"/>
      <c r="MKC57" s="38"/>
      <c r="MKD57" s="38"/>
      <c r="MKE57" s="38"/>
      <c r="MKF57" s="38"/>
      <c r="MKG57" s="38"/>
      <c r="MKH57" s="38"/>
      <c r="MKI57" s="38"/>
      <c r="MKJ57" s="38"/>
      <c r="MKK57" s="38"/>
      <c r="MKL57" s="38"/>
      <c r="MKM57" s="38"/>
      <c r="MKN57" s="38"/>
      <c r="MKO57" s="38"/>
      <c r="MKP57" s="38"/>
      <c r="MKQ57" s="38"/>
      <c r="MKR57" s="38"/>
      <c r="MKS57" s="38"/>
      <c r="MKT57" s="38"/>
      <c r="MKU57" s="38"/>
      <c r="MKV57" s="38"/>
      <c r="MKW57" s="38"/>
      <c r="MKX57" s="38"/>
      <c r="MKY57" s="38"/>
      <c r="MKZ57" s="38"/>
      <c r="MLA57" s="38"/>
      <c r="MLB57" s="38"/>
      <c r="MLC57" s="38"/>
      <c r="MLD57" s="38"/>
      <c r="MLE57" s="38"/>
      <c r="MLF57" s="38"/>
      <c r="MLG57" s="38"/>
      <c r="MLH57" s="38"/>
      <c r="MLI57" s="38"/>
      <c r="MLJ57" s="38"/>
      <c r="MLK57" s="38"/>
      <c r="MLL57" s="38"/>
      <c r="MLM57" s="38"/>
      <c r="MLN57" s="38"/>
      <c r="MLO57" s="38"/>
      <c r="MLP57" s="38"/>
      <c r="MLQ57" s="38"/>
      <c r="MLR57" s="38"/>
      <c r="MLS57" s="38"/>
      <c r="MLT57" s="38"/>
      <c r="MLU57" s="38"/>
      <c r="MLV57" s="38"/>
      <c r="MLW57" s="38"/>
      <c r="MLX57" s="38"/>
      <c r="MLY57" s="38"/>
      <c r="MLZ57" s="38"/>
      <c r="MMA57" s="38"/>
      <c r="MMB57" s="38"/>
      <c r="MMC57" s="38"/>
      <c r="MMD57" s="38"/>
      <c r="MME57" s="38"/>
      <c r="MMF57" s="38"/>
      <c r="MMG57" s="38"/>
      <c r="MMH57" s="38"/>
      <c r="MMI57" s="38"/>
      <c r="MMJ57" s="38"/>
      <c r="MMK57" s="38"/>
      <c r="MML57" s="38"/>
      <c r="MMM57" s="38"/>
      <c r="MMN57" s="38"/>
      <c r="MMO57" s="38"/>
      <c r="MMP57" s="38"/>
      <c r="MMQ57" s="38"/>
      <c r="MMR57" s="38"/>
      <c r="MMS57" s="38"/>
      <c r="MMT57" s="38"/>
      <c r="MMU57" s="38"/>
      <c r="MMV57" s="38"/>
      <c r="MMW57" s="38"/>
      <c r="MMX57" s="38"/>
      <c r="MMY57" s="38"/>
      <c r="MMZ57" s="38"/>
      <c r="MNA57" s="38"/>
      <c r="MNB57" s="38"/>
      <c r="MNC57" s="38"/>
      <c r="MND57" s="38"/>
      <c r="MNE57" s="38"/>
      <c r="MNF57" s="38"/>
      <c r="MNG57" s="38"/>
      <c r="MNH57" s="38"/>
      <c r="MNI57" s="38"/>
      <c r="MNJ57" s="38"/>
      <c r="MNK57" s="38"/>
      <c r="MNL57" s="38"/>
      <c r="MNM57" s="38"/>
      <c r="MNN57" s="38"/>
      <c r="MNO57" s="38"/>
      <c r="MNP57" s="38"/>
      <c r="MNQ57" s="38"/>
      <c r="MNR57" s="38"/>
      <c r="MNS57" s="38"/>
      <c r="MNT57" s="38"/>
      <c r="MNU57" s="38"/>
      <c r="MNV57" s="38"/>
      <c r="MNW57" s="38"/>
      <c r="MNX57" s="38"/>
      <c r="MNY57" s="38"/>
      <c r="MNZ57" s="38"/>
      <c r="MOA57" s="38"/>
      <c r="MOB57" s="38"/>
      <c r="MOC57" s="38"/>
      <c r="MOD57" s="38"/>
      <c r="MOE57" s="38"/>
      <c r="MOF57" s="38"/>
      <c r="MOG57" s="38"/>
      <c r="MOH57" s="38"/>
      <c r="MOI57" s="38"/>
      <c r="MOJ57" s="38"/>
      <c r="MOK57" s="38"/>
      <c r="MOL57" s="38"/>
      <c r="MOM57" s="38"/>
      <c r="MON57" s="38"/>
      <c r="MOO57" s="38"/>
      <c r="MOP57" s="38"/>
      <c r="MOQ57" s="38"/>
      <c r="MOR57" s="38"/>
      <c r="MOS57" s="38"/>
      <c r="MOT57" s="38"/>
      <c r="MOU57" s="38"/>
      <c r="MOV57" s="38"/>
      <c r="MOW57" s="38"/>
      <c r="MOX57" s="38"/>
      <c r="MOY57" s="38"/>
      <c r="MOZ57" s="38"/>
      <c r="MPA57" s="38"/>
      <c r="MPB57" s="38"/>
      <c r="MPC57" s="38"/>
      <c r="MPD57" s="38"/>
      <c r="MPE57" s="38"/>
      <c r="MPF57" s="38"/>
      <c r="MPG57" s="38"/>
      <c r="MPH57" s="38"/>
      <c r="MPI57" s="38"/>
      <c r="MPJ57" s="38"/>
      <c r="MPK57" s="38"/>
      <c r="MPL57" s="38"/>
      <c r="MPM57" s="38"/>
      <c r="MPN57" s="38"/>
      <c r="MPO57" s="38"/>
      <c r="MPP57" s="38"/>
      <c r="MPQ57" s="38"/>
      <c r="MPR57" s="38"/>
      <c r="MPS57" s="38"/>
      <c r="MPT57" s="38"/>
      <c r="MPU57" s="38"/>
      <c r="MPV57" s="38"/>
      <c r="MPW57" s="38"/>
      <c r="MPX57" s="38"/>
      <c r="MPY57" s="38"/>
      <c r="MPZ57" s="38"/>
      <c r="MQA57" s="38"/>
      <c r="MQB57" s="38"/>
      <c r="MQC57" s="38"/>
      <c r="MQD57" s="38"/>
      <c r="MQE57" s="38"/>
      <c r="MQF57" s="38"/>
      <c r="MQG57" s="38"/>
      <c r="MQH57" s="38"/>
      <c r="MQI57" s="38"/>
      <c r="MQJ57" s="38"/>
      <c r="MQK57" s="38"/>
      <c r="MQL57" s="38"/>
      <c r="MQM57" s="38"/>
      <c r="MQN57" s="38"/>
      <c r="MQO57" s="38"/>
      <c r="MQP57" s="38"/>
      <c r="MQQ57" s="38"/>
      <c r="MQR57" s="38"/>
      <c r="MQS57" s="38"/>
      <c r="MQT57" s="38"/>
      <c r="MQU57" s="38"/>
      <c r="MQV57" s="38"/>
      <c r="MQW57" s="38"/>
      <c r="MQX57" s="38"/>
      <c r="MQY57" s="38"/>
      <c r="MQZ57" s="38"/>
      <c r="MRA57" s="38"/>
      <c r="MRB57" s="38"/>
      <c r="MRC57" s="38"/>
      <c r="MRD57" s="38"/>
      <c r="MRE57" s="38"/>
      <c r="MRF57" s="38"/>
      <c r="MRG57" s="38"/>
      <c r="MRH57" s="38"/>
      <c r="MRI57" s="38"/>
      <c r="MRJ57" s="38"/>
      <c r="MRK57" s="38"/>
      <c r="MRL57" s="38"/>
      <c r="MRM57" s="38"/>
      <c r="MRN57" s="38"/>
      <c r="MRO57" s="38"/>
      <c r="MRP57" s="38"/>
      <c r="MRQ57" s="38"/>
      <c r="MRR57" s="38"/>
      <c r="MRS57" s="38"/>
      <c r="MRT57" s="38"/>
      <c r="MRU57" s="38"/>
      <c r="MRV57" s="38"/>
      <c r="MRW57" s="38"/>
      <c r="MRX57" s="38"/>
      <c r="MRY57" s="38"/>
      <c r="MRZ57" s="38"/>
      <c r="MSA57" s="38"/>
      <c r="MSB57" s="38"/>
      <c r="MSC57" s="38"/>
      <c r="MSD57" s="38"/>
      <c r="MSE57" s="38"/>
      <c r="MSF57" s="38"/>
      <c r="MSG57" s="38"/>
      <c r="MSH57" s="38"/>
      <c r="MSI57" s="38"/>
      <c r="MSJ57" s="38"/>
      <c r="MSK57" s="38"/>
      <c r="MSL57" s="38"/>
      <c r="MSM57" s="38"/>
      <c r="MSN57" s="38"/>
      <c r="MSO57" s="38"/>
      <c r="MSP57" s="38"/>
      <c r="MSQ57" s="38"/>
      <c r="MSR57" s="38"/>
      <c r="MSS57" s="38"/>
      <c r="MST57" s="38"/>
      <c r="MSU57" s="38"/>
      <c r="MSV57" s="38"/>
      <c r="MSW57" s="38"/>
      <c r="MSX57" s="38"/>
      <c r="MSY57" s="38"/>
      <c r="MSZ57" s="38"/>
      <c r="MTA57" s="38"/>
      <c r="MTB57" s="38"/>
      <c r="MTC57" s="38"/>
      <c r="MTD57" s="38"/>
      <c r="MTE57" s="38"/>
      <c r="MTF57" s="38"/>
      <c r="MTG57" s="38"/>
      <c r="MTH57" s="38"/>
      <c r="MTI57" s="38"/>
      <c r="MTJ57" s="38"/>
      <c r="MTK57" s="38"/>
      <c r="MTL57" s="38"/>
      <c r="MTM57" s="38"/>
      <c r="MTN57" s="38"/>
      <c r="MTO57" s="38"/>
      <c r="MTP57" s="38"/>
      <c r="MTQ57" s="38"/>
      <c r="MTR57" s="38"/>
      <c r="MTS57" s="38"/>
      <c r="MTT57" s="38"/>
      <c r="MTU57" s="38"/>
      <c r="MTV57" s="38"/>
      <c r="MTW57" s="38"/>
      <c r="MTX57" s="38"/>
      <c r="MTY57" s="38"/>
      <c r="MTZ57" s="38"/>
      <c r="MUA57" s="38"/>
      <c r="MUB57" s="38"/>
      <c r="MUC57" s="38"/>
      <c r="MUD57" s="38"/>
      <c r="MUE57" s="38"/>
      <c r="MUF57" s="38"/>
      <c r="MUG57" s="38"/>
      <c r="MUH57" s="38"/>
      <c r="MUI57" s="38"/>
      <c r="MUJ57" s="38"/>
      <c r="MUK57" s="38"/>
      <c r="MUL57" s="38"/>
      <c r="MUM57" s="38"/>
      <c r="MUN57" s="38"/>
      <c r="MUO57" s="38"/>
      <c r="MUP57" s="38"/>
      <c r="MUQ57" s="38"/>
      <c r="MUR57" s="38"/>
      <c r="MUS57" s="38"/>
      <c r="MUT57" s="38"/>
      <c r="MUU57" s="38"/>
      <c r="MUV57" s="38"/>
      <c r="MUW57" s="38"/>
      <c r="MUX57" s="38"/>
      <c r="MUY57" s="38"/>
      <c r="MUZ57" s="38"/>
      <c r="MVA57" s="38"/>
      <c r="MVB57" s="38"/>
      <c r="MVC57" s="38"/>
      <c r="MVD57" s="38"/>
      <c r="MVE57" s="38"/>
      <c r="MVF57" s="38"/>
      <c r="MVG57" s="38"/>
      <c r="MVH57" s="38"/>
      <c r="MVI57" s="38"/>
      <c r="MVJ57" s="38"/>
      <c r="MVK57" s="38"/>
      <c r="MVL57" s="38"/>
      <c r="MVM57" s="38"/>
      <c r="MVN57" s="38"/>
      <c r="MVO57" s="38"/>
      <c r="MVP57" s="38"/>
      <c r="MVQ57" s="38"/>
      <c r="MVR57" s="38"/>
      <c r="MVS57" s="38"/>
      <c r="MVT57" s="38"/>
      <c r="MVU57" s="38"/>
      <c r="MVV57" s="38"/>
      <c r="MVW57" s="38"/>
      <c r="MVX57" s="38"/>
      <c r="MVY57" s="38"/>
      <c r="MVZ57" s="38"/>
      <c r="MWA57" s="38"/>
      <c r="MWB57" s="38"/>
      <c r="MWC57" s="38"/>
      <c r="MWD57" s="38"/>
      <c r="MWE57" s="38"/>
      <c r="MWF57" s="38"/>
      <c r="MWG57" s="38"/>
      <c r="MWH57" s="38"/>
      <c r="MWI57" s="38"/>
      <c r="MWJ57" s="38"/>
      <c r="MWK57" s="38"/>
      <c r="MWL57" s="38"/>
      <c r="MWM57" s="38"/>
      <c r="MWN57" s="38"/>
      <c r="MWO57" s="38"/>
      <c r="MWP57" s="38"/>
      <c r="MWQ57" s="38"/>
      <c r="MWR57" s="38"/>
      <c r="MWS57" s="38"/>
      <c r="MWT57" s="38"/>
      <c r="MWU57" s="38"/>
      <c r="MWV57" s="38"/>
      <c r="MWW57" s="38"/>
      <c r="MWX57" s="38"/>
      <c r="MWY57" s="38"/>
      <c r="MWZ57" s="38"/>
      <c r="MXA57" s="38"/>
      <c r="MXB57" s="38"/>
      <c r="MXC57" s="38"/>
      <c r="MXD57" s="38"/>
      <c r="MXE57" s="38"/>
      <c r="MXF57" s="38"/>
      <c r="MXG57" s="38"/>
      <c r="MXH57" s="38"/>
      <c r="MXI57" s="38"/>
      <c r="MXJ57" s="38"/>
      <c r="MXK57" s="38"/>
      <c r="MXL57" s="38"/>
      <c r="MXM57" s="38"/>
      <c r="MXN57" s="38"/>
      <c r="MXO57" s="38"/>
      <c r="MXP57" s="38"/>
      <c r="MXQ57" s="38"/>
      <c r="MXR57" s="38"/>
      <c r="MXS57" s="38"/>
      <c r="MXT57" s="38"/>
      <c r="MXU57" s="38"/>
      <c r="MXV57" s="38"/>
      <c r="MXW57" s="38"/>
      <c r="MXX57" s="38"/>
      <c r="MXY57" s="38"/>
      <c r="MXZ57" s="38"/>
      <c r="MYA57" s="38"/>
      <c r="MYB57" s="38"/>
      <c r="MYC57" s="38"/>
      <c r="MYD57" s="38"/>
      <c r="MYE57" s="38"/>
      <c r="MYF57" s="38"/>
      <c r="MYG57" s="38"/>
      <c r="MYH57" s="38"/>
      <c r="MYI57" s="38"/>
      <c r="MYJ57" s="38"/>
      <c r="MYK57" s="38"/>
      <c r="MYL57" s="38"/>
      <c r="MYM57" s="38"/>
      <c r="MYN57" s="38"/>
      <c r="MYO57" s="38"/>
      <c r="MYP57" s="38"/>
      <c r="MYQ57" s="38"/>
      <c r="MYR57" s="38"/>
      <c r="MYS57" s="38"/>
      <c r="MYT57" s="38"/>
      <c r="MYU57" s="38"/>
      <c r="MYV57" s="38"/>
      <c r="MYW57" s="38"/>
      <c r="MYX57" s="38"/>
      <c r="MYY57" s="38"/>
      <c r="MYZ57" s="38"/>
      <c r="MZA57" s="38"/>
      <c r="MZB57" s="38"/>
      <c r="MZC57" s="38"/>
      <c r="MZD57" s="38"/>
      <c r="MZE57" s="38"/>
      <c r="MZF57" s="38"/>
      <c r="MZG57" s="38"/>
      <c r="MZH57" s="38"/>
      <c r="MZI57" s="38"/>
      <c r="MZJ57" s="38"/>
      <c r="MZK57" s="38"/>
      <c r="MZL57" s="38"/>
      <c r="MZM57" s="38"/>
      <c r="MZN57" s="38"/>
      <c r="MZO57" s="38"/>
      <c r="MZP57" s="38"/>
      <c r="MZQ57" s="38"/>
      <c r="MZR57" s="38"/>
      <c r="MZS57" s="38"/>
      <c r="MZT57" s="38"/>
      <c r="MZU57" s="38"/>
      <c r="MZV57" s="38"/>
      <c r="MZW57" s="38"/>
      <c r="MZX57" s="38"/>
      <c r="MZY57" s="38"/>
      <c r="MZZ57" s="38"/>
      <c r="NAA57" s="38"/>
      <c r="NAB57" s="38"/>
      <c r="NAC57" s="38"/>
      <c r="NAD57" s="38"/>
      <c r="NAE57" s="38"/>
      <c r="NAF57" s="38"/>
      <c r="NAG57" s="38"/>
      <c r="NAH57" s="38"/>
      <c r="NAI57" s="38"/>
      <c r="NAJ57" s="38"/>
      <c r="NAK57" s="38"/>
      <c r="NAL57" s="38"/>
      <c r="NAM57" s="38"/>
      <c r="NAN57" s="38"/>
      <c r="NAO57" s="38"/>
      <c r="NAP57" s="38"/>
      <c r="NAQ57" s="38"/>
      <c r="NAR57" s="38"/>
      <c r="NAS57" s="38"/>
      <c r="NAT57" s="38"/>
      <c r="NAU57" s="38"/>
      <c r="NAV57" s="38"/>
      <c r="NAW57" s="38"/>
      <c r="NAX57" s="38"/>
      <c r="NAY57" s="38"/>
      <c r="NAZ57" s="38"/>
      <c r="NBA57" s="38"/>
      <c r="NBB57" s="38"/>
      <c r="NBC57" s="38"/>
      <c r="NBD57" s="38"/>
      <c r="NBE57" s="38"/>
      <c r="NBF57" s="38"/>
      <c r="NBG57" s="38"/>
      <c r="NBH57" s="38"/>
      <c r="NBI57" s="38"/>
      <c r="NBJ57" s="38"/>
      <c r="NBK57" s="38"/>
      <c r="NBL57" s="38"/>
      <c r="NBM57" s="38"/>
      <c r="NBN57" s="38"/>
      <c r="NBO57" s="38"/>
      <c r="NBP57" s="38"/>
      <c r="NBQ57" s="38"/>
      <c r="NBR57" s="38"/>
      <c r="NBS57" s="38"/>
      <c r="NBT57" s="38"/>
      <c r="NBU57" s="38"/>
      <c r="NBV57" s="38"/>
      <c r="NBW57" s="38"/>
      <c r="NBX57" s="38"/>
      <c r="NBY57" s="38"/>
      <c r="NBZ57" s="38"/>
      <c r="NCA57" s="38"/>
      <c r="NCB57" s="38"/>
      <c r="NCC57" s="38"/>
      <c r="NCD57" s="38"/>
      <c r="NCE57" s="38"/>
      <c r="NCF57" s="38"/>
      <c r="NCG57" s="38"/>
      <c r="NCH57" s="38"/>
      <c r="NCI57" s="38"/>
      <c r="NCJ57" s="38"/>
      <c r="NCK57" s="38"/>
      <c r="NCL57" s="38"/>
      <c r="NCM57" s="38"/>
      <c r="NCN57" s="38"/>
      <c r="NCO57" s="38"/>
      <c r="NCP57" s="38"/>
      <c r="NCQ57" s="38"/>
      <c r="NCR57" s="38"/>
      <c r="NCS57" s="38"/>
      <c r="NCT57" s="38"/>
      <c r="NCU57" s="38"/>
      <c r="NCV57" s="38"/>
      <c r="NCW57" s="38"/>
      <c r="NCX57" s="38"/>
      <c r="NCY57" s="38"/>
      <c r="NCZ57" s="38"/>
      <c r="NDA57" s="38"/>
      <c r="NDB57" s="38"/>
      <c r="NDC57" s="38"/>
      <c r="NDD57" s="38"/>
      <c r="NDE57" s="38"/>
      <c r="NDF57" s="38"/>
      <c r="NDG57" s="38"/>
      <c r="NDH57" s="38"/>
      <c r="NDI57" s="38"/>
      <c r="NDJ57" s="38"/>
      <c r="NDK57" s="38"/>
      <c r="NDL57" s="38"/>
      <c r="NDM57" s="38"/>
      <c r="NDN57" s="38"/>
      <c r="NDO57" s="38"/>
      <c r="NDP57" s="38"/>
      <c r="NDQ57" s="38"/>
      <c r="NDR57" s="38"/>
      <c r="NDS57" s="38"/>
      <c r="NDT57" s="38"/>
      <c r="NDU57" s="38"/>
      <c r="NDV57" s="38"/>
      <c r="NDW57" s="38"/>
      <c r="NDX57" s="38"/>
      <c r="NDY57" s="38"/>
      <c r="NDZ57" s="38"/>
      <c r="NEA57" s="38"/>
      <c r="NEB57" s="38"/>
      <c r="NEC57" s="38"/>
      <c r="NED57" s="38"/>
      <c r="NEE57" s="38"/>
      <c r="NEF57" s="38"/>
      <c r="NEG57" s="38"/>
      <c r="NEH57" s="38"/>
      <c r="NEI57" s="38"/>
      <c r="NEJ57" s="38"/>
      <c r="NEK57" s="38"/>
      <c r="NEL57" s="38"/>
      <c r="NEM57" s="38"/>
      <c r="NEN57" s="38"/>
      <c r="NEO57" s="38"/>
      <c r="NEP57" s="38"/>
      <c r="NEQ57" s="38"/>
      <c r="NER57" s="38"/>
      <c r="NES57" s="38"/>
      <c r="NET57" s="38"/>
      <c r="NEU57" s="38"/>
      <c r="NEV57" s="38"/>
      <c r="NEW57" s="38"/>
      <c r="NEX57" s="38"/>
      <c r="NEY57" s="38"/>
      <c r="NEZ57" s="38"/>
      <c r="NFA57" s="38"/>
      <c r="NFB57" s="38"/>
      <c r="NFC57" s="38"/>
      <c r="NFD57" s="38"/>
      <c r="NFE57" s="38"/>
      <c r="NFF57" s="38"/>
      <c r="NFG57" s="38"/>
      <c r="NFH57" s="38"/>
      <c r="NFI57" s="38"/>
      <c r="NFJ57" s="38"/>
      <c r="NFK57" s="38"/>
      <c r="NFL57" s="38"/>
      <c r="NFM57" s="38"/>
      <c r="NFN57" s="38"/>
      <c r="NFO57" s="38"/>
      <c r="NFP57" s="38"/>
      <c r="NFQ57" s="38"/>
      <c r="NFR57" s="38"/>
      <c r="NFS57" s="38"/>
      <c r="NFT57" s="38"/>
      <c r="NFU57" s="38"/>
      <c r="NFV57" s="38"/>
      <c r="NFW57" s="38"/>
      <c r="NFX57" s="38"/>
      <c r="NFY57" s="38"/>
      <c r="NFZ57" s="38"/>
      <c r="NGA57" s="38"/>
      <c r="NGB57" s="38"/>
      <c r="NGC57" s="38"/>
      <c r="NGD57" s="38"/>
      <c r="NGE57" s="38"/>
      <c r="NGF57" s="38"/>
      <c r="NGG57" s="38"/>
      <c r="NGH57" s="38"/>
      <c r="NGI57" s="38"/>
      <c r="NGJ57" s="38"/>
      <c r="NGK57" s="38"/>
      <c r="NGL57" s="38"/>
      <c r="NGM57" s="38"/>
      <c r="NGN57" s="38"/>
      <c r="NGO57" s="38"/>
      <c r="NGP57" s="38"/>
      <c r="NGQ57" s="38"/>
      <c r="NGR57" s="38"/>
      <c r="NGS57" s="38"/>
      <c r="NGT57" s="38"/>
      <c r="NGU57" s="38"/>
      <c r="NGV57" s="38"/>
      <c r="NGW57" s="38"/>
      <c r="NGX57" s="38"/>
      <c r="NGY57" s="38"/>
      <c r="NGZ57" s="38"/>
      <c r="NHA57" s="38"/>
      <c r="NHB57" s="38"/>
      <c r="NHC57" s="38"/>
      <c r="NHD57" s="38"/>
      <c r="NHE57" s="38"/>
      <c r="NHF57" s="38"/>
      <c r="NHG57" s="38"/>
      <c r="NHH57" s="38"/>
      <c r="NHI57" s="38"/>
      <c r="NHJ57" s="38"/>
      <c r="NHK57" s="38"/>
      <c r="NHL57" s="38"/>
      <c r="NHM57" s="38"/>
      <c r="NHN57" s="38"/>
      <c r="NHO57" s="38"/>
      <c r="NHP57" s="38"/>
      <c r="NHQ57" s="38"/>
      <c r="NHR57" s="38"/>
      <c r="NHS57" s="38"/>
      <c r="NHT57" s="38"/>
      <c r="NHU57" s="38"/>
      <c r="NHV57" s="38"/>
      <c r="NHW57" s="38"/>
      <c r="NHX57" s="38"/>
      <c r="NHY57" s="38"/>
      <c r="NHZ57" s="38"/>
      <c r="NIA57" s="38"/>
      <c r="NIB57" s="38"/>
      <c r="NIC57" s="38"/>
      <c r="NID57" s="38"/>
      <c r="NIE57" s="38"/>
      <c r="NIF57" s="38"/>
      <c r="NIG57" s="38"/>
      <c r="NIH57" s="38"/>
      <c r="NII57" s="38"/>
      <c r="NIJ57" s="38"/>
      <c r="NIK57" s="38"/>
      <c r="NIL57" s="38"/>
      <c r="NIM57" s="38"/>
      <c r="NIN57" s="38"/>
      <c r="NIO57" s="38"/>
      <c r="NIP57" s="38"/>
      <c r="NIQ57" s="38"/>
      <c r="NIR57" s="38"/>
      <c r="NIS57" s="38"/>
      <c r="NIT57" s="38"/>
      <c r="NIU57" s="38"/>
      <c r="NIV57" s="38"/>
      <c r="NIW57" s="38"/>
      <c r="NIX57" s="38"/>
      <c r="NIY57" s="38"/>
      <c r="NIZ57" s="38"/>
      <c r="NJA57" s="38"/>
      <c r="NJB57" s="38"/>
      <c r="NJC57" s="38"/>
      <c r="NJD57" s="38"/>
      <c r="NJE57" s="38"/>
      <c r="NJF57" s="38"/>
      <c r="NJG57" s="38"/>
      <c r="NJH57" s="38"/>
      <c r="NJI57" s="38"/>
      <c r="NJJ57" s="38"/>
      <c r="NJK57" s="38"/>
      <c r="NJL57" s="38"/>
      <c r="NJM57" s="38"/>
      <c r="NJN57" s="38"/>
      <c r="NJO57" s="38"/>
      <c r="NJP57" s="38"/>
      <c r="NJQ57" s="38"/>
      <c r="NJR57" s="38"/>
      <c r="NJS57" s="38"/>
      <c r="NJT57" s="38"/>
      <c r="NJU57" s="38"/>
      <c r="NJV57" s="38"/>
      <c r="NJW57" s="38"/>
      <c r="NJX57" s="38"/>
      <c r="NJY57" s="38"/>
      <c r="NJZ57" s="38"/>
      <c r="NKA57" s="38"/>
      <c r="NKB57" s="38"/>
      <c r="NKC57" s="38"/>
      <c r="NKD57" s="38"/>
      <c r="NKE57" s="38"/>
      <c r="NKF57" s="38"/>
      <c r="NKG57" s="38"/>
      <c r="NKH57" s="38"/>
      <c r="NKI57" s="38"/>
      <c r="NKJ57" s="38"/>
      <c r="NKK57" s="38"/>
      <c r="NKL57" s="38"/>
      <c r="NKM57" s="38"/>
      <c r="NKN57" s="38"/>
      <c r="NKO57" s="38"/>
      <c r="NKP57" s="38"/>
      <c r="NKQ57" s="38"/>
      <c r="NKR57" s="38"/>
      <c r="NKS57" s="38"/>
      <c r="NKT57" s="38"/>
      <c r="NKU57" s="38"/>
      <c r="NKV57" s="38"/>
      <c r="NKW57" s="38"/>
      <c r="NKX57" s="38"/>
      <c r="NKY57" s="38"/>
      <c r="NKZ57" s="38"/>
      <c r="NLA57" s="38"/>
      <c r="NLB57" s="38"/>
      <c r="NLC57" s="38"/>
      <c r="NLD57" s="38"/>
      <c r="NLE57" s="38"/>
      <c r="NLF57" s="38"/>
      <c r="NLG57" s="38"/>
      <c r="NLH57" s="38"/>
      <c r="NLI57" s="38"/>
      <c r="NLJ57" s="38"/>
      <c r="NLK57" s="38"/>
      <c r="NLL57" s="38"/>
      <c r="NLM57" s="38"/>
      <c r="NLN57" s="38"/>
      <c r="NLO57" s="38"/>
      <c r="NLP57" s="38"/>
      <c r="NLQ57" s="38"/>
      <c r="NLR57" s="38"/>
      <c r="NLS57" s="38"/>
      <c r="NLT57" s="38"/>
      <c r="NLU57" s="38"/>
      <c r="NLV57" s="38"/>
      <c r="NLW57" s="38"/>
      <c r="NLX57" s="38"/>
      <c r="NLY57" s="38"/>
      <c r="NLZ57" s="38"/>
      <c r="NMA57" s="38"/>
      <c r="NMB57" s="38"/>
      <c r="NMC57" s="38"/>
      <c r="NMD57" s="38"/>
      <c r="NME57" s="38"/>
      <c r="NMF57" s="38"/>
      <c r="NMG57" s="38"/>
      <c r="NMH57" s="38"/>
      <c r="NMI57" s="38"/>
      <c r="NMJ57" s="38"/>
      <c r="NMK57" s="38"/>
      <c r="NML57" s="38"/>
      <c r="NMM57" s="38"/>
      <c r="NMN57" s="38"/>
      <c r="NMO57" s="38"/>
      <c r="NMP57" s="38"/>
      <c r="NMQ57" s="38"/>
      <c r="NMR57" s="38"/>
      <c r="NMS57" s="38"/>
      <c r="NMT57" s="38"/>
      <c r="NMU57" s="38"/>
      <c r="NMV57" s="38"/>
      <c r="NMW57" s="38"/>
      <c r="NMX57" s="38"/>
      <c r="NMY57" s="38"/>
      <c r="NMZ57" s="38"/>
      <c r="NNA57" s="38"/>
      <c r="NNB57" s="38"/>
      <c r="NNC57" s="38"/>
      <c r="NND57" s="38"/>
      <c r="NNE57" s="38"/>
      <c r="NNF57" s="38"/>
      <c r="NNG57" s="38"/>
      <c r="NNH57" s="38"/>
      <c r="NNI57" s="38"/>
      <c r="NNJ57" s="38"/>
      <c r="NNK57" s="38"/>
      <c r="NNL57" s="38"/>
      <c r="NNM57" s="38"/>
      <c r="NNN57" s="38"/>
      <c r="NNO57" s="38"/>
      <c r="NNP57" s="38"/>
      <c r="NNQ57" s="38"/>
      <c r="NNR57" s="38"/>
      <c r="NNS57" s="38"/>
      <c r="NNT57" s="38"/>
      <c r="NNU57" s="38"/>
      <c r="NNV57" s="38"/>
      <c r="NNW57" s="38"/>
      <c r="NNX57" s="38"/>
      <c r="NNY57" s="38"/>
      <c r="NNZ57" s="38"/>
      <c r="NOA57" s="38"/>
      <c r="NOB57" s="38"/>
      <c r="NOC57" s="38"/>
      <c r="NOD57" s="38"/>
      <c r="NOE57" s="38"/>
      <c r="NOF57" s="38"/>
      <c r="NOG57" s="38"/>
      <c r="NOH57" s="38"/>
      <c r="NOI57" s="38"/>
      <c r="NOJ57" s="38"/>
      <c r="NOK57" s="38"/>
      <c r="NOL57" s="38"/>
      <c r="NOM57" s="38"/>
      <c r="NON57" s="38"/>
      <c r="NOO57" s="38"/>
      <c r="NOP57" s="38"/>
      <c r="NOQ57" s="38"/>
      <c r="NOR57" s="38"/>
      <c r="NOS57" s="38"/>
      <c r="NOT57" s="38"/>
      <c r="NOU57" s="38"/>
      <c r="NOV57" s="38"/>
      <c r="NOW57" s="38"/>
      <c r="NOX57" s="38"/>
      <c r="NOY57" s="38"/>
      <c r="NOZ57" s="38"/>
      <c r="NPA57" s="38"/>
      <c r="NPB57" s="38"/>
      <c r="NPC57" s="38"/>
      <c r="NPD57" s="38"/>
      <c r="NPE57" s="38"/>
      <c r="NPF57" s="38"/>
      <c r="NPG57" s="38"/>
      <c r="NPH57" s="38"/>
      <c r="NPI57" s="38"/>
      <c r="NPJ57" s="38"/>
      <c r="NPK57" s="38"/>
      <c r="NPL57" s="38"/>
      <c r="NPM57" s="38"/>
      <c r="NPN57" s="38"/>
      <c r="NPO57" s="38"/>
      <c r="NPP57" s="38"/>
      <c r="NPQ57" s="38"/>
      <c r="NPR57" s="38"/>
      <c r="NPS57" s="38"/>
      <c r="NPT57" s="38"/>
      <c r="NPU57" s="38"/>
      <c r="NPV57" s="38"/>
      <c r="NPW57" s="38"/>
      <c r="NPX57" s="38"/>
      <c r="NPY57" s="38"/>
      <c r="NPZ57" s="38"/>
      <c r="NQA57" s="38"/>
      <c r="NQB57" s="38"/>
      <c r="NQC57" s="38"/>
      <c r="NQD57" s="38"/>
      <c r="NQE57" s="38"/>
      <c r="NQF57" s="38"/>
      <c r="NQG57" s="38"/>
      <c r="NQH57" s="38"/>
      <c r="NQI57" s="38"/>
      <c r="NQJ57" s="38"/>
      <c r="NQK57" s="38"/>
      <c r="NQL57" s="38"/>
      <c r="NQM57" s="38"/>
      <c r="NQN57" s="38"/>
      <c r="NQO57" s="38"/>
      <c r="NQP57" s="38"/>
      <c r="NQQ57" s="38"/>
      <c r="NQR57" s="38"/>
      <c r="NQS57" s="38"/>
      <c r="NQT57" s="38"/>
      <c r="NQU57" s="38"/>
      <c r="NQV57" s="38"/>
      <c r="NQW57" s="38"/>
      <c r="NQX57" s="38"/>
      <c r="NQY57" s="38"/>
      <c r="NQZ57" s="38"/>
      <c r="NRA57" s="38"/>
      <c r="NRB57" s="38"/>
      <c r="NRC57" s="38"/>
      <c r="NRD57" s="38"/>
      <c r="NRE57" s="38"/>
      <c r="NRF57" s="38"/>
      <c r="NRG57" s="38"/>
      <c r="NRH57" s="38"/>
      <c r="NRI57" s="38"/>
      <c r="NRJ57" s="38"/>
      <c r="NRK57" s="38"/>
      <c r="NRL57" s="38"/>
      <c r="NRM57" s="38"/>
      <c r="NRN57" s="38"/>
      <c r="NRO57" s="38"/>
      <c r="NRP57" s="38"/>
      <c r="NRQ57" s="38"/>
      <c r="NRR57" s="38"/>
      <c r="NRS57" s="38"/>
      <c r="NRT57" s="38"/>
      <c r="NRU57" s="38"/>
      <c r="NRV57" s="38"/>
      <c r="NRW57" s="38"/>
      <c r="NRX57" s="38"/>
      <c r="NRY57" s="38"/>
      <c r="NRZ57" s="38"/>
      <c r="NSA57" s="38"/>
      <c r="NSB57" s="38"/>
      <c r="NSC57" s="38"/>
      <c r="NSD57" s="38"/>
      <c r="NSE57" s="38"/>
      <c r="NSF57" s="38"/>
      <c r="NSG57" s="38"/>
      <c r="NSH57" s="38"/>
      <c r="NSI57" s="38"/>
      <c r="NSJ57" s="38"/>
      <c r="NSK57" s="38"/>
      <c r="NSL57" s="38"/>
      <c r="NSM57" s="38"/>
      <c r="NSN57" s="38"/>
      <c r="NSO57" s="38"/>
      <c r="NSP57" s="38"/>
      <c r="NSQ57" s="38"/>
      <c r="NSR57" s="38"/>
      <c r="NSS57" s="38"/>
      <c r="NST57" s="38"/>
      <c r="NSU57" s="38"/>
      <c r="NSV57" s="38"/>
      <c r="NSW57" s="38"/>
      <c r="NSX57" s="38"/>
      <c r="NSY57" s="38"/>
      <c r="NSZ57" s="38"/>
      <c r="NTA57" s="38"/>
      <c r="NTB57" s="38"/>
      <c r="NTC57" s="38"/>
      <c r="NTD57" s="38"/>
      <c r="NTE57" s="38"/>
      <c r="NTF57" s="38"/>
      <c r="NTG57" s="38"/>
      <c r="NTH57" s="38"/>
      <c r="NTI57" s="38"/>
      <c r="NTJ57" s="38"/>
      <c r="NTK57" s="38"/>
      <c r="NTL57" s="38"/>
      <c r="NTM57" s="38"/>
      <c r="NTN57" s="38"/>
      <c r="NTO57" s="38"/>
      <c r="NTP57" s="38"/>
      <c r="NTQ57" s="38"/>
      <c r="NTR57" s="38"/>
      <c r="NTS57" s="38"/>
      <c r="NTT57" s="38"/>
      <c r="NTU57" s="38"/>
      <c r="NTV57" s="38"/>
      <c r="NTW57" s="38"/>
      <c r="NTX57" s="38"/>
      <c r="NTY57" s="38"/>
      <c r="NTZ57" s="38"/>
      <c r="NUA57" s="38"/>
      <c r="NUB57" s="38"/>
      <c r="NUC57" s="38"/>
      <c r="NUD57" s="38"/>
      <c r="NUE57" s="38"/>
      <c r="NUF57" s="38"/>
      <c r="NUG57" s="38"/>
      <c r="NUH57" s="38"/>
      <c r="NUI57" s="38"/>
      <c r="NUJ57" s="38"/>
      <c r="NUK57" s="38"/>
      <c r="NUL57" s="38"/>
      <c r="NUM57" s="38"/>
      <c r="NUN57" s="38"/>
      <c r="NUO57" s="38"/>
      <c r="NUP57" s="38"/>
      <c r="NUQ57" s="38"/>
      <c r="NUR57" s="38"/>
      <c r="NUS57" s="38"/>
      <c r="NUT57" s="38"/>
      <c r="NUU57" s="38"/>
      <c r="NUV57" s="38"/>
      <c r="NUW57" s="38"/>
      <c r="NUX57" s="38"/>
      <c r="NUY57" s="38"/>
      <c r="NUZ57" s="38"/>
      <c r="NVA57" s="38"/>
      <c r="NVB57" s="38"/>
      <c r="NVC57" s="38"/>
      <c r="NVD57" s="38"/>
      <c r="NVE57" s="38"/>
      <c r="NVF57" s="38"/>
      <c r="NVG57" s="38"/>
      <c r="NVH57" s="38"/>
      <c r="NVI57" s="38"/>
      <c r="NVJ57" s="38"/>
      <c r="NVK57" s="38"/>
      <c r="NVL57" s="38"/>
      <c r="NVM57" s="38"/>
      <c r="NVN57" s="38"/>
      <c r="NVO57" s="38"/>
      <c r="NVP57" s="38"/>
      <c r="NVQ57" s="38"/>
      <c r="NVR57" s="38"/>
      <c r="NVS57" s="38"/>
      <c r="NVT57" s="38"/>
      <c r="NVU57" s="38"/>
      <c r="NVV57" s="38"/>
      <c r="NVW57" s="38"/>
      <c r="NVX57" s="38"/>
      <c r="NVY57" s="38"/>
      <c r="NVZ57" s="38"/>
      <c r="NWA57" s="38"/>
      <c r="NWB57" s="38"/>
      <c r="NWC57" s="38"/>
      <c r="NWD57" s="38"/>
      <c r="NWE57" s="38"/>
      <c r="NWF57" s="38"/>
      <c r="NWG57" s="38"/>
      <c r="NWH57" s="38"/>
      <c r="NWI57" s="38"/>
      <c r="NWJ57" s="38"/>
      <c r="NWK57" s="38"/>
      <c r="NWL57" s="38"/>
      <c r="NWM57" s="38"/>
      <c r="NWN57" s="38"/>
      <c r="NWO57" s="38"/>
      <c r="NWP57" s="38"/>
      <c r="NWQ57" s="38"/>
      <c r="NWR57" s="38"/>
      <c r="NWS57" s="38"/>
      <c r="NWT57" s="38"/>
      <c r="NWU57" s="38"/>
      <c r="NWV57" s="38"/>
      <c r="NWW57" s="38"/>
      <c r="NWX57" s="38"/>
      <c r="NWY57" s="38"/>
      <c r="NWZ57" s="38"/>
      <c r="NXA57" s="38"/>
      <c r="NXB57" s="38"/>
      <c r="NXC57" s="38"/>
      <c r="NXD57" s="38"/>
      <c r="NXE57" s="38"/>
      <c r="NXF57" s="38"/>
      <c r="NXG57" s="38"/>
      <c r="NXH57" s="38"/>
      <c r="NXI57" s="38"/>
      <c r="NXJ57" s="38"/>
      <c r="NXK57" s="38"/>
      <c r="NXL57" s="38"/>
      <c r="NXM57" s="38"/>
      <c r="NXN57" s="38"/>
      <c r="NXO57" s="38"/>
      <c r="NXP57" s="38"/>
      <c r="NXQ57" s="38"/>
      <c r="NXR57" s="38"/>
      <c r="NXS57" s="38"/>
      <c r="NXT57" s="38"/>
      <c r="NXU57" s="38"/>
      <c r="NXV57" s="38"/>
      <c r="NXW57" s="38"/>
      <c r="NXX57" s="38"/>
      <c r="NXY57" s="38"/>
      <c r="NXZ57" s="38"/>
      <c r="NYA57" s="38"/>
      <c r="NYB57" s="38"/>
      <c r="NYC57" s="38"/>
      <c r="NYD57" s="38"/>
      <c r="NYE57" s="38"/>
      <c r="NYF57" s="38"/>
      <c r="NYG57" s="38"/>
      <c r="NYH57" s="38"/>
      <c r="NYI57" s="38"/>
      <c r="NYJ57" s="38"/>
      <c r="NYK57" s="38"/>
      <c r="NYL57" s="38"/>
      <c r="NYM57" s="38"/>
      <c r="NYN57" s="38"/>
      <c r="NYO57" s="38"/>
      <c r="NYP57" s="38"/>
      <c r="NYQ57" s="38"/>
      <c r="NYR57" s="38"/>
      <c r="NYS57" s="38"/>
      <c r="NYT57" s="38"/>
      <c r="NYU57" s="38"/>
      <c r="NYV57" s="38"/>
      <c r="NYW57" s="38"/>
      <c r="NYX57" s="38"/>
      <c r="NYY57" s="38"/>
      <c r="NYZ57" s="38"/>
      <c r="NZA57" s="38"/>
      <c r="NZB57" s="38"/>
      <c r="NZC57" s="38"/>
      <c r="NZD57" s="38"/>
      <c r="NZE57" s="38"/>
      <c r="NZF57" s="38"/>
      <c r="NZG57" s="38"/>
      <c r="NZH57" s="38"/>
      <c r="NZI57" s="38"/>
      <c r="NZJ57" s="38"/>
      <c r="NZK57" s="38"/>
      <c r="NZL57" s="38"/>
      <c r="NZM57" s="38"/>
      <c r="NZN57" s="38"/>
      <c r="NZO57" s="38"/>
      <c r="NZP57" s="38"/>
      <c r="NZQ57" s="38"/>
      <c r="NZR57" s="38"/>
      <c r="NZS57" s="38"/>
      <c r="NZT57" s="38"/>
      <c r="NZU57" s="38"/>
      <c r="NZV57" s="38"/>
      <c r="NZW57" s="38"/>
      <c r="NZX57" s="38"/>
      <c r="NZY57" s="38"/>
      <c r="NZZ57" s="38"/>
      <c r="OAA57" s="38"/>
      <c r="OAB57" s="38"/>
      <c r="OAC57" s="38"/>
      <c r="OAD57" s="38"/>
      <c r="OAE57" s="38"/>
      <c r="OAF57" s="38"/>
      <c r="OAG57" s="38"/>
      <c r="OAH57" s="38"/>
      <c r="OAI57" s="38"/>
      <c r="OAJ57" s="38"/>
      <c r="OAK57" s="38"/>
      <c r="OAL57" s="38"/>
      <c r="OAM57" s="38"/>
      <c r="OAN57" s="38"/>
      <c r="OAO57" s="38"/>
      <c r="OAP57" s="38"/>
      <c r="OAQ57" s="38"/>
      <c r="OAR57" s="38"/>
      <c r="OAS57" s="38"/>
      <c r="OAT57" s="38"/>
      <c r="OAU57" s="38"/>
      <c r="OAV57" s="38"/>
      <c r="OAW57" s="38"/>
      <c r="OAX57" s="38"/>
      <c r="OAY57" s="38"/>
      <c r="OAZ57" s="38"/>
      <c r="OBA57" s="38"/>
      <c r="OBB57" s="38"/>
      <c r="OBC57" s="38"/>
      <c r="OBD57" s="38"/>
      <c r="OBE57" s="38"/>
      <c r="OBF57" s="38"/>
      <c r="OBG57" s="38"/>
      <c r="OBH57" s="38"/>
      <c r="OBI57" s="38"/>
      <c r="OBJ57" s="38"/>
      <c r="OBK57" s="38"/>
      <c r="OBL57" s="38"/>
      <c r="OBM57" s="38"/>
      <c r="OBN57" s="38"/>
      <c r="OBO57" s="38"/>
      <c r="OBP57" s="38"/>
      <c r="OBQ57" s="38"/>
      <c r="OBR57" s="38"/>
      <c r="OBS57" s="38"/>
      <c r="OBT57" s="38"/>
      <c r="OBU57" s="38"/>
      <c r="OBV57" s="38"/>
      <c r="OBW57" s="38"/>
      <c r="OBX57" s="38"/>
      <c r="OBY57" s="38"/>
      <c r="OBZ57" s="38"/>
      <c r="OCA57" s="38"/>
      <c r="OCB57" s="38"/>
      <c r="OCC57" s="38"/>
      <c r="OCD57" s="38"/>
      <c r="OCE57" s="38"/>
      <c r="OCF57" s="38"/>
      <c r="OCG57" s="38"/>
      <c r="OCH57" s="38"/>
      <c r="OCI57" s="38"/>
      <c r="OCJ57" s="38"/>
      <c r="OCK57" s="38"/>
      <c r="OCL57" s="38"/>
      <c r="OCM57" s="38"/>
      <c r="OCN57" s="38"/>
      <c r="OCO57" s="38"/>
      <c r="OCP57" s="38"/>
      <c r="OCQ57" s="38"/>
      <c r="OCR57" s="38"/>
      <c r="OCS57" s="38"/>
      <c r="OCT57" s="38"/>
      <c r="OCU57" s="38"/>
      <c r="OCV57" s="38"/>
      <c r="OCW57" s="38"/>
      <c r="OCX57" s="38"/>
      <c r="OCY57" s="38"/>
      <c r="OCZ57" s="38"/>
      <c r="ODA57" s="38"/>
      <c r="ODB57" s="38"/>
      <c r="ODC57" s="38"/>
      <c r="ODD57" s="38"/>
      <c r="ODE57" s="38"/>
      <c r="ODF57" s="38"/>
      <c r="ODG57" s="38"/>
      <c r="ODH57" s="38"/>
      <c r="ODI57" s="38"/>
      <c r="ODJ57" s="38"/>
      <c r="ODK57" s="38"/>
      <c r="ODL57" s="38"/>
      <c r="ODM57" s="38"/>
      <c r="ODN57" s="38"/>
      <c r="ODO57" s="38"/>
      <c r="ODP57" s="38"/>
      <c r="ODQ57" s="38"/>
      <c r="ODR57" s="38"/>
      <c r="ODS57" s="38"/>
      <c r="ODT57" s="38"/>
      <c r="ODU57" s="38"/>
      <c r="ODV57" s="38"/>
      <c r="ODW57" s="38"/>
      <c r="ODX57" s="38"/>
      <c r="ODY57" s="38"/>
      <c r="ODZ57" s="38"/>
      <c r="OEA57" s="38"/>
      <c r="OEB57" s="38"/>
      <c r="OEC57" s="38"/>
      <c r="OED57" s="38"/>
      <c r="OEE57" s="38"/>
      <c r="OEF57" s="38"/>
      <c r="OEG57" s="38"/>
      <c r="OEH57" s="38"/>
      <c r="OEI57" s="38"/>
      <c r="OEJ57" s="38"/>
      <c r="OEK57" s="38"/>
      <c r="OEL57" s="38"/>
      <c r="OEM57" s="38"/>
      <c r="OEN57" s="38"/>
      <c r="OEO57" s="38"/>
      <c r="OEP57" s="38"/>
      <c r="OEQ57" s="38"/>
      <c r="OER57" s="38"/>
      <c r="OES57" s="38"/>
      <c r="OET57" s="38"/>
      <c r="OEU57" s="38"/>
      <c r="OEV57" s="38"/>
      <c r="OEW57" s="38"/>
      <c r="OEX57" s="38"/>
      <c r="OEY57" s="38"/>
      <c r="OEZ57" s="38"/>
      <c r="OFA57" s="38"/>
      <c r="OFB57" s="38"/>
      <c r="OFC57" s="38"/>
      <c r="OFD57" s="38"/>
      <c r="OFE57" s="38"/>
      <c r="OFF57" s="38"/>
      <c r="OFG57" s="38"/>
      <c r="OFH57" s="38"/>
      <c r="OFI57" s="38"/>
      <c r="OFJ57" s="38"/>
      <c r="OFK57" s="38"/>
      <c r="OFL57" s="38"/>
      <c r="OFM57" s="38"/>
      <c r="OFN57" s="38"/>
      <c r="OFO57" s="38"/>
      <c r="OFP57" s="38"/>
      <c r="OFQ57" s="38"/>
      <c r="OFR57" s="38"/>
      <c r="OFS57" s="38"/>
      <c r="OFT57" s="38"/>
      <c r="OFU57" s="38"/>
      <c r="OFV57" s="38"/>
      <c r="OFW57" s="38"/>
      <c r="OFX57" s="38"/>
      <c r="OFY57" s="38"/>
      <c r="OFZ57" s="38"/>
      <c r="OGA57" s="38"/>
      <c r="OGB57" s="38"/>
      <c r="OGC57" s="38"/>
      <c r="OGD57" s="38"/>
      <c r="OGE57" s="38"/>
      <c r="OGF57" s="38"/>
      <c r="OGG57" s="38"/>
      <c r="OGH57" s="38"/>
      <c r="OGI57" s="38"/>
      <c r="OGJ57" s="38"/>
      <c r="OGK57" s="38"/>
      <c r="OGL57" s="38"/>
      <c r="OGM57" s="38"/>
      <c r="OGN57" s="38"/>
      <c r="OGO57" s="38"/>
      <c r="OGP57" s="38"/>
      <c r="OGQ57" s="38"/>
      <c r="OGR57" s="38"/>
      <c r="OGS57" s="38"/>
      <c r="OGT57" s="38"/>
      <c r="OGU57" s="38"/>
      <c r="OGV57" s="38"/>
      <c r="OGW57" s="38"/>
      <c r="OGX57" s="38"/>
      <c r="OGY57" s="38"/>
      <c r="OGZ57" s="38"/>
      <c r="OHA57" s="38"/>
      <c r="OHB57" s="38"/>
      <c r="OHC57" s="38"/>
      <c r="OHD57" s="38"/>
      <c r="OHE57" s="38"/>
      <c r="OHF57" s="38"/>
      <c r="OHG57" s="38"/>
      <c r="OHH57" s="38"/>
      <c r="OHI57" s="38"/>
      <c r="OHJ57" s="38"/>
      <c r="OHK57" s="38"/>
      <c r="OHL57" s="38"/>
      <c r="OHM57" s="38"/>
      <c r="OHN57" s="38"/>
      <c r="OHO57" s="38"/>
      <c r="OHP57" s="38"/>
      <c r="OHQ57" s="38"/>
      <c r="OHR57" s="38"/>
      <c r="OHS57" s="38"/>
      <c r="OHT57" s="38"/>
      <c r="OHU57" s="38"/>
      <c r="OHV57" s="38"/>
      <c r="OHW57" s="38"/>
      <c r="OHX57" s="38"/>
      <c r="OHY57" s="38"/>
      <c r="OHZ57" s="38"/>
      <c r="OIA57" s="38"/>
      <c r="OIB57" s="38"/>
      <c r="OIC57" s="38"/>
      <c r="OID57" s="38"/>
      <c r="OIE57" s="38"/>
      <c r="OIF57" s="38"/>
      <c r="OIG57" s="38"/>
      <c r="OIH57" s="38"/>
      <c r="OII57" s="38"/>
      <c r="OIJ57" s="38"/>
      <c r="OIK57" s="38"/>
      <c r="OIL57" s="38"/>
      <c r="OIM57" s="38"/>
      <c r="OIN57" s="38"/>
      <c r="OIO57" s="38"/>
      <c r="OIP57" s="38"/>
      <c r="OIQ57" s="38"/>
      <c r="OIR57" s="38"/>
      <c r="OIS57" s="38"/>
      <c r="OIT57" s="38"/>
      <c r="OIU57" s="38"/>
      <c r="OIV57" s="38"/>
      <c r="OIW57" s="38"/>
      <c r="OIX57" s="38"/>
      <c r="OIY57" s="38"/>
      <c r="OIZ57" s="38"/>
      <c r="OJA57" s="38"/>
      <c r="OJB57" s="38"/>
      <c r="OJC57" s="38"/>
      <c r="OJD57" s="38"/>
      <c r="OJE57" s="38"/>
      <c r="OJF57" s="38"/>
      <c r="OJG57" s="38"/>
      <c r="OJH57" s="38"/>
      <c r="OJI57" s="38"/>
      <c r="OJJ57" s="38"/>
      <c r="OJK57" s="38"/>
      <c r="OJL57" s="38"/>
      <c r="OJM57" s="38"/>
      <c r="OJN57" s="38"/>
      <c r="OJO57" s="38"/>
      <c r="OJP57" s="38"/>
      <c r="OJQ57" s="38"/>
      <c r="OJR57" s="38"/>
      <c r="OJS57" s="38"/>
      <c r="OJT57" s="38"/>
      <c r="OJU57" s="38"/>
      <c r="OJV57" s="38"/>
      <c r="OJW57" s="38"/>
      <c r="OJX57" s="38"/>
      <c r="OJY57" s="38"/>
      <c r="OJZ57" s="38"/>
      <c r="OKA57" s="38"/>
      <c r="OKB57" s="38"/>
      <c r="OKC57" s="38"/>
      <c r="OKD57" s="38"/>
      <c r="OKE57" s="38"/>
      <c r="OKF57" s="38"/>
      <c r="OKG57" s="38"/>
      <c r="OKH57" s="38"/>
      <c r="OKI57" s="38"/>
      <c r="OKJ57" s="38"/>
      <c r="OKK57" s="38"/>
      <c r="OKL57" s="38"/>
      <c r="OKM57" s="38"/>
      <c r="OKN57" s="38"/>
      <c r="OKO57" s="38"/>
      <c r="OKP57" s="38"/>
      <c r="OKQ57" s="38"/>
      <c r="OKR57" s="38"/>
      <c r="OKS57" s="38"/>
      <c r="OKT57" s="38"/>
      <c r="OKU57" s="38"/>
      <c r="OKV57" s="38"/>
      <c r="OKW57" s="38"/>
      <c r="OKX57" s="38"/>
      <c r="OKY57" s="38"/>
      <c r="OKZ57" s="38"/>
      <c r="OLA57" s="38"/>
      <c r="OLB57" s="38"/>
      <c r="OLC57" s="38"/>
      <c r="OLD57" s="38"/>
      <c r="OLE57" s="38"/>
      <c r="OLF57" s="38"/>
      <c r="OLG57" s="38"/>
      <c r="OLH57" s="38"/>
      <c r="OLI57" s="38"/>
      <c r="OLJ57" s="38"/>
      <c r="OLK57" s="38"/>
      <c r="OLL57" s="38"/>
      <c r="OLM57" s="38"/>
      <c r="OLN57" s="38"/>
      <c r="OLO57" s="38"/>
      <c r="OLP57" s="38"/>
      <c r="OLQ57" s="38"/>
      <c r="OLR57" s="38"/>
      <c r="OLS57" s="38"/>
      <c r="OLT57" s="38"/>
      <c r="OLU57" s="38"/>
      <c r="OLV57" s="38"/>
      <c r="OLW57" s="38"/>
      <c r="OLX57" s="38"/>
      <c r="OLY57" s="38"/>
      <c r="OLZ57" s="38"/>
      <c r="OMA57" s="38"/>
      <c r="OMB57" s="38"/>
      <c r="OMC57" s="38"/>
      <c r="OMD57" s="38"/>
      <c r="OME57" s="38"/>
      <c r="OMF57" s="38"/>
      <c r="OMG57" s="38"/>
      <c r="OMH57" s="38"/>
      <c r="OMI57" s="38"/>
      <c r="OMJ57" s="38"/>
      <c r="OMK57" s="38"/>
      <c r="OML57" s="38"/>
      <c r="OMM57" s="38"/>
      <c r="OMN57" s="38"/>
      <c r="OMO57" s="38"/>
      <c r="OMP57" s="38"/>
      <c r="OMQ57" s="38"/>
      <c r="OMR57" s="38"/>
      <c r="OMS57" s="38"/>
      <c r="OMT57" s="38"/>
      <c r="OMU57" s="38"/>
      <c r="OMV57" s="38"/>
      <c r="OMW57" s="38"/>
      <c r="OMX57" s="38"/>
      <c r="OMY57" s="38"/>
      <c r="OMZ57" s="38"/>
      <c r="ONA57" s="38"/>
      <c r="ONB57" s="38"/>
      <c r="ONC57" s="38"/>
      <c r="OND57" s="38"/>
      <c r="ONE57" s="38"/>
      <c r="ONF57" s="38"/>
      <c r="ONG57" s="38"/>
      <c r="ONH57" s="38"/>
      <c r="ONI57" s="38"/>
      <c r="ONJ57" s="38"/>
      <c r="ONK57" s="38"/>
      <c r="ONL57" s="38"/>
      <c r="ONM57" s="38"/>
      <c r="ONN57" s="38"/>
      <c r="ONO57" s="38"/>
      <c r="ONP57" s="38"/>
      <c r="ONQ57" s="38"/>
      <c r="ONR57" s="38"/>
      <c r="ONS57" s="38"/>
      <c r="ONT57" s="38"/>
      <c r="ONU57" s="38"/>
      <c r="ONV57" s="38"/>
      <c r="ONW57" s="38"/>
      <c r="ONX57" s="38"/>
      <c r="ONY57" s="38"/>
      <c r="ONZ57" s="38"/>
      <c r="OOA57" s="38"/>
      <c r="OOB57" s="38"/>
      <c r="OOC57" s="38"/>
      <c r="OOD57" s="38"/>
      <c r="OOE57" s="38"/>
      <c r="OOF57" s="38"/>
      <c r="OOG57" s="38"/>
      <c r="OOH57" s="38"/>
      <c r="OOI57" s="38"/>
      <c r="OOJ57" s="38"/>
      <c r="OOK57" s="38"/>
      <c r="OOL57" s="38"/>
      <c r="OOM57" s="38"/>
      <c r="OON57" s="38"/>
      <c r="OOO57" s="38"/>
      <c r="OOP57" s="38"/>
      <c r="OOQ57" s="38"/>
      <c r="OOR57" s="38"/>
      <c r="OOS57" s="38"/>
      <c r="OOT57" s="38"/>
      <c r="OOU57" s="38"/>
      <c r="OOV57" s="38"/>
      <c r="OOW57" s="38"/>
      <c r="OOX57" s="38"/>
      <c r="OOY57" s="38"/>
      <c r="OOZ57" s="38"/>
      <c r="OPA57" s="38"/>
      <c r="OPB57" s="38"/>
      <c r="OPC57" s="38"/>
      <c r="OPD57" s="38"/>
      <c r="OPE57" s="38"/>
      <c r="OPF57" s="38"/>
      <c r="OPG57" s="38"/>
      <c r="OPH57" s="38"/>
      <c r="OPI57" s="38"/>
      <c r="OPJ57" s="38"/>
      <c r="OPK57" s="38"/>
      <c r="OPL57" s="38"/>
      <c r="OPM57" s="38"/>
      <c r="OPN57" s="38"/>
      <c r="OPO57" s="38"/>
      <c r="OPP57" s="38"/>
      <c r="OPQ57" s="38"/>
      <c r="OPR57" s="38"/>
      <c r="OPS57" s="38"/>
      <c r="OPT57" s="38"/>
      <c r="OPU57" s="38"/>
      <c r="OPV57" s="38"/>
      <c r="OPW57" s="38"/>
      <c r="OPX57" s="38"/>
      <c r="OPY57" s="38"/>
      <c r="OPZ57" s="38"/>
      <c r="OQA57" s="38"/>
      <c r="OQB57" s="38"/>
      <c r="OQC57" s="38"/>
      <c r="OQD57" s="38"/>
      <c r="OQE57" s="38"/>
      <c r="OQF57" s="38"/>
      <c r="OQG57" s="38"/>
      <c r="OQH57" s="38"/>
      <c r="OQI57" s="38"/>
      <c r="OQJ57" s="38"/>
      <c r="OQK57" s="38"/>
      <c r="OQL57" s="38"/>
      <c r="OQM57" s="38"/>
      <c r="OQN57" s="38"/>
      <c r="OQO57" s="38"/>
      <c r="OQP57" s="38"/>
      <c r="OQQ57" s="38"/>
      <c r="OQR57" s="38"/>
      <c r="OQS57" s="38"/>
      <c r="OQT57" s="38"/>
      <c r="OQU57" s="38"/>
      <c r="OQV57" s="38"/>
      <c r="OQW57" s="38"/>
      <c r="OQX57" s="38"/>
      <c r="OQY57" s="38"/>
      <c r="OQZ57" s="38"/>
      <c r="ORA57" s="38"/>
      <c r="ORB57" s="38"/>
      <c r="ORC57" s="38"/>
      <c r="ORD57" s="38"/>
      <c r="ORE57" s="38"/>
      <c r="ORF57" s="38"/>
      <c r="ORG57" s="38"/>
      <c r="ORH57" s="38"/>
      <c r="ORI57" s="38"/>
      <c r="ORJ57" s="38"/>
      <c r="ORK57" s="38"/>
      <c r="ORL57" s="38"/>
      <c r="ORM57" s="38"/>
      <c r="ORN57" s="38"/>
      <c r="ORO57" s="38"/>
      <c r="ORP57" s="38"/>
      <c r="ORQ57" s="38"/>
      <c r="ORR57" s="38"/>
      <c r="ORS57" s="38"/>
      <c r="ORT57" s="38"/>
      <c r="ORU57" s="38"/>
      <c r="ORV57" s="38"/>
      <c r="ORW57" s="38"/>
      <c r="ORX57" s="38"/>
      <c r="ORY57" s="38"/>
      <c r="ORZ57" s="38"/>
      <c r="OSA57" s="38"/>
      <c r="OSB57" s="38"/>
      <c r="OSC57" s="38"/>
      <c r="OSD57" s="38"/>
      <c r="OSE57" s="38"/>
      <c r="OSF57" s="38"/>
      <c r="OSG57" s="38"/>
      <c r="OSH57" s="38"/>
      <c r="OSI57" s="38"/>
      <c r="OSJ57" s="38"/>
      <c r="OSK57" s="38"/>
      <c r="OSL57" s="38"/>
      <c r="OSM57" s="38"/>
      <c r="OSN57" s="38"/>
      <c r="OSO57" s="38"/>
      <c r="OSP57" s="38"/>
      <c r="OSQ57" s="38"/>
      <c r="OSR57" s="38"/>
      <c r="OSS57" s="38"/>
      <c r="OST57" s="38"/>
      <c r="OSU57" s="38"/>
      <c r="OSV57" s="38"/>
      <c r="OSW57" s="38"/>
      <c r="OSX57" s="38"/>
      <c r="OSY57" s="38"/>
      <c r="OSZ57" s="38"/>
      <c r="OTA57" s="38"/>
      <c r="OTB57" s="38"/>
      <c r="OTC57" s="38"/>
      <c r="OTD57" s="38"/>
      <c r="OTE57" s="38"/>
      <c r="OTF57" s="38"/>
      <c r="OTG57" s="38"/>
      <c r="OTH57" s="38"/>
      <c r="OTI57" s="38"/>
      <c r="OTJ57" s="38"/>
      <c r="OTK57" s="38"/>
      <c r="OTL57" s="38"/>
      <c r="OTM57" s="38"/>
      <c r="OTN57" s="38"/>
      <c r="OTO57" s="38"/>
      <c r="OTP57" s="38"/>
      <c r="OTQ57" s="38"/>
      <c r="OTR57" s="38"/>
      <c r="OTS57" s="38"/>
      <c r="OTT57" s="38"/>
      <c r="OTU57" s="38"/>
      <c r="OTV57" s="38"/>
      <c r="OTW57" s="38"/>
      <c r="OTX57" s="38"/>
      <c r="OTY57" s="38"/>
      <c r="OTZ57" s="38"/>
      <c r="OUA57" s="38"/>
      <c r="OUB57" s="38"/>
      <c r="OUC57" s="38"/>
      <c r="OUD57" s="38"/>
      <c r="OUE57" s="38"/>
      <c r="OUF57" s="38"/>
      <c r="OUG57" s="38"/>
      <c r="OUH57" s="38"/>
      <c r="OUI57" s="38"/>
      <c r="OUJ57" s="38"/>
      <c r="OUK57" s="38"/>
      <c r="OUL57" s="38"/>
      <c r="OUM57" s="38"/>
      <c r="OUN57" s="38"/>
      <c r="OUO57" s="38"/>
      <c r="OUP57" s="38"/>
      <c r="OUQ57" s="38"/>
      <c r="OUR57" s="38"/>
      <c r="OUS57" s="38"/>
      <c r="OUT57" s="38"/>
      <c r="OUU57" s="38"/>
      <c r="OUV57" s="38"/>
      <c r="OUW57" s="38"/>
      <c r="OUX57" s="38"/>
      <c r="OUY57" s="38"/>
      <c r="OUZ57" s="38"/>
      <c r="OVA57" s="38"/>
      <c r="OVB57" s="38"/>
      <c r="OVC57" s="38"/>
      <c r="OVD57" s="38"/>
      <c r="OVE57" s="38"/>
      <c r="OVF57" s="38"/>
      <c r="OVG57" s="38"/>
      <c r="OVH57" s="38"/>
      <c r="OVI57" s="38"/>
      <c r="OVJ57" s="38"/>
      <c r="OVK57" s="38"/>
      <c r="OVL57" s="38"/>
      <c r="OVM57" s="38"/>
      <c r="OVN57" s="38"/>
      <c r="OVO57" s="38"/>
      <c r="OVP57" s="38"/>
      <c r="OVQ57" s="38"/>
      <c r="OVR57" s="38"/>
      <c r="OVS57" s="38"/>
      <c r="OVT57" s="38"/>
      <c r="OVU57" s="38"/>
      <c r="OVV57" s="38"/>
      <c r="OVW57" s="38"/>
      <c r="OVX57" s="38"/>
      <c r="OVY57" s="38"/>
      <c r="OVZ57" s="38"/>
      <c r="OWA57" s="38"/>
      <c r="OWB57" s="38"/>
      <c r="OWC57" s="38"/>
      <c r="OWD57" s="38"/>
      <c r="OWE57" s="38"/>
      <c r="OWF57" s="38"/>
      <c r="OWG57" s="38"/>
      <c r="OWH57" s="38"/>
      <c r="OWI57" s="38"/>
      <c r="OWJ57" s="38"/>
      <c r="OWK57" s="38"/>
      <c r="OWL57" s="38"/>
      <c r="OWM57" s="38"/>
      <c r="OWN57" s="38"/>
      <c r="OWO57" s="38"/>
      <c r="OWP57" s="38"/>
      <c r="OWQ57" s="38"/>
      <c r="OWR57" s="38"/>
      <c r="OWS57" s="38"/>
      <c r="OWT57" s="38"/>
      <c r="OWU57" s="38"/>
      <c r="OWV57" s="38"/>
      <c r="OWW57" s="38"/>
      <c r="OWX57" s="38"/>
      <c r="OWY57" s="38"/>
      <c r="OWZ57" s="38"/>
      <c r="OXA57" s="38"/>
      <c r="OXB57" s="38"/>
      <c r="OXC57" s="38"/>
      <c r="OXD57" s="38"/>
      <c r="OXE57" s="38"/>
      <c r="OXF57" s="38"/>
      <c r="OXG57" s="38"/>
      <c r="OXH57" s="38"/>
      <c r="OXI57" s="38"/>
      <c r="OXJ57" s="38"/>
      <c r="OXK57" s="38"/>
      <c r="OXL57" s="38"/>
      <c r="OXM57" s="38"/>
      <c r="OXN57" s="38"/>
      <c r="OXO57" s="38"/>
      <c r="OXP57" s="38"/>
      <c r="OXQ57" s="38"/>
      <c r="OXR57" s="38"/>
      <c r="OXS57" s="38"/>
      <c r="OXT57" s="38"/>
      <c r="OXU57" s="38"/>
      <c r="OXV57" s="38"/>
      <c r="OXW57" s="38"/>
      <c r="OXX57" s="38"/>
      <c r="OXY57" s="38"/>
      <c r="OXZ57" s="38"/>
      <c r="OYA57" s="38"/>
      <c r="OYB57" s="38"/>
      <c r="OYC57" s="38"/>
      <c r="OYD57" s="38"/>
      <c r="OYE57" s="38"/>
      <c r="OYF57" s="38"/>
      <c r="OYG57" s="38"/>
      <c r="OYH57" s="38"/>
      <c r="OYI57" s="38"/>
      <c r="OYJ57" s="38"/>
      <c r="OYK57" s="38"/>
      <c r="OYL57" s="38"/>
      <c r="OYM57" s="38"/>
      <c r="OYN57" s="38"/>
      <c r="OYO57" s="38"/>
      <c r="OYP57" s="38"/>
      <c r="OYQ57" s="38"/>
      <c r="OYR57" s="38"/>
      <c r="OYS57" s="38"/>
      <c r="OYT57" s="38"/>
      <c r="OYU57" s="38"/>
      <c r="OYV57" s="38"/>
      <c r="OYW57" s="38"/>
      <c r="OYX57" s="38"/>
      <c r="OYY57" s="38"/>
      <c r="OYZ57" s="38"/>
      <c r="OZA57" s="38"/>
      <c r="OZB57" s="38"/>
      <c r="OZC57" s="38"/>
      <c r="OZD57" s="38"/>
      <c r="OZE57" s="38"/>
      <c r="OZF57" s="38"/>
      <c r="OZG57" s="38"/>
      <c r="OZH57" s="38"/>
      <c r="OZI57" s="38"/>
      <c r="OZJ57" s="38"/>
      <c r="OZK57" s="38"/>
      <c r="OZL57" s="38"/>
      <c r="OZM57" s="38"/>
      <c r="OZN57" s="38"/>
      <c r="OZO57" s="38"/>
      <c r="OZP57" s="38"/>
      <c r="OZQ57" s="38"/>
      <c r="OZR57" s="38"/>
      <c r="OZS57" s="38"/>
      <c r="OZT57" s="38"/>
      <c r="OZU57" s="38"/>
      <c r="OZV57" s="38"/>
      <c r="OZW57" s="38"/>
      <c r="OZX57" s="38"/>
      <c r="OZY57" s="38"/>
      <c r="OZZ57" s="38"/>
      <c r="PAA57" s="38"/>
      <c r="PAB57" s="38"/>
      <c r="PAC57" s="38"/>
      <c r="PAD57" s="38"/>
      <c r="PAE57" s="38"/>
      <c r="PAF57" s="38"/>
      <c r="PAG57" s="38"/>
      <c r="PAH57" s="38"/>
      <c r="PAI57" s="38"/>
      <c r="PAJ57" s="38"/>
      <c r="PAK57" s="38"/>
      <c r="PAL57" s="38"/>
      <c r="PAM57" s="38"/>
      <c r="PAN57" s="38"/>
      <c r="PAO57" s="38"/>
      <c r="PAP57" s="38"/>
      <c r="PAQ57" s="38"/>
      <c r="PAR57" s="38"/>
      <c r="PAS57" s="38"/>
      <c r="PAT57" s="38"/>
      <c r="PAU57" s="38"/>
      <c r="PAV57" s="38"/>
      <c r="PAW57" s="38"/>
      <c r="PAX57" s="38"/>
      <c r="PAY57" s="38"/>
      <c r="PAZ57" s="38"/>
      <c r="PBA57" s="38"/>
      <c r="PBB57" s="38"/>
      <c r="PBC57" s="38"/>
      <c r="PBD57" s="38"/>
      <c r="PBE57" s="38"/>
      <c r="PBF57" s="38"/>
      <c r="PBG57" s="38"/>
      <c r="PBH57" s="38"/>
      <c r="PBI57" s="38"/>
      <c r="PBJ57" s="38"/>
      <c r="PBK57" s="38"/>
      <c r="PBL57" s="38"/>
      <c r="PBM57" s="38"/>
      <c r="PBN57" s="38"/>
      <c r="PBO57" s="38"/>
      <c r="PBP57" s="38"/>
      <c r="PBQ57" s="38"/>
      <c r="PBR57" s="38"/>
      <c r="PBS57" s="38"/>
      <c r="PBT57" s="38"/>
      <c r="PBU57" s="38"/>
      <c r="PBV57" s="38"/>
      <c r="PBW57" s="38"/>
      <c r="PBX57" s="38"/>
      <c r="PBY57" s="38"/>
      <c r="PBZ57" s="38"/>
      <c r="PCA57" s="38"/>
      <c r="PCB57" s="38"/>
      <c r="PCC57" s="38"/>
      <c r="PCD57" s="38"/>
      <c r="PCE57" s="38"/>
      <c r="PCF57" s="38"/>
      <c r="PCG57" s="38"/>
      <c r="PCH57" s="38"/>
      <c r="PCI57" s="38"/>
      <c r="PCJ57" s="38"/>
      <c r="PCK57" s="38"/>
      <c r="PCL57" s="38"/>
      <c r="PCM57" s="38"/>
      <c r="PCN57" s="38"/>
      <c r="PCO57" s="38"/>
      <c r="PCP57" s="38"/>
      <c r="PCQ57" s="38"/>
      <c r="PCR57" s="38"/>
      <c r="PCS57" s="38"/>
      <c r="PCT57" s="38"/>
      <c r="PCU57" s="38"/>
      <c r="PCV57" s="38"/>
      <c r="PCW57" s="38"/>
      <c r="PCX57" s="38"/>
      <c r="PCY57" s="38"/>
      <c r="PCZ57" s="38"/>
      <c r="PDA57" s="38"/>
      <c r="PDB57" s="38"/>
      <c r="PDC57" s="38"/>
      <c r="PDD57" s="38"/>
      <c r="PDE57" s="38"/>
      <c r="PDF57" s="38"/>
      <c r="PDG57" s="38"/>
      <c r="PDH57" s="38"/>
      <c r="PDI57" s="38"/>
      <c r="PDJ57" s="38"/>
      <c r="PDK57" s="38"/>
      <c r="PDL57" s="38"/>
      <c r="PDM57" s="38"/>
      <c r="PDN57" s="38"/>
      <c r="PDO57" s="38"/>
      <c r="PDP57" s="38"/>
      <c r="PDQ57" s="38"/>
      <c r="PDR57" s="38"/>
      <c r="PDS57" s="38"/>
      <c r="PDT57" s="38"/>
      <c r="PDU57" s="38"/>
      <c r="PDV57" s="38"/>
      <c r="PDW57" s="38"/>
      <c r="PDX57" s="38"/>
      <c r="PDY57" s="38"/>
      <c r="PDZ57" s="38"/>
      <c r="PEA57" s="38"/>
      <c r="PEB57" s="38"/>
      <c r="PEC57" s="38"/>
      <c r="PED57" s="38"/>
      <c r="PEE57" s="38"/>
      <c r="PEF57" s="38"/>
      <c r="PEG57" s="38"/>
      <c r="PEH57" s="38"/>
      <c r="PEI57" s="38"/>
      <c r="PEJ57" s="38"/>
      <c r="PEK57" s="38"/>
      <c r="PEL57" s="38"/>
      <c r="PEM57" s="38"/>
      <c r="PEN57" s="38"/>
      <c r="PEO57" s="38"/>
      <c r="PEP57" s="38"/>
      <c r="PEQ57" s="38"/>
      <c r="PER57" s="38"/>
      <c r="PES57" s="38"/>
      <c r="PET57" s="38"/>
      <c r="PEU57" s="38"/>
      <c r="PEV57" s="38"/>
      <c r="PEW57" s="38"/>
      <c r="PEX57" s="38"/>
      <c r="PEY57" s="38"/>
      <c r="PEZ57" s="38"/>
      <c r="PFA57" s="38"/>
      <c r="PFB57" s="38"/>
      <c r="PFC57" s="38"/>
      <c r="PFD57" s="38"/>
      <c r="PFE57" s="38"/>
      <c r="PFF57" s="38"/>
      <c r="PFG57" s="38"/>
      <c r="PFH57" s="38"/>
      <c r="PFI57" s="38"/>
      <c r="PFJ57" s="38"/>
      <c r="PFK57" s="38"/>
      <c r="PFL57" s="38"/>
      <c r="PFM57" s="38"/>
      <c r="PFN57" s="38"/>
      <c r="PFO57" s="38"/>
      <c r="PFP57" s="38"/>
      <c r="PFQ57" s="38"/>
      <c r="PFR57" s="38"/>
      <c r="PFS57" s="38"/>
      <c r="PFT57" s="38"/>
      <c r="PFU57" s="38"/>
      <c r="PFV57" s="38"/>
      <c r="PFW57" s="38"/>
      <c r="PFX57" s="38"/>
      <c r="PFY57" s="38"/>
      <c r="PFZ57" s="38"/>
      <c r="PGA57" s="38"/>
      <c r="PGB57" s="38"/>
      <c r="PGC57" s="38"/>
      <c r="PGD57" s="38"/>
      <c r="PGE57" s="38"/>
      <c r="PGF57" s="38"/>
      <c r="PGG57" s="38"/>
      <c r="PGH57" s="38"/>
      <c r="PGI57" s="38"/>
      <c r="PGJ57" s="38"/>
      <c r="PGK57" s="38"/>
      <c r="PGL57" s="38"/>
      <c r="PGM57" s="38"/>
      <c r="PGN57" s="38"/>
      <c r="PGO57" s="38"/>
      <c r="PGP57" s="38"/>
      <c r="PGQ57" s="38"/>
      <c r="PGR57" s="38"/>
      <c r="PGS57" s="38"/>
      <c r="PGT57" s="38"/>
      <c r="PGU57" s="38"/>
      <c r="PGV57" s="38"/>
      <c r="PGW57" s="38"/>
      <c r="PGX57" s="38"/>
      <c r="PGY57" s="38"/>
      <c r="PGZ57" s="38"/>
      <c r="PHA57" s="38"/>
      <c r="PHB57" s="38"/>
      <c r="PHC57" s="38"/>
      <c r="PHD57" s="38"/>
      <c r="PHE57" s="38"/>
      <c r="PHF57" s="38"/>
      <c r="PHG57" s="38"/>
      <c r="PHH57" s="38"/>
      <c r="PHI57" s="38"/>
      <c r="PHJ57" s="38"/>
      <c r="PHK57" s="38"/>
      <c r="PHL57" s="38"/>
      <c r="PHM57" s="38"/>
      <c r="PHN57" s="38"/>
      <c r="PHO57" s="38"/>
      <c r="PHP57" s="38"/>
      <c r="PHQ57" s="38"/>
      <c r="PHR57" s="38"/>
      <c r="PHS57" s="38"/>
      <c r="PHT57" s="38"/>
      <c r="PHU57" s="38"/>
      <c r="PHV57" s="38"/>
      <c r="PHW57" s="38"/>
      <c r="PHX57" s="38"/>
      <c r="PHY57" s="38"/>
      <c r="PHZ57" s="38"/>
      <c r="PIA57" s="38"/>
      <c r="PIB57" s="38"/>
      <c r="PIC57" s="38"/>
      <c r="PID57" s="38"/>
      <c r="PIE57" s="38"/>
      <c r="PIF57" s="38"/>
      <c r="PIG57" s="38"/>
      <c r="PIH57" s="38"/>
      <c r="PII57" s="38"/>
      <c r="PIJ57" s="38"/>
      <c r="PIK57" s="38"/>
      <c r="PIL57" s="38"/>
      <c r="PIM57" s="38"/>
      <c r="PIN57" s="38"/>
      <c r="PIO57" s="38"/>
      <c r="PIP57" s="38"/>
      <c r="PIQ57" s="38"/>
      <c r="PIR57" s="38"/>
      <c r="PIS57" s="38"/>
      <c r="PIT57" s="38"/>
      <c r="PIU57" s="38"/>
      <c r="PIV57" s="38"/>
      <c r="PIW57" s="38"/>
      <c r="PIX57" s="38"/>
      <c r="PIY57" s="38"/>
      <c r="PIZ57" s="38"/>
      <c r="PJA57" s="38"/>
      <c r="PJB57" s="38"/>
      <c r="PJC57" s="38"/>
      <c r="PJD57" s="38"/>
      <c r="PJE57" s="38"/>
      <c r="PJF57" s="38"/>
      <c r="PJG57" s="38"/>
      <c r="PJH57" s="38"/>
      <c r="PJI57" s="38"/>
      <c r="PJJ57" s="38"/>
      <c r="PJK57" s="38"/>
      <c r="PJL57" s="38"/>
      <c r="PJM57" s="38"/>
      <c r="PJN57" s="38"/>
      <c r="PJO57" s="38"/>
      <c r="PJP57" s="38"/>
      <c r="PJQ57" s="38"/>
      <c r="PJR57" s="38"/>
      <c r="PJS57" s="38"/>
      <c r="PJT57" s="38"/>
      <c r="PJU57" s="38"/>
      <c r="PJV57" s="38"/>
      <c r="PJW57" s="38"/>
      <c r="PJX57" s="38"/>
      <c r="PJY57" s="38"/>
      <c r="PJZ57" s="38"/>
      <c r="PKA57" s="38"/>
      <c r="PKB57" s="38"/>
      <c r="PKC57" s="38"/>
      <c r="PKD57" s="38"/>
      <c r="PKE57" s="38"/>
      <c r="PKF57" s="38"/>
      <c r="PKG57" s="38"/>
      <c r="PKH57" s="38"/>
      <c r="PKI57" s="38"/>
      <c r="PKJ57" s="38"/>
      <c r="PKK57" s="38"/>
      <c r="PKL57" s="38"/>
      <c r="PKM57" s="38"/>
      <c r="PKN57" s="38"/>
      <c r="PKO57" s="38"/>
      <c r="PKP57" s="38"/>
      <c r="PKQ57" s="38"/>
      <c r="PKR57" s="38"/>
      <c r="PKS57" s="38"/>
      <c r="PKT57" s="38"/>
      <c r="PKU57" s="38"/>
      <c r="PKV57" s="38"/>
      <c r="PKW57" s="38"/>
      <c r="PKX57" s="38"/>
      <c r="PKY57" s="38"/>
      <c r="PKZ57" s="38"/>
      <c r="PLA57" s="38"/>
      <c r="PLB57" s="38"/>
      <c r="PLC57" s="38"/>
      <c r="PLD57" s="38"/>
      <c r="PLE57" s="38"/>
      <c r="PLF57" s="38"/>
      <c r="PLG57" s="38"/>
      <c r="PLH57" s="38"/>
      <c r="PLI57" s="38"/>
      <c r="PLJ57" s="38"/>
      <c r="PLK57" s="38"/>
      <c r="PLL57" s="38"/>
      <c r="PLM57" s="38"/>
      <c r="PLN57" s="38"/>
      <c r="PLO57" s="38"/>
      <c r="PLP57" s="38"/>
      <c r="PLQ57" s="38"/>
      <c r="PLR57" s="38"/>
      <c r="PLS57" s="38"/>
      <c r="PLT57" s="38"/>
      <c r="PLU57" s="38"/>
      <c r="PLV57" s="38"/>
      <c r="PLW57" s="38"/>
      <c r="PLX57" s="38"/>
      <c r="PLY57" s="38"/>
      <c r="PLZ57" s="38"/>
      <c r="PMA57" s="38"/>
      <c r="PMB57" s="38"/>
      <c r="PMC57" s="38"/>
      <c r="PMD57" s="38"/>
      <c r="PME57" s="38"/>
      <c r="PMF57" s="38"/>
      <c r="PMG57" s="38"/>
      <c r="PMH57" s="38"/>
      <c r="PMI57" s="38"/>
      <c r="PMJ57" s="38"/>
      <c r="PMK57" s="38"/>
      <c r="PML57" s="38"/>
      <c r="PMM57" s="38"/>
      <c r="PMN57" s="38"/>
      <c r="PMO57" s="38"/>
      <c r="PMP57" s="38"/>
      <c r="PMQ57" s="38"/>
      <c r="PMR57" s="38"/>
      <c r="PMS57" s="38"/>
      <c r="PMT57" s="38"/>
      <c r="PMU57" s="38"/>
      <c r="PMV57" s="38"/>
      <c r="PMW57" s="38"/>
      <c r="PMX57" s="38"/>
      <c r="PMY57" s="38"/>
      <c r="PMZ57" s="38"/>
      <c r="PNA57" s="38"/>
      <c r="PNB57" s="38"/>
      <c r="PNC57" s="38"/>
      <c r="PND57" s="38"/>
      <c r="PNE57" s="38"/>
      <c r="PNF57" s="38"/>
      <c r="PNG57" s="38"/>
      <c r="PNH57" s="38"/>
      <c r="PNI57" s="38"/>
      <c r="PNJ57" s="38"/>
      <c r="PNK57" s="38"/>
      <c r="PNL57" s="38"/>
      <c r="PNM57" s="38"/>
      <c r="PNN57" s="38"/>
      <c r="PNO57" s="38"/>
      <c r="PNP57" s="38"/>
      <c r="PNQ57" s="38"/>
      <c r="PNR57" s="38"/>
      <c r="PNS57" s="38"/>
      <c r="PNT57" s="38"/>
      <c r="PNU57" s="38"/>
      <c r="PNV57" s="38"/>
      <c r="PNW57" s="38"/>
      <c r="PNX57" s="38"/>
      <c r="PNY57" s="38"/>
      <c r="PNZ57" s="38"/>
      <c r="POA57" s="38"/>
      <c r="POB57" s="38"/>
      <c r="POC57" s="38"/>
      <c r="POD57" s="38"/>
      <c r="POE57" s="38"/>
      <c r="POF57" s="38"/>
      <c r="POG57" s="38"/>
      <c r="POH57" s="38"/>
      <c r="POI57" s="38"/>
      <c r="POJ57" s="38"/>
      <c r="POK57" s="38"/>
      <c r="POL57" s="38"/>
      <c r="POM57" s="38"/>
      <c r="PON57" s="38"/>
      <c r="POO57" s="38"/>
      <c r="POP57" s="38"/>
      <c r="POQ57" s="38"/>
      <c r="POR57" s="38"/>
      <c r="POS57" s="38"/>
      <c r="POT57" s="38"/>
      <c r="POU57" s="38"/>
      <c r="POV57" s="38"/>
      <c r="POW57" s="38"/>
      <c r="POX57" s="38"/>
      <c r="POY57" s="38"/>
      <c r="POZ57" s="38"/>
      <c r="PPA57" s="38"/>
      <c r="PPB57" s="38"/>
      <c r="PPC57" s="38"/>
      <c r="PPD57" s="38"/>
      <c r="PPE57" s="38"/>
      <c r="PPF57" s="38"/>
      <c r="PPG57" s="38"/>
      <c r="PPH57" s="38"/>
      <c r="PPI57" s="38"/>
      <c r="PPJ57" s="38"/>
      <c r="PPK57" s="38"/>
      <c r="PPL57" s="38"/>
      <c r="PPM57" s="38"/>
      <c r="PPN57" s="38"/>
      <c r="PPO57" s="38"/>
      <c r="PPP57" s="38"/>
      <c r="PPQ57" s="38"/>
      <c r="PPR57" s="38"/>
      <c r="PPS57" s="38"/>
      <c r="PPT57" s="38"/>
      <c r="PPU57" s="38"/>
      <c r="PPV57" s="38"/>
      <c r="PPW57" s="38"/>
      <c r="PPX57" s="38"/>
      <c r="PPY57" s="38"/>
      <c r="PPZ57" s="38"/>
      <c r="PQA57" s="38"/>
      <c r="PQB57" s="38"/>
      <c r="PQC57" s="38"/>
      <c r="PQD57" s="38"/>
      <c r="PQE57" s="38"/>
      <c r="PQF57" s="38"/>
      <c r="PQG57" s="38"/>
      <c r="PQH57" s="38"/>
      <c r="PQI57" s="38"/>
      <c r="PQJ57" s="38"/>
      <c r="PQK57" s="38"/>
      <c r="PQL57" s="38"/>
      <c r="PQM57" s="38"/>
      <c r="PQN57" s="38"/>
      <c r="PQO57" s="38"/>
      <c r="PQP57" s="38"/>
      <c r="PQQ57" s="38"/>
      <c r="PQR57" s="38"/>
      <c r="PQS57" s="38"/>
      <c r="PQT57" s="38"/>
      <c r="PQU57" s="38"/>
      <c r="PQV57" s="38"/>
      <c r="PQW57" s="38"/>
      <c r="PQX57" s="38"/>
      <c r="PQY57" s="38"/>
      <c r="PQZ57" s="38"/>
      <c r="PRA57" s="38"/>
      <c r="PRB57" s="38"/>
      <c r="PRC57" s="38"/>
      <c r="PRD57" s="38"/>
      <c r="PRE57" s="38"/>
      <c r="PRF57" s="38"/>
      <c r="PRG57" s="38"/>
      <c r="PRH57" s="38"/>
      <c r="PRI57" s="38"/>
      <c r="PRJ57" s="38"/>
      <c r="PRK57" s="38"/>
      <c r="PRL57" s="38"/>
      <c r="PRM57" s="38"/>
      <c r="PRN57" s="38"/>
      <c r="PRO57" s="38"/>
      <c r="PRP57" s="38"/>
      <c r="PRQ57" s="38"/>
      <c r="PRR57" s="38"/>
      <c r="PRS57" s="38"/>
      <c r="PRT57" s="38"/>
      <c r="PRU57" s="38"/>
      <c r="PRV57" s="38"/>
      <c r="PRW57" s="38"/>
      <c r="PRX57" s="38"/>
      <c r="PRY57" s="38"/>
      <c r="PRZ57" s="38"/>
      <c r="PSA57" s="38"/>
      <c r="PSB57" s="38"/>
      <c r="PSC57" s="38"/>
      <c r="PSD57" s="38"/>
      <c r="PSE57" s="38"/>
      <c r="PSF57" s="38"/>
      <c r="PSG57" s="38"/>
      <c r="PSH57" s="38"/>
      <c r="PSI57" s="38"/>
      <c r="PSJ57" s="38"/>
      <c r="PSK57" s="38"/>
      <c r="PSL57" s="38"/>
      <c r="PSM57" s="38"/>
      <c r="PSN57" s="38"/>
      <c r="PSO57" s="38"/>
      <c r="PSP57" s="38"/>
      <c r="PSQ57" s="38"/>
      <c r="PSR57" s="38"/>
      <c r="PSS57" s="38"/>
      <c r="PST57" s="38"/>
      <c r="PSU57" s="38"/>
      <c r="PSV57" s="38"/>
      <c r="PSW57" s="38"/>
      <c r="PSX57" s="38"/>
      <c r="PSY57" s="38"/>
      <c r="PSZ57" s="38"/>
      <c r="PTA57" s="38"/>
      <c r="PTB57" s="38"/>
      <c r="PTC57" s="38"/>
      <c r="PTD57" s="38"/>
      <c r="PTE57" s="38"/>
      <c r="PTF57" s="38"/>
      <c r="PTG57" s="38"/>
      <c r="PTH57" s="38"/>
      <c r="PTI57" s="38"/>
      <c r="PTJ57" s="38"/>
      <c r="PTK57" s="38"/>
      <c r="PTL57" s="38"/>
      <c r="PTM57" s="38"/>
      <c r="PTN57" s="38"/>
      <c r="PTO57" s="38"/>
      <c r="PTP57" s="38"/>
      <c r="PTQ57" s="38"/>
      <c r="PTR57" s="38"/>
      <c r="PTS57" s="38"/>
      <c r="PTT57" s="38"/>
      <c r="PTU57" s="38"/>
      <c r="PTV57" s="38"/>
      <c r="PTW57" s="38"/>
      <c r="PTX57" s="38"/>
      <c r="PTY57" s="38"/>
      <c r="PTZ57" s="38"/>
      <c r="PUA57" s="38"/>
      <c r="PUB57" s="38"/>
      <c r="PUC57" s="38"/>
      <c r="PUD57" s="38"/>
      <c r="PUE57" s="38"/>
      <c r="PUF57" s="38"/>
      <c r="PUG57" s="38"/>
      <c r="PUH57" s="38"/>
      <c r="PUI57" s="38"/>
      <c r="PUJ57" s="38"/>
      <c r="PUK57" s="38"/>
      <c r="PUL57" s="38"/>
      <c r="PUM57" s="38"/>
      <c r="PUN57" s="38"/>
      <c r="PUO57" s="38"/>
      <c r="PUP57" s="38"/>
      <c r="PUQ57" s="38"/>
      <c r="PUR57" s="38"/>
      <c r="PUS57" s="38"/>
      <c r="PUT57" s="38"/>
      <c r="PUU57" s="38"/>
      <c r="PUV57" s="38"/>
      <c r="PUW57" s="38"/>
      <c r="PUX57" s="38"/>
      <c r="PUY57" s="38"/>
      <c r="PUZ57" s="38"/>
      <c r="PVA57" s="38"/>
      <c r="PVB57" s="38"/>
      <c r="PVC57" s="38"/>
      <c r="PVD57" s="38"/>
      <c r="PVE57" s="38"/>
      <c r="PVF57" s="38"/>
      <c r="PVG57" s="38"/>
      <c r="PVH57" s="38"/>
      <c r="PVI57" s="38"/>
      <c r="PVJ57" s="38"/>
      <c r="PVK57" s="38"/>
      <c r="PVL57" s="38"/>
      <c r="PVM57" s="38"/>
      <c r="PVN57" s="38"/>
      <c r="PVO57" s="38"/>
      <c r="PVP57" s="38"/>
      <c r="PVQ57" s="38"/>
      <c r="PVR57" s="38"/>
      <c r="PVS57" s="38"/>
      <c r="PVT57" s="38"/>
      <c r="PVU57" s="38"/>
      <c r="PVV57" s="38"/>
      <c r="PVW57" s="38"/>
      <c r="PVX57" s="38"/>
      <c r="PVY57" s="38"/>
      <c r="PVZ57" s="38"/>
      <c r="PWA57" s="38"/>
      <c r="PWB57" s="38"/>
      <c r="PWC57" s="38"/>
      <c r="PWD57" s="38"/>
      <c r="PWE57" s="38"/>
      <c r="PWF57" s="38"/>
      <c r="PWG57" s="38"/>
      <c r="PWH57" s="38"/>
      <c r="PWI57" s="38"/>
      <c r="PWJ57" s="38"/>
      <c r="PWK57" s="38"/>
      <c r="PWL57" s="38"/>
      <c r="PWM57" s="38"/>
      <c r="PWN57" s="38"/>
      <c r="PWO57" s="38"/>
      <c r="PWP57" s="38"/>
      <c r="PWQ57" s="38"/>
      <c r="PWR57" s="38"/>
      <c r="PWS57" s="38"/>
      <c r="PWT57" s="38"/>
      <c r="PWU57" s="38"/>
      <c r="PWV57" s="38"/>
      <c r="PWW57" s="38"/>
      <c r="PWX57" s="38"/>
      <c r="PWY57" s="38"/>
      <c r="PWZ57" s="38"/>
      <c r="PXA57" s="38"/>
      <c r="PXB57" s="38"/>
      <c r="PXC57" s="38"/>
      <c r="PXD57" s="38"/>
      <c r="PXE57" s="38"/>
      <c r="PXF57" s="38"/>
      <c r="PXG57" s="38"/>
      <c r="PXH57" s="38"/>
      <c r="PXI57" s="38"/>
      <c r="PXJ57" s="38"/>
      <c r="PXK57" s="38"/>
      <c r="PXL57" s="38"/>
      <c r="PXM57" s="38"/>
      <c r="PXN57" s="38"/>
      <c r="PXO57" s="38"/>
      <c r="PXP57" s="38"/>
      <c r="PXQ57" s="38"/>
      <c r="PXR57" s="38"/>
      <c r="PXS57" s="38"/>
      <c r="PXT57" s="38"/>
      <c r="PXU57" s="38"/>
      <c r="PXV57" s="38"/>
      <c r="PXW57" s="38"/>
      <c r="PXX57" s="38"/>
      <c r="PXY57" s="38"/>
      <c r="PXZ57" s="38"/>
      <c r="PYA57" s="38"/>
      <c r="PYB57" s="38"/>
      <c r="PYC57" s="38"/>
      <c r="PYD57" s="38"/>
      <c r="PYE57" s="38"/>
      <c r="PYF57" s="38"/>
      <c r="PYG57" s="38"/>
      <c r="PYH57" s="38"/>
      <c r="PYI57" s="38"/>
      <c r="PYJ57" s="38"/>
      <c r="PYK57" s="38"/>
      <c r="PYL57" s="38"/>
      <c r="PYM57" s="38"/>
      <c r="PYN57" s="38"/>
      <c r="PYO57" s="38"/>
      <c r="PYP57" s="38"/>
      <c r="PYQ57" s="38"/>
      <c r="PYR57" s="38"/>
      <c r="PYS57" s="38"/>
      <c r="PYT57" s="38"/>
      <c r="PYU57" s="38"/>
      <c r="PYV57" s="38"/>
      <c r="PYW57" s="38"/>
      <c r="PYX57" s="38"/>
      <c r="PYY57" s="38"/>
      <c r="PYZ57" s="38"/>
      <c r="PZA57" s="38"/>
      <c r="PZB57" s="38"/>
      <c r="PZC57" s="38"/>
      <c r="PZD57" s="38"/>
      <c r="PZE57" s="38"/>
      <c r="PZF57" s="38"/>
      <c r="PZG57" s="38"/>
      <c r="PZH57" s="38"/>
      <c r="PZI57" s="38"/>
      <c r="PZJ57" s="38"/>
      <c r="PZK57" s="38"/>
      <c r="PZL57" s="38"/>
      <c r="PZM57" s="38"/>
      <c r="PZN57" s="38"/>
      <c r="PZO57" s="38"/>
      <c r="PZP57" s="38"/>
      <c r="PZQ57" s="38"/>
      <c r="PZR57" s="38"/>
      <c r="PZS57" s="38"/>
      <c r="PZT57" s="38"/>
      <c r="PZU57" s="38"/>
      <c r="PZV57" s="38"/>
      <c r="PZW57" s="38"/>
      <c r="PZX57" s="38"/>
      <c r="PZY57" s="38"/>
      <c r="PZZ57" s="38"/>
      <c r="QAA57" s="38"/>
      <c r="QAB57" s="38"/>
      <c r="QAC57" s="38"/>
      <c r="QAD57" s="38"/>
      <c r="QAE57" s="38"/>
      <c r="QAF57" s="38"/>
      <c r="QAG57" s="38"/>
      <c r="QAH57" s="38"/>
      <c r="QAI57" s="38"/>
      <c r="QAJ57" s="38"/>
      <c r="QAK57" s="38"/>
      <c r="QAL57" s="38"/>
      <c r="QAM57" s="38"/>
      <c r="QAN57" s="38"/>
      <c r="QAO57" s="38"/>
      <c r="QAP57" s="38"/>
      <c r="QAQ57" s="38"/>
      <c r="QAR57" s="38"/>
      <c r="QAS57" s="38"/>
      <c r="QAT57" s="38"/>
      <c r="QAU57" s="38"/>
      <c r="QAV57" s="38"/>
      <c r="QAW57" s="38"/>
      <c r="QAX57" s="38"/>
      <c r="QAY57" s="38"/>
      <c r="QAZ57" s="38"/>
      <c r="QBA57" s="38"/>
      <c r="QBB57" s="38"/>
      <c r="QBC57" s="38"/>
      <c r="QBD57" s="38"/>
      <c r="QBE57" s="38"/>
      <c r="QBF57" s="38"/>
      <c r="QBG57" s="38"/>
      <c r="QBH57" s="38"/>
      <c r="QBI57" s="38"/>
      <c r="QBJ57" s="38"/>
      <c r="QBK57" s="38"/>
      <c r="QBL57" s="38"/>
      <c r="QBM57" s="38"/>
      <c r="QBN57" s="38"/>
      <c r="QBO57" s="38"/>
      <c r="QBP57" s="38"/>
      <c r="QBQ57" s="38"/>
      <c r="QBR57" s="38"/>
      <c r="QBS57" s="38"/>
      <c r="QBT57" s="38"/>
      <c r="QBU57" s="38"/>
      <c r="QBV57" s="38"/>
      <c r="QBW57" s="38"/>
      <c r="QBX57" s="38"/>
      <c r="QBY57" s="38"/>
      <c r="QBZ57" s="38"/>
      <c r="QCA57" s="38"/>
      <c r="QCB57" s="38"/>
      <c r="QCC57" s="38"/>
      <c r="QCD57" s="38"/>
      <c r="QCE57" s="38"/>
      <c r="QCF57" s="38"/>
      <c r="QCG57" s="38"/>
      <c r="QCH57" s="38"/>
      <c r="QCI57" s="38"/>
      <c r="QCJ57" s="38"/>
      <c r="QCK57" s="38"/>
      <c r="QCL57" s="38"/>
      <c r="QCM57" s="38"/>
      <c r="QCN57" s="38"/>
      <c r="QCO57" s="38"/>
      <c r="QCP57" s="38"/>
      <c r="QCQ57" s="38"/>
      <c r="QCR57" s="38"/>
      <c r="QCS57" s="38"/>
      <c r="QCT57" s="38"/>
      <c r="QCU57" s="38"/>
      <c r="QCV57" s="38"/>
      <c r="QCW57" s="38"/>
      <c r="QCX57" s="38"/>
      <c r="QCY57" s="38"/>
      <c r="QCZ57" s="38"/>
      <c r="QDA57" s="38"/>
      <c r="QDB57" s="38"/>
      <c r="QDC57" s="38"/>
      <c r="QDD57" s="38"/>
      <c r="QDE57" s="38"/>
      <c r="QDF57" s="38"/>
      <c r="QDG57" s="38"/>
      <c r="QDH57" s="38"/>
      <c r="QDI57" s="38"/>
      <c r="QDJ57" s="38"/>
      <c r="QDK57" s="38"/>
      <c r="QDL57" s="38"/>
      <c r="QDM57" s="38"/>
      <c r="QDN57" s="38"/>
      <c r="QDO57" s="38"/>
      <c r="QDP57" s="38"/>
      <c r="QDQ57" s="38"/>
      <c r="QDR57" s="38"/>
      <c r="QDS57" s="38"/>
      <c r="QDT57" s="38"/>
      <c r="QDU57" s="38"/>
      <c r="QDV57" s="38"/>
      <c r="QDW57" s="38"/>
      <c r="QDX57" s="38"/>
      <c r="QDY57" s="38"/>
      <c r="QDZ57" s="38"/>
      <c r="QEA57" s="38"/>
      <c r="QEB57" s="38"/>
      <c r="QEC57" s="38"/>
      <c r="QED57" s="38"/>
      <c r="QEE57" s="38"/>
      <c r="QEF57" s="38"/>
      <c r="QEG57" s="38"/>
      <c r="QEH57" s="38"/>
      <c r="QEI57" s="38"/>
      <c r="QEJ57" s="38"/>
      <c r="QEK57" s="38"/>
      <c r="QEL57" s="38"/>
      <c r="QEM57" s="38"/>
      <c r="QEN57" s="38"/>
      <c r="QEO57" s="38"/>
      <c r="QEP57" s="38"/>
      <c r="QEQ57" s="38"/>
      <c r="QER57" s="38"/>
      <c r="QES57" s="38"/>
      <c r="QET57" s="38"/>
      <c r="QEU57" s="38"/>
      <c r="QEV57" s="38"/>
      <c r="QEW57" s="38"/>
      <c r="QEX57" s="38"/>
      <c r="QEY57" s="38"/>
      <c r="QEZ57" s="38"/>
      <c r="QFA57" s="38"/>
      <c r="QFB57" s="38"/>
      <c r="QFC57" s="38"/>
      <c r="QFD57" s="38"/>
      <c r="QFE57" s="38"/>
      <c r="QFF57" s="38"/>
      <c r="QFG57" s="38"/>
      <c r="QFH57" s="38"/>
      <c r="QFI57" s="38"/>
      <c r="QFJ57" s="38"/>
      <c r="QFK57" s="38"/>
      <c r="QFL57" s="38"/>
      <c r="QFM57" s="38"/>
      <c r="QFN57" s="38"/>
      <c r="QFO57" s="38"/>
      <c r="QFP57" s="38"/>
      <c r="QFQ57" s="38"/>
      <c r="QFR57" s="38"/>
      <c r="QFS57" s="38"/>
      <c r="QFT57" s="38"/>
      <c r="QFU57" s="38"/>
      <c r="QFV57" s="38"/>
      <c r="QFW57" s="38"/>
      <c r="QFX57" s="38"/>
      <c r="QFY57" s="38"/>
      <c r="QFZ57" s="38"/>
      <c r="QGA57" s="38"/>
      <c r="QGB57" s="38"/>
      <c r="QGC57" s="38"/>
      <c r="QGD57" s="38"/>
      <c r="QGE57" s="38"/>
      <c r="QGF57" s="38"/>
      <c r="QGG57" s="38"/>
      <c r="QGH57" s="38"/>
      <c r="QGI57" s="38"/>
      <c r="QGJ57" s="38"/>
      <c r="QGK57" s="38"/>
      <c r="QGL57" s="38"/>
      <c r="QGM57" s="38"/>
      <c r="QGN57" s="38"/>
      <c r="QGO57" s="38"/>
      <c r="QGP57" s="38"/>
      <c r="QGQ57" s="38"/>
      <c r="QGR57" s="38"/>
      <c r="QGS57" s="38"/>
      <c r="QGT57" s="38"/>
      <c r="QGU57" s="38"/>
      <c r="QGV57" s="38"/>
      <c r="QGW57" s="38"/>
      <c r="QGX57" s="38"/>
      <c r="QGY57" s="38"/>
      <c r="QGZ57" s="38"/>
      <c r="QHA57" s="38"/>
      <c r="QHB57" s="38"/>
      <c r="QHC57" s="38"/>
      <c r="QHD57" s="38"/>
      <c r="QHE57" s="38"/>
      <c r="QHF57" s="38"/>
      <c r="QHG57" s="38"/>
      <c r="QHH57" s="38"/>
      <c r="QHI57" s="38"/>
      <c r="QHJ57" s="38"/>
      <c r="QHK57" s="38"/>
      <c r="QHL57" s="38"/>
      <c r="QHM57" s="38"/>
      <c r="QHN57" s="38"/>
      <c r="QHO57" s="38"/>
      <c r="QHP57" s="38"/>
      <c r="QHQ57" s="38"/>
      <c r="QHR57" s="38"/>
      <c r="QHS57" s="38"/>
      <c r="QHT57" s="38"/>
      <c r="QHU57" s="38"/>
      <c r="QHV57" s="38"/>
      <c r="QHW57" s="38"/>
      <c r="QHX57" s="38"/>
      <c r="QHY57" s="38"/>
      <c r="QHZ57" s="38"/>
      <c r="QIA57" s="38"/>
      <c r="QIB57" s="38"/>
      <c r="QIC57" s="38"/>
      <c r="QID57" s="38"/>
      <c r="QIE57" s="38"/>
      <c r="QIF57" s="38"/>
      <c r="QIG57" s="38"/>
      <c r="QIH57" s="38"/>
      <c r="QII57" s="38"/>
      <c r="QIJ57" s="38"/>
      <c r="QIK57" s="38"/>
      <c r="QIL57" s="38"/>
      <c r="QIM57" s="38"/>
      <c r="QIN57" s="38"/>
      <c r="QIO57" s="38"/>
      <c r="QIP57" s="38"/>
      <c r="QIQ57" s="38"/>
      <c r="QIR57" s="38"/>
      <c r="QIS57" s="38"/>
      <c r="QIT57" s="38"/>
      <c r="QIU57" s="38"/>
      <c r="QIV57" s="38"/>
      <c r="QIW57" s="38"/>
      <c r="QIX57" s="38"/>
      <c r="QIY57" s="38"/>
      <c r="QIZ57" s="38"/>
      <c r="QJA57" s="38"/>
      <c r="QJB57" s="38"/>
      <c r="QJC57" s="38"/>
      <c r="QJD57" s="38"/>
      <c r="QJE57" s="38"/>
      <c r="QJF57" s="38"/>
      <c r="QJG57" s="38"/>
      <c r="QJH57" s="38"/>
      <c r="QJI57" s="38"/>
      <c r="QJJ57" s="38"/>
      <c r="QJK57" s="38"/>
      <c r="QJL57" s="38"/>
      <c r="QJM57" s="38"/>
      <c r="QJN57" s="38"/>
      <c r="QJO57" s="38"/>
      <c r="QJP57" s="38"/>
      <c r="QJQ57" s="38"/>
      <c r="QJR57" s="38"/>
      <c r="QJS57" s="38"/>
      <c r="QJT57" s="38"/>
      <c r="QJU57" s="38"/>
      <c r="QJV57" s="38"/>
      <c r="QJW57" s="38"/>
      <c r="QJX57" s="38"/>
      <c r="QJY57" s="38"/>
      <c r="QJZ57" s="38"/>
      <c r="QKA57" s="38"/>
      <c r="QKB57" s="38"/>
      <c r="QKC57" s="38"/>
      <c r="QKD57" s="38"/>
      <c r="QKE57" s="38"/>
      <c r="QKF57" s="38"/>
      <c r="QKG57" s="38"/>
      <c r="QKH57" s="38"/>
      <c r="QKI57" s="38"/>
      <c r="QKJ57" s="38"/>
      <c r="QKK57" s="38"/>
      <c r="QKL57" s="38"/>
      <c r="QKM57" s="38"/>
      <c r="QKN57" s="38"/>
      <c r="QKO57" s="38"/>
      <c r="QKP57" s="38"/>
      <c r="QKQ57" s="38"/>
      <c r="QKR57" s="38"/>
      <c r="QKS57" s="38"/>
      <c r="QKT57" s="38"/>
      <c r="QKU57" s="38"/>
      <c r="QKV57" s="38"/>
      <c r="QKW57" s="38"/>
      <c r="QKX57" s="38"/>
      <c r="QKY57" s="38"/>
      <c r="QKZ57" s="38"/>
      <c r="QLA57" s="38"/>
      <c r="QLB57" s="38"/>
      <c r="QLC57" s="38"/>
      <c r="QLD57" s="38"/>
      <c r="QLE57" s="38"/>
      <c r="QLF57" s="38"/>
      <c r="QLG57" s="38"/>
      <c r="QLH57" s="38"/>
      <c r="QLI57" s="38"/>
      <c r="QLJ57" s="38"/>
      <c r="QLK57" s="38"/>
      <c r="QLL57" s="38"/>
      <c r="QLM57" s="38"/>
      <c r="QLN57" s="38"/>
      <c r="QLO57" s="38"/>
      <c r="QLP57" s="38"/>
      <c r="QLQ57" s="38"/>
      <c r="QLR57" s="38"/>
      <c r="QLS57" s="38"/>
      <c r="QLT57" s="38"/>
      <c r="QLU57" s="38"/>
      <c r="QLV57" s="38"/>
      <c r="QLW57" s="38"/>
      <c r="QLX57" s="38"/>
      <c r="QLY57" s="38"/>
      <c r="QLZ57" s="38"/>
      <c r="QMA57" s="38"/>
      <c r="QMB57" s="38"/>
      <c r="QMC57" s="38"/>
      <c r="QMD57" s="38"/>
      <c r="QME57" s="38"/>
      <c r="QMF57" s="38"/>
      <c r="QMG57" s="38"/>
      <c r="QMH57" s="38"/>
      <c r="QMI57" s="38"/>
      <c r="QMJ57" s="38"/>
      <c r="QMK57" s="38"/>
      <c r="QML57" s="38"/>
      <c r="QMM57" s="38"/>
      <c r="QMN57" s="38"/>
      <c r="QMO57" s="38"/>
      <c r="QMP57" s="38"/>
      <c r="QMQ57" s="38"/>
      <c r="QMR57" s="38"/>
      <c r="QMS57" s="38"/>
      <c r="QMT57" s="38"/>
      <c r="QMU57" s="38"/>
      <c r="QMV57" s="38"/>
      <c r="QMW57" s="38"/>
      <c r="QMX57" s="38"/>
      <c r="QMY57" s="38"/>
      <c r="QMZ57" s="38"/>
      <c r="QNA57" s="38"/>
      <c r="QNB57" s="38"/>
      <c r="QNC57" s="38"/>
      <c r="QND57" s="38"/>
      <c r="QNE57" s="38"/>
      <c r="QNF57" s="38"/>
      <c r="QNG57" s="38"/>
      <c r="QNH57" s="38"/>
      <c r="QNI57" s="38"/>
      <c r="QNJ57" s="38"/>
      <c r="QNK57" s="38"/>
      <c r="QNL57" s="38"/>
      <c r="QNM57" s="38"/>
      <c r="QNN57" s="38"/>
      <c r="QNO57" s="38"/>
      <c r="QNP57" s="38"/>
      <c r="QNQ57" s="38"/>
      <c r="QNR57" s="38"/>
      <c r="QNS57" s="38"/>
      <c r="QNT57" s="38"/>
      <c r="QNU57" s="38"/>
      <c r="QNV57" s="38"/>
      <c r="QNW57" s="38"/>
      <c r="QNX57" s="38"/>
      <c r="QNY57" s="38"/>
      <c r="QNZ57" s="38"/>
      <c r="QOA57" s="38"/>
      <c r="QOB57" s="38"/>
      <c r="QOC57" s="38"/>
      <c r="QOD57" s="38"/>
      <c r="QOE57" s="38"/>
      <c r="QOF57" s="38"/>
      <c r="QOG57" s="38"/>
      <c r="QOH57" s="38"/>
      <c r="QOI57" s="38"/>
      <c r="QOJ57" s="38"/>
      <c r="QOK57" s="38"/>
      <c r="QOL57" s="38"/>
      <c r="QOM57" s="38"/>
      <c r="QON57" s="38"/>
      <c r="QOO57" s="38"/>
      <c r="QOP57" s="38"/>
      <c r="QOQ57" s="38"/>
      <c r="QOR57" s="38"/>
      <c r="QOS57" s="38"/>
      <c r="QOT57" s="38"/>
      <c r="QOU57" s="38"/>
      <c r="QOV57" s="38"/>
      <c r="QOW57" s="38"/>
      <c r="QOX57" s="38"/>
      <c r="QOY57" s="38"/>
      <c r="QOZ57" s="38"/>
      <c r="QPA57" s="38"/>
      <c r="QPB57" s="38"/>
      <c r="QPC57" s="38"/>
      <c r="QPD57" s="38"/>
      <c r="QPE57" s="38"/>
      <c r="QPF57" s="38"/>
      <c r="QPG57" s="38"/>
      <c r="QPH57" s="38"/>
      <c r="QPI57" s="38"/>
      <c r="QPJ57" s="38"/>
      <c r="QPK57" s="38"/>
      <c r="QPL57" s="38"/>
      <c r="QPM57" s="38"/>
      <c r="QPN57" s="38"/>
      <c r="QPO57" s="38"/>
      <c r="QPP57" s="38"/>
      <c r="QPQ57" s="38"/>
      <c r="QPR57" s="38"/>
      <c r="QPS57" s="38"/>
      <c r="QPT57" s="38"/>
      <c r="QPU57" s="38"/>
      <c r="QPV57" s="38"/>
      <c r="QPW57" s="38"/>
      <c r="QPX57" s="38"/>
      <c r="QPY57" s="38"/>
      <c r="QPZ57" s="38"/>
      <c r="QQA57" s="38"/>
      <c r="QQB57" s="38"/>
      <c r="QQC57" s="38"/>
      <c r="QQD57" s="38"/>
      <c r="QQE57" s="38"/>
      <c r="QQF57" s="38"/>
      <c r="QQG57" s="38"/>
      <c r="QQH57" s="38"/>
      <c r="QQI57" s="38"/>
      <c r="QQJ57" s="38"/>
      <c r="QQK57" s="38"/>
      <c r="QQL57" s="38"/>
      <c r="QQM57" s="38"/>
      <c r="QQN57" s="38"/>
      <c r="QQO57" s="38"/>
      <c r="QQP57" s="38"/>
      <c r="QQQ57" s="38"/>
      <c r="QQR57" s="38"/>
      <c r="QQS57" s="38"/>
      <c r="QQT57" s="38"/>
      <c r="QQU57" s="38"/>
      <c r="QQV57" s="38"/>
      <c r="QQW57" s="38"/>
      <c r="QQX57" s="38"/>
      <c r="QQY57" s="38"/>
      <c r="QQZ57" s="38"/>
      <c r="QRA57" s="38"/>
      <c r="QRB57" s="38"/>
      <c r="QRC57" s="38"/>
      <c r="QRD57" s="38"/>
      <c r="QRE57" s="38"/>
      <c r="QRF57" s="38"/>
      <c r="QRG57" s="38"/>
      <c r="QRH57" s="38"/>
      <c r="QRI57" s="38"/>
      <c r="QRJ57" s="38"/>
      <c r="QRK57" s="38"/>
      <c r="QRL57" s="38"/>
      <c r="QRM57" s="38"/>
      <c r="QRN57" s="38"/>
      <c r="QRO57" s="38"/>
      <c r="QRP57" s="38"/>
      <c r="QRQ57" s="38"/>
      <c r="QRR57" s="38"/>
      <c r="QRS57" s="38"/>
      <c r="QRT57" s="38"/>
      <c r="QRU57" s="38"/>
      <c r="QRV57" s="38"/>
      <c r="QRW57" s="38"/>
      <c r="QRX57" s="38"/>
      <c r="QRY57" s="38"/>
      <c r="QRZ57" s="38"/>
      <c r="QSA57" s="38"/>
      <c r="QSB57" s="38"/>
      <c r="QSC57" s="38"/>
      <c r="QSD57" s="38"/>
      <c r="QSE57" s="38"/>
      <c r="QSF57" s="38"/>
      <c r="QSG57" s="38"/>
      <c r="QSH57" s="38"/>
      <c r="QSI57" s="38"/>
      <c r="QSJ57" s="38"/>
      <c r="QSK57" s="38"/>
      <c r="QSL57" s="38"/>
      <c r="QSM57" s="38"/>
      <c r="QSN57" s="38"/>
      <c r="QSO57" s="38"/>
      <c r="QSP57" s="38"/>
      <c r="QSQ57" s="38"/>
      <c r="QSR57" s="38"/>
      <c r="QSS57" s="38"/>
      <c r="QST57" s="38"/>
      <c r="QSU57" s="38"/>
      <c r="QSV57" s="38"/>
      <c r="QSW57" s="38"/>
      <c r="QSX57" s="38"/>
      <c r="QSY57" s="38"/>
      <c r="QSZ57" s="38"/>
      <c r="QTA57" s="38"/>
      <c r="QTB57" s="38"/>
      <c r="QTC57" s="38"/>
      <c r="QTD57" s="38"/>
      <c r="QTE57" s="38"/>
      <c r="QTF57" s="38"/>
      <c r="QTG57" s="38"/>
      <c r="QTH57" s="38"/>
      <c r="QTI57" s="38"/>
      <c r="QTJ57" s="38"/>
      <c r="QTK57" s="38"/>
      <c r="QTL57" s="38"/>
      <c r="QTM57" s="38"/>
      <c r="QTN57" s="38"/>
      <c r="QTO57" s="38"/>
      <c r="QTP57" s="38"/>
      <c r="QTQ57" s="38"/>
      <c r="QTR57" s="38"/>
      <c r="QTS57" s="38"/>
      <c r="QTT57" s="38"/>
      <c r="QTU57" s="38"/>
      <c r="QTV57" s="38"/>
      <c r="QTW57" s="38"/>
      <c r="QTX57" s="38"/>
      <c r="QTY57" s="38"/>
      <c r="QTZ57" s="38"/>
      <c r="QUA57" s="38"/>
      <c r="QUB57" s="38"/>
      <c r="QUC57" s="38"/>
      <c r="QUD57" s="38"/>
      <c r="QUE57" s="38"/>
      <c r="QUF57" s="38"/>
      <c r="QUG57" s="38"/>
      <c r="QUH57" s="38"/>
      <c r="QUI57" s="38"/>
      <c r="QUJ57" s="38"/>
      <c r="QUK57" s="38"/>
      <c r="QUL57" s="38"/>
      <c r="QUM57" s="38"/>
      <c r="QUN57" s="38"/>
      <c r="QUO57" s="38"/>
      <c r="QUP57" s="38"/>
      <c r="QUQ57" s="38"/>
      <c r="QUR57" s="38"/>
      <c r="QUS57" s="38"/>
      <c r="QUT57" s="38"/>
      <c r="QUU57" s="38"/>
      <c r="QUV57" s="38"/>
      <c r="QUW57" s="38"/>
      <c r="QUX57" s="38"/>
      <c r="QUY57" s="38"/>
      <c r="QUZ57" s="38"/>
      <c r="QVA57" s="38"/>
      <c r="QVB57" s="38"/>
      <c r="QVC57" s="38"/>
      <c r="QVD57" s="38"/>
      <c r="QVE57" s="38"/>
      <c r="QVF57" s="38"/>
      <c r="QVG57" s="38"/>
      <c r="QVH57" s="38"/>
      <c r="QVI57" s="38"/>
      <c r="QVJ57" s="38"/>
      <c r="QVK57" s="38"/>
      <c r="QVL57" s="38"/>
      <c r="QVM57" s="38"/>
      <c r="QVN57" s="38"/>
      <c r="QVO57" s="38"/>
      <c r="QVP57" s="38"/>
      <c r="QVQ57" s="38"/>
      <c r="QVR57" s="38"/>
      <c r="QVS57" s="38"/>
      <c r="QVT57" s="38"/>
      <c r="QVU57" s="38"/>
      <c r="QVV57" s="38"/>
      <c r="QVW57" s="38"/>
      <c r="QVX57" s="38"/>
      <c r="QVY57" s="38"/>
      <c r="QVZ57" s="38"/>
      <c r="QWA57" s="38"/>
      <c r="QWB57" s="38"/>
      <c r="QWC57" s="38"/>
      <c r="QWD57" s="38"/>
      <c r="QWE57" s="38"/>
      <c r="QWF57" s="38"/>
      <c r="QWG57" s="38"/>
      <c r="QWH57" s="38"/>
      <c r="QWI57" s="38"/>
      <c r="QWJ57" s="38"/>
      <c r="QWK57" s="38"/>
      <c r="QWL57" s="38"/>
      <c r="QWM57" s="38"/>
      <c r="QWN57" s="38"/>
      <c r="QWO57" s="38"/>
      <c r="QWP57" s="38"/>
      <c r="QWQ57" s="38"/>
      <c r="QWR57" s="38"/>
      <c r="QWS57" s="38"/>
      <c r="QWT57" s="38"/>
      <c r="QWU57" s="38"/>
      <c r="QWV57" s="38"/>
      <c r="QWW57" s="38"/>
      <c r="QWX57" s="38"/>
      <c r="QWY57" s="38"/>
      <c r="QWZ57" s="38"/>
      <c r="QXA57" s="38"/>
      <c r="QXB57" s="38"/>
      <c r="QXC57" s="38"/>
      <c r="QXD57" s="38"/>
      <c r="QXE57" s="38"/>
      <c r="QXF57" s="38"/>
      <c r="QXG57" s="38"/>
      <c r="QXH57" s="38"/>
      <c r="QXI57" s="38"/>
      <c r="QXJ57" s="38"/>
      <c r="QXK57" s="38"/>
      <c r="QXL57" s="38"/>
      <c r="QXM57" s="38"/>
      <c r="QXN57" s="38"/>
      <c r="QXO57" s="38"/>
      <c r="QXP57" s="38"/>
      <c r="QXQ57" s="38"/>
      <c r="QXR57" s="38"/>
      <c r="QXS57" s="38"/>
      <c r="QXT57" s="38"/>
      <c r="QXU57" s="38"/>
      <c r="QXV57" s="38"/>
      <c r="QXW57" s="38"/>
      <c r="QXX57" s="38"/>
      <c r="QXY57" s="38"/>
      <c r="QXZ57" s="38"/>
      <c r="QYA57" s="38"/>
      <c r="QYB57" s="38"/>
      <c r="QYC57" s="38"/>
      <c r="QYD57" s="38"/>
      <c r="QYE57" s="38"/>
      <c r="QYF57" s="38"/>
      <c r="QYG57" s="38"/>
      <c r="QYH57" s="38"/>
      <c r="QYI57" s="38"/>
      <c r="QYJ57" s="38"/>
      <c r="QYK57" s="38"/>
      <c r="QYL57" s="38"/>
      <c r="QYM57" s="38"/>
      <c r="QYN57" s="38"/>
      <c r="QYO57" s="38"/>
      <c r="QYP57" s="38"/>
      <c r="QYQ57" s="38"/>
      <c r="QYR57" s="38"/>
      <c r="QYS57" s="38"/>
      <c r="QYT57" s="38"/>
      <c r="QYU57" s="38"/>
      <c r="QYV57" s="38"/>
      <c r="QYW57" s="38"/>
      <c r="QYX57" s="38"/>
      <c r="QYY57" s="38"/>
      <c r="QYZ57" s="38"/>
      <c r="QZA57" s="38"/>
      <c r="QZB57" s="38"/>
      <c r="QZC57" s="38"/>
      <c r="QZD57" s="38"/>
      <c r="QZE57" s="38"/>
      <c r="QZF57" s="38"/>
      <c r="QZG57" s="38"/>
      <c r="QZH57" s="38"/>
      <c r="QZI57" s="38"/>
      <c r="QZJ57" s="38"/>
      <c r="QZK57" s="38"/>
      <c r="QZL57" s="38"/>
      <c r="QZM57" s="38"/>
      <c r="QZN57" s="38"/>
      <c r="QZO57" s="38"/>
      <c r="QZP57" s="38"/>
      <c r="QZQ57" s="38"/>
      <c r="QZR57" s="38"/>
      <c r="QZS57" s="38"/>
      <c r="QZT57" s="38"/>
      <c r="QZU57" s="38"/>
      <c r="QZV57" s="38"/>
      <c r="QZW57" s="38"/>
      <c r="QZX57" s="38"/>
      <c r="QZY57" s="38"/>
      <c r="QZZ57" s="38"/>
      <c r="RAA57" s="38"/>
      <c r="RAB57" s="38"/>
      <c r="RAC57" s="38"/>
      <c r="RAD57" s="38"/>
      <c r="RAE57" s="38"/>
      <c r="RAF57" s="38"/>
      <c r="RAG57" s="38"/>
      <c r="RAH57" s="38"/>
      <c r="RAI57" s="38"/>
      <c r="RAJ57" s="38"/>
      <c r="RAK57" s="38"/>
      <c r="RAL57" s="38"/>
      <c r="RAM57" s="38"/>
      <c r="RAN57" s="38"/>
      <c r="RAO57" s="38"/>
      <c r="RAP57" s="38"/>
      <c r="RAQ57" s="38"/>
      <c r="RAR57" s="38"/>
      <c r="RAS57" s="38"/>
      <c r="RAT57" s="38"/>
      <c r="RAU57" s="38"/>
      <c r="RAV57" s="38"/>
      <c r="RAW57" s="38"/>
      <c r="RAX57" s="38"/>
      <c r="RAY57" s="38"/>
      <c r="RAZ57" s="38"/>
      <c r="RBA57" s="38"/>
      <c r="RBB57" s="38"/>
      <c r="RBC57" s="38"/>
      <c r="RBD57" s="38"/>
      <c r="RBE57" s="38"/>
      <c r="RBF57" s="38"/>
      <c r="RBG57" s="38"/>
      <c r="RBH57" s="38"/>
      <c r="RBI57" s="38"/>
      <c r="RBJ57" s="38"/>
      <c r="RBK57" s="38"/>
      <c r="RBL57" s="38"/>
      <c r="RBM57" s="38"/>
      <c r="RBN57" s="38"/>
      <c r="RBO57" s="38"/>
      <c r="RBP57" s="38"/>
      <c r="RBQ57" s="38"/>
      <c r="RBR57" s="38"/>
      <c r="RBS57" s="38"/>
      <c r="RBT57" s="38"/>
      <c r="RBU57" s="38"/>
      <c r="RBV57" s="38"/>
      <c r="RBW57" s="38"/>
      <c r="RBX57" s="38"/>
      <c r="RBY57" s="38"/>
      <c r="RBZ57" s="38"/>
      <c r="RCA57" s="38"/>
      <c r="RCB57" s="38"/>
      <c r="RCC57" s="38"/>
      <c r="RCD57" s="38"/>
      <c r="RCE57" s="38"/>
      <c r="RCF57" s="38"/>
      <c r="RCG57" s="38"/>
      <c r="RCH57" s="38"/>
      <c r="RCI57" s="38"/>
      <c r="RCJ57" s="38"/>
      <c r="RCK57" s="38"/>
      <c r="RCL57" s="38"/>
      <c r="RCM57" s="38"/>
      <c r="RCN57" s="38"/>
      <c r="RCO57" s="38"/>
      <c r="RCP57" s="38"/>
      <c r="RCQ57" s="38"/>
      <c r="RCR57" s="38"/>
      <c r="RCS57" s="38"/>
      <c r="RCT57" s="38"/>
      <c r="RCU57" s="38"/>
      <c r="RCV57" s="38"/>
      <c r="RCW57" s="38"/>
      <c r="RCX57" s="38"/>
      <c r="RCY57" s="38"/>
      <c r="RCZ57" s="38"/>
      <c r="RDA57" s="38"/>
      <c r="RDB57" s="38"/>
      <c r="RDC57" s="38"/>
      <c r="RDD57" s="38"/>
      <c r="RDE57" s="38"/>
      <c r="RDF57" s="38"/>
      <c r="RDG57" s="38"/>
      <c r="RDH57" s="38"/>
      <c r="RDI57" s="38"/>
      <c r="RDJ57" s="38"/>
      <c r="RDK57" s="38"/>
      <c r="RDL57" s="38"/>
      <c r="RDM57" s="38"/>
      <c r="RDN57" s="38"/>
      <c r="RDO57" s="38"/>
      <c r="RDP57" s="38"/>
      <c r="RDQ57" s="38"/>
      <c r="RDR57" s="38"/>
      <c r="RDS57" s="38"/>
      <c r="RDT57" s="38"/>
      <c r="RDU57" s="38"/>
      <c r="RDV57" s="38"/>
      <c r="RDW57" s="38"/>
      <c r="RDX57" s="38"/>
      <c r="RDY57" s="38"/>
      <c r="RDZ57" s="38"/>
      <c r="REA57" s="38"/>
      <c r="REB57" s="38"/>
      <c r="REC57" s="38"/>
      <c r="RED57" s="38"/>
      <c r="REE57" s="38"/>
      <c r="REF57" s="38"/>
      <c r="REG57" s="38"/>
      <c r="REH57" s="38"/>
      <c r="REI57" s="38"/>
      <c r="REJ57" s="38"/>
      <c r="REK57" s="38"/>
      <c r="REL57" s="38"/>
      <c r="REM57" s="38"/>
      <c r="REN57" s="38"/>
      <c r="REO57" s="38"/>
      <c r="REP57" s="38"/>
      <c r="REQ57" s="38"/>
      <c r="RER57" s="38"/>
      <c r="RES57" s="38"/>
      <c r="RET57" s="38"/>
      <c r="REU57" s="38"/>
      <c r="REV57" s="38"/>
      <c r="REW57" s="38"/>
      <c r="REX57" s="38"/>
      <c r="REY57" s="38"/>
      <c r="REZ57" s="38"/>
      <c r="RFA57" s="38"/>
      <c r="RFB57" s="38"/>
      <c r="RFC57" s="38"/>
      <c r="RFD57" s="38"/>
      <c r="RFE57" s="38"/>
      <c r="RFF57" s="38"/>
      <c r="RFG57" s="38"/>
      <c r="RFH57" s="38"/>
      <c r="RFI57" s="38"/>
      <c r="RFJ57" s="38"/>
      <c r="RFK57" s="38"/>
      <c r="RFL57" s="38"/>
      <c r="RFM57" s="38"/>
      <c r="RFN57" s="38"/>
      <c r="RFO57" s="38"/>
      <c r="RFP57" s="38"/>
      <c r="RFQ57" s="38"/>
      <c r="RFR57" s="38"/>
      <c r="RFS57" s="38"/>
      <c r="RFT57" s="38"/>
      <c r="RFU57" s="38"/>
      <c r="RFV57" s="38"/>
      <c r="RFW57" s="38"/>
      <c r="RFX57" s="38"/>
      <c r="RFY57" s="38"/>
      <c r="RFZ57" s="38"/>
      <c r="RGA57" s="38"/>
      <c r="RGB57" s="38"/>
      <c r="RGC57" s="38"/>
      <c r="RGD57" s="38"/>
      <c r="RGE57" s="38"/>
      <c r="RGF57" s="38"/>
      <c r="RGG57" s="38"/>
      <c r="RGH57" s="38"/>
      <c r="RGI57" s="38"/>
      <c r="RGJ57" s="38"/>
      <c r="RGK57" s="38"/>
      <c r="RGL57" s="38"/>
      <c r="RGM57" s="38"/>
      <c r="RGN57" s="38"/>
      <c r="RGO57" s="38"/>
      <c r="RGP57" s="38"/>
      <c r="RGQ57" s="38"/>
      <c r="RGR57" s="38"/>
      <c r="RGS57" s="38"/>
      <c r="RGT57" s="38"/>
      <c r="RGU57" s="38"/>
      <c r="RGV57" s="38"/>
      <c r="RGW57" s="38"/>
      <c r="RGX57" s="38"/>
      <c r="RGY57" s="38"/>
      <c r="RGZ57" s="38"/>
      <c r="RHA57" s="38"/>
      <c r="RHB57" s="38"/>
      <c r="RHC57" s="38"/>
      <c r="RHD57" s="38"/>
      <c r="RHE57" s="38"/>
      <c r="RHF57" s="38"/>
      <c r="RHG57" s="38"/>
      <c r="RHH57" s="38"/>
      <c r="RHI57" s="38"/>
      <c r="RHJ57" s="38"/>
      <c r="RHK57" s="38"/>
      <c r="RHL57" s="38"/>
      <c r="RHM57" s="38"/>
      <c r="RHN57" s="38"/>
      <c r="RHO57" s="38"/>
      <c r="RHP57" s="38"/>
      <c r="RHQ57" s="38"/>
      <c r="RHR57" s="38"/>
      <c r="RHS57" s="38"/>
      <c r="RHT57" s="38"/>
      <c r="RHU57" s="38"/>
      <c r="RHV57" s="38"/>
      <c r="RHW57" s="38"/>
      <c r="RHX57" s="38"/>
      <c r="RHY57" s="38"/>
      <c r="RHZ57" s="38"/>
      <c r="RIA57" s="38"/>
      <c r="RIB57" s="38"/>
      <c r="RIC57" s="38"/>
      <c r="RID57" s="38"/>
      <c r="RIE57" s="38"/>
      <c r="RIF57" s="38"/>
      <c r="RIG57" s="38"/>
      <c r="RIH57" s="38"/>
      <c r="RII57" s="38"/>
      <c r="RIJ57" s="38"/>
      <c r="RIK57" s="38"/>
      <c r="RIL57" s="38"/>
      <c r="RIM57" s="38"/>
      <c r="RIN57" s="38"/>
      <c r="RIO57" s="38"/>
      <c r="RIP57" s="38"/>
      <c r="RIQ57" s="38"/>
      <c r="RIR57" s="38"/>
      <c r="RIS57" s="38"/>
      <c r="RIT57" s="38"/>
      <c r="RIU57" s="38"/>
      <c r="RIV57" s="38"/>
      <c r="RIW57" s="38"/>
      <c r="RIX57" s="38"/>
      <c r="RIY57" s="38"/>
      <c r="RIZ57" s="38"/>
      <c r="RJA57" s="38"/>
      <c r="RJB57" s="38"/>
      <c r="RJC57" s="38"/>
      <c r="RJD57" s="38"/>
      <c r="RJE57" s="38"/>
      <c r="RJF57" s="38"/>
      <c r="RJG57" s="38"/>
      <c r="RJH57" s="38"/>
      <c r="RJI57" s="38"/>
      <c r="RJJ57" s="38"/>
      <c r="RJK57" s="38"/>
      <c r="RJL57" s="38"/>
      <c r="RJM57" s="38"/>
      <c r="RJN57" s="38"/>
      <c r="RJO57" s="38"/>
      <c r="RJP57" s="38"/>
      <c r="RJQ57" s="38"/>
      <c r="RJR57" s="38"/>
      <c r="RJS57" s="38"/>
      <c r="RJT57" s="38"/>
      <c r="RJU57" s="38"/>
      <c r="RJV57" s="38"/>
      <c r="RJW57" s="38"/>
      <c r="RJX57" s="38"/>
      <c r="RJY57" s="38"/>
      <c r="RJZ57" s="38"/>
      <c r="RKA57" s="38"/>
      <c r="RKB57" s="38"/>
      <c r="RKC57" s="38"/>
      <c r="RKD57" s="38"/>
      <c r="RKE57" s="38"/>
      <c r="RKF57" s="38"/>
      <c r="RKG57" s="38"/>
      <c r="RKH57" s="38"/>
      <c r="RKI57" s="38"/>
      <c r="RKJ57" s="38"/>
      <c r="RKK57" s="38"/>
      <c r="RKL57" s="38"/>
      <c r="RKM57" s="38"/>
      <c r="RKN57" s="38"/>
      <c r="RKO57" s="38"/>
      <c r="RKP57" s="38"/>
      <c r="RKQ57" s="38"/>
      <c r="RKR57" s="38"/>
      <c r="RKS57" s="38"/>
      <c r="RKT57" s="38"/>
      <c r="RKU57" s="38"/>
      <c r="RKV57" s="38"/>
      <c r="RKW57" s="38"/>
      <c r="RKX57" s="38"/>
      <c r="RKY57" s="38"/>
      <c r="RKZ57" s="38"/>
      <c r="RLA57" s="38"/>
      <c r="RLB57" s="38"/>
      <c r="RLC57" s="38"/>
      <c r="RLD57" s="38"/>
      <c r="RLE57" s="38"/>
      <c r="RLF57" s="38"/>
      <c r="RLG57" s="38"/>
      <c r="RLH57" s="38"/>
      <c r="RLI57" s="38"/>
      <c r="RLJ57" s="38"/>
      <c r="RLK57" s="38"/>
      <c r="RLL57" s="38"/>
      <c r="RLM57" s="38"/>
      <c r="RLN57" s="38"/>
      <c r="RLO57" s="38"/>
      <c r="RLP57" s="38"/>
      <c r="RLQ57" s="38"/>
      <c r="RLR57" s="38"/>
      <c r="RLS57" s="38"/>
      <c r="RLT57" s="38"/>
      <c r="RLU57" s="38"/>
      <c r="RLV57" s="38"/>
      <c r="RLW57" s="38"/>
      <c r="RLX57" s="38"/>
      <c r="RLY57" s="38"/>
      <c r="RLZ57" s="38"/>
      <c r="RMA57" s="38"/>
      <c r="RMB57" s="38"/>
      <c r="RMC57" s="38"/>
      <c r="RMD57" s="38"/>
      <c r="RME57" s="38"/>
      <c r="RMF57" s="38"/>
      <c r="RMG57" s="38"/>
      <c r="RMH57" s="38"/>
      <c r="RMI57" s="38"/>
      <c r="RMJ57" s="38"/>
      <c r="RMK57" s="38"/>
      <c r="RML57" s="38"/>
      <c r="RMM57" s="38"/>
      <c r="RMN57" s="38"/>
      <c r="RMO57" s="38"/>
      <c r="RMP57" s="38"/>
      <c r="RMQ57" s="38"/>
      <c r="RMR57" s="38"/>
      <c r="RMS57" s="38"/>
      <c r="RMT57" s="38"/>
      <c r="RMU57" s="38"/>
      <c r="RMV57" s="38"/>
      <c r="RMW57" s="38"/>
      <c r="RMX57" s="38"/>
      <c r="RMY57" s="38"/>
      <c r="RMZ57" s="38"/>
      <c r="RNA57" s="38"/>
      <c r="RNB57" s="38"/>
      <c r="RNC57" s="38"/>
      <c r="RND57" s="38"/>
      <c r="RNE57" s="38"/>
      <c r="RNF57" s="38"/>
      <c r="RNG57" s="38"/>
      <c r="RNH57" s="38"/>
      <c r="RNI57" s="38"/>
      <c r="RNJ57" s="38"/>
      <c r="RNK57" s="38"/>
      <c r="RNL57" s="38"/>
      <c r="RNM57" s="38"/>
      <c r="RNN57" s="38"/>
      <c r="RNO57" s="38"/>
      <c r="RNP57" s="38"/>
      <c r="RNQ57" s="38"/>
      <c r="RNR57" s="38"/>
      <c r="RNS57" s="38"/>
      <c r="RNT57" s="38"/>
      <c r="RNU57" s="38"/>
      <c r="RNV57" s="38"/>
      <c r="RNW57" s="38"/>
      <c r="RNX57" s="38"/>
      <c r="RNY57" s="38"/>
      <c r="RNZ57" s="38"/>
      <c r="ROA57" s="38"/>
      <c r="ROB57" s="38"/>
      <c r="ROC57" s="38"/>
      <c r="ROD57" s="38"/>
      <c r="ROE57" s="38"/>
      <c r="ROF57" s="38"/>
      <c r="ROG57" s="38"/>
      <c r="ROH57" s="38"/>
      <c r="ROI57" s="38"/>
      <c r="ROJ57" s="38"/>
      <c r="ROK57" s="38"/>
      <c r="ROL57" s="38"/>
      <c r="ROM57" s="38"/>
      <c r="RON57" s="38"/>
      <c r="ROO57" s="38"/>
      <c r="ROP57" s="38"/>
      <c r="ROQ57" s="38"/>
      <c r="ROR57" s="38"/>
      <c r="ROS57" s="38"/>
      <c r="ROT57" s="38"/>
      <c r="ROU57" s="38"/>
      <c r="ROV57" s="38"/>
      <c r="ROW57" s="38"/>
      <c r="ROX57" s="38"/>
      <c r="ROY57" s="38"/>
      <c r="ROZ57" s="38"/>
      <c r="RPA57" s="38"/>
      <c r="RPB57" s="38"/>
      <c r="RPC57" s="38"/>
      <c r="RPD57" s="38"/>
      <c r="RPE57" s="38"/>
      <c r="RPF57" s="38"/>
      <c r="RPG57" s="38"/>
      <c r="RPH57" s="38"/>
      <c r="RPI57" s="38"/>
      <c r="RPJ57" s="38"/>
      <c r="RPK57" s="38"/>
      <c r="RPL57" s="38"/>
      <c r="RPM57" s="38"/>
      <c r="RPN57" s="38"/>
      <c r="RPO57" s="38"/>
      <c r="RPP57" s="38"/>
      <c r="RPQ57" s="38"/>
      <c r="RPR57" s="38"/>
      <c r="RPS57" s="38"/>
      <c r="RPT57" s="38"/>
      <c r="RPU57" s="38"/>
      <c r="RPV57" s="38"/>
      <c r="RPW57" s="38"/>
      <c r="RPX57" s="38"/>
      <c r="RPY57" s="38"/>
      <c r="RPZ57" s="38"/>
      <c r="RQA57" s="38"/>
      <c r="RQB57" s="38"/>
      <c r="RQC57" s="38"/>
      <c r="RQD57" s="38"/>
      <c r="RQE57" s="38"/>
      <c r="RQF57" s="38"/>
      <c r="RQG57" s="38"/>
      <c r="RQH57" s="38"/>
      <c r="RQI57" s="38"/>
      <c r="RQJ57" s="38"/>
      <c r="RQK57" s="38"/>
      <c r="RQL57" s="38"/>
      <c r="RQM57" s="38"/>
      <c r="RQN57" s="38"/>
      <c r="RQO57" s="38"/>
      <c r="RQP57" s="38"/>
      <c r="RQQ57" s="38"/>
      <c r="RQR57" s="38"/>
      <c r="RQS57" s="38"/>
      <c r="RQT57" s="38"/>
      <c r="RQU57" s="38"/>
      <c r="RQV57" s="38"/>
      <c r="RQW57" s="38"/>
      <c r="RQX57" s="38"/>
      <c r="RQY57" s="38"/>
      <c r="RQZ57" s="38"/>
      <c r="RRA57" s="38"/>
      <c r="RRB57" s="38"/>
      <c r="RRC57" s="38"/>
      <c r="RRD57" s="38"/>
      <c r="RRE57" s="38"/>
      <c r="RRF57" s="38"/>
      <c r="RRG57" s="38"/>
      <c r="RRH57" s="38"/>
      <c r="RRI57" s="38"/>
      <c r="RRJ57" s="38"/>
      <c r="RRK57" s="38"/>
      <c r="RRL57" s="38"/>
      <c r="RRM57" s="38"/>
      <c r="RRN57" s="38"/>
      <c r="RRO57" s="38"/>
      <c r="RRP57" s="38"/>
      <c r="RRQ57" s="38"/>
      <c r="RRR57" s="38"/>
      <c r="RRS57" s="38"/>
      <c r="RRT57" s="38"/>
      <c r="RRU57" s="38"/>
      <c r="RRV57" s="38"/>
      <c r="RRW57" s="38"/>
      <c r="RRX57" s="38"/>
      <c r="RRY57" s="38"/>
      <c r="RRZ57" s="38"/>
      <c r="RSA57" s="38"/>
      <c r="RSB57" s="38"/>
      <c r="RSC57" s="38"/>
      <c r="RSD57" s="38"/>
      <c r="RSE57" s="38"/>
      <c r="RSF57" s="38"/>
      <c r="RSG57" s="38"/>
      <c r="RSH57" s="38"/>
      <c r="RSI57" s="38"/>
      <c r="RSJ57" s="38"/>
      <c r="RSK57" s="38"/>
      <c r="RSL57" s="38"/>
      <c r="RSM57" s="38"/>
      <c r="RSN57" s="38"/>
      <c r="RSO57" s="38"/>
      <c r="RSP57" s="38"/>
      <c r="RSQ57" s="38"/>
      <c r="RSR57" s="38"/>
      <c r="RSS57" s="38"/>
      <c r="RST57" s="38"/>
      <c r="RSU57" s="38"/>
      <c r="RSV57" s="38"/>
      <c r="RSW57" s="38"/>
      <c r="RSX57" s="38"/>
      <c r="RSY57" s="38"/>
      <c r="RSZ57" s="38"/>
      <c r="RTA57" s="38"/>
      <c r="RTB57" s="38"/>
      <c r="RTC57" s="38"/>
      <c r="RTD57" s="38"/>
      <c r="RTE57" s="38"/>
      <c r="RTF57" s="38"/>
      <c r="RTG57" s="38"/>
      <c r="RTH57" s="38"/>
      <c r="RTI57" s="38"/>
      <c r="RTJ57" s="38"/>
      <c r="RTK57" s="38"/>
      <c r="RTL57" s="38"/>
      <c r="RTM57" s="38"/>
      <c r="RTN57" s="38"/>
      <c r="RTO57" s="38"/>
      <c r="RTP57" s="38"/>
      <c r="RTQ57" s="38"/>
      <c r="RTR57" s="38"/>
      <c r="RTS57" s="38"/>
      <c r="RTT57" s="38"/>
      <c r="RTU57" s="38"/>
      <c r="RTV57" s="38"/>
      <c r="RTW57" s="38"/>
      <c r="RTX57" s="38"/>
      <c r="RTY57" s="38"/>
      <c r="RTZ57" s="38"/>
      <c r="RUA57" s="38"/>
      <c r="RUB57" s="38"/>
      <c r="RUC57" s="38"/>
      <c r="RUD57" s="38"/>
      <c r="RUE57" s="38"/>
      <c r="RUF57" s="38"/>
      <c r="RUG57" s="38"/>
      <c r="RUH57" s="38"/>
      <c r="RUI57" s="38"/>
      <c r="RUJ57" s="38"/>
      <c r="RUK57" s="38"/>
      <c r="RUL57" s="38"/>
      <c r="RUM57" s="38"/>
      <c r="RUN57" s="38"/>
      <c r="RUO57" s="38"/>
      <c r="RUP57" s="38"/>
      <c r="RUQ57" s="38"/>
      <c r="RUR57" s="38"/>
      <c r="RUS57" s="38"/>
      <c r="RUT57" s="38"/>
      <c r="RUU57" s="38"/>
      <c r="RUV57" s="38"/>
      <c r="RUW57" s="38"/>
      <c r="RUX57" s="38"/>
      <c r="RUY57" s="38"/>
      <c r="RUZ57" s="38"/>
      <c r="RVA57" s="38"/>
      <c r="RVB57" s="38"/>
      <c r="RVC57" s="38"/>
      <c r="RVD57" s="38"/>
      <c r="RVE57" s="38"/>
      <c r="RVF57" s="38"/>
      <c r="RVG57" s="38"/>
      <c r="RVH57" s="38"/>
      <c r="RVI57" s="38"/>
      <c r="RVJ57" s="38"/>
      <c r="RVK57" s="38"/>
      <c r="RVL57" s="38"/>
      <c r="RVM57" s="38"/>
      <c r="RVN57" s="38"/>
      <c r="RVO57" s="38"/>
      <c r="RVP57" s="38"/>
      <c r="RVQ57" s="38"/>
      <c r="RVR57" s="38"/>
      <c r="RVS57" s="38"/>
      <c r="RVT57" s="38"/>
      <c r="RVU57" s="38"/>
      <c r="RVV57" s="38"/>
      <c r="RVW57" s="38"/>
      <c r="RVX57" s="38"/>
      <c r="RVY57" s="38"/>
      <c r="RVZ57" s="38"/>
      <c r="RWA57" s="38"/>
      <c r="RWB57" s="38"/>
      <c r="RWC57" s="38"/>
      <c r="RWD57" s="38"/>
      <c r="RWE57" s="38"/>
      <c r="RWF57" s="38"/>
      <c r="RWG57" s="38"/>
      <c r="RWH57" s="38"/>
      <c r="RWI57" s="38"/>
      <c r="RWJ57" s="38"/>
      <c r="RWK57" s="38"/>
      <c r="RWL57" s="38"/>
      <c r="RWM57" s="38"/>
      <c r="RWN57" s="38"/>
      <c r="RWO57" s="38"/>
      <c r="RWP57" s="38"/>
      <c r="RWQ57" s="38"/>
      <c r="RWR57" s="38"/>
      <c r="RWS57" s="38"/>
      <c r="RWT57" s="38"/>
      <c r="RWU57" s="38"/>
      <c r="RWV57" s="38"/>
      <c r="RWW57" s="38"/>
      <c r="RWX57" s="38"/>
      <c r="RWY57" s="38"/>
      <c r="RWZ57" s="38"/>
      <c r="RXA57" s="38"/>
      <c r="RXB57" s="38"/>
      <c r="RXC57" s="38"/>
      <c r="RXD57" s="38"/>
      <c r="RXE57" s="38"/>
      <c r="RXF57" s="38"/>
      <c r="RXG57" s="38"/>
      <c r="RXH57" s="38"/>
      <c r="RXI57" s="38"/>
      <c r="RXJ57" s="38"/>
      <c r="RXK57" s="38"/>
      <c r="RXL57" s="38"/>
      <c r="RXM57" s="38"/>
      <c r="RXN57" s="38"/>
      <c r="RXO57" s="38"/>
      <c r="RXP57" s="38"/>
      <c r="RXQ57" s="38"/>
      <c r="RXR57" s="38"/>
      <c r="RXS57" s="38"/>
      <c r="RXT57" s="38"/>
      <c r="RXU57" s="38"/>
      <c r="RXV57" s="38"/>
      <c r="RXW57" s="38"/>
      <c r="RXX57" s="38"/>
      <c r="RXY57" s="38"/>
      <c r="RXZ57" s="38"/>
      <c r="RYA57" s="38"/>
      <c r="RYB57" s="38"/>
      <c r="RYC57" s="38"/>
      <c r="RYD57" s="38"/>
      <c r="RYE57" s="38"/>
      <c r="RYF57" s="38"/>
      <c r="RYG57" s="38"/>
      <c r="RYH57" s="38"/>
      <c r="RYI57" s="38"/>
      <c r="RYJ57" s="38"/>
      <c r="RYK57" s="38"/>
      <c r="RYL57" s="38"/>
      <c r="RYM57" s="38"/>
      <c r="RYN57" s="38"/>
      <c r="RYO57" s="38"/>
      <c r="RYP57" s="38"/>
      <c r="RYQ57" s="38"/>
      <c r="RYR57" s="38"/>
      <c r="RYS57" s="38"/>
      <c r="RYT57" s="38"/>
      <c r="RYU57" s="38"/>
      <c r="RYV57" s="38"/>
      <c r="RYW57" s="38"/>
      <c r="RYX57" s="38"/>
      <c r="RYY57" s="38"/>
      <c r="RYZ57" s="38"/>
      <c r="RZA57" s="38"/>
      <c r="RZB57" s="38"/>
      <c r="RZC57" s="38"/>
      <c r="RZD57" s="38"/>
      <c r="RZE57" s="38"/>
      <c r="RZF57" s="38"/>
      <c r="RZG57" s="38"/>
      <c r="RZH57" s="38"/>
      <c r="RZI57" s="38"/>
      <c r="RZJ57" s="38"/>
      <c r="RZK57" s="38"/>
      <c r="RZL57" s="38"/>
      <c r="RZM57" s="38"/>
      <c r="RZN57" s="38"/>
      <c r="RZO57" s="38"/>
      <c r="RZP57" s="38"/>
      <c r="RZQ57" s="38"/>
      <c r="RZR57" s="38"/>
      <c r="RZS57" s="38"/>
      <c r="RZT57" s="38"/>
      <c r="RZU57" s="38"/>
      <c r="RZV57" s="38"/>
      <c r="RZW57" s="38"/>
      <c r="RZX57" s="38"/>
      <c r="RZY57" s="38"/>
      <c r="RZZ57" s="38"/>
      <c r="SAA57" s="38"/>
      <c r="SAB57" s="38"/>
      <c r="SAC57" s="38"/>
      <c r="SAD57" s="38"/>
      <c r="SAE57" s="38"/>
      <c r="SAF57" s="38"/>
      <c r="SAG57" s="38"/>
      <c r="SAH57" s="38"/>
      <c r="SAI57" s="38"/>
      <c r="SAJ57" s="38"/>
      <c r="SAK57" s="38"/>
      <c r="SAL57" s="38"/>
      <c r="SAM57" s="38"/>
      <c r="SAN57" s="38"/>
      <c r="SAO57" s="38"/>
      <c r="SAP57" s="38"/>
      <c r="SAQ57" s="38"/>
      <c r="SAR57" s="38"/>
      <c r="SAS57" s="38"/>
      <c r="SAT57" s="38"/>
      <c r="SAU57" s="38"/>
      <c r="SAV57" s="38"/>
      <c r="SAW57" s="38"/>
      <c r="SAX57" s="38"/>
      <c r="SAY57" s="38"/>
      <c r="SAZ57" s="38"/>
      <c r="SBA57" s="38"/>
      <c r="SBB57" s="38"/>
      <c r="SBC57" s="38"/>
      <c r="SBD57" s="38"/>
      <c r="SBE57" s="38"/>
      <c r="SBF57" s="38"/>
      <c r="SBG57" s="38"/>
      <c r="SBH57" s="38"/>
      <c r="SBI57" s="38"/>
      <c r="SBJ57" s="38"/>
      <c r="SBK57" s="38"/>
      <c r="SBL57" s="38"/>
      <c r="SBM57" s="38"/>
      <c r="SBN57" s="38"/>
      <c r="SBO57" s="38"/>
      <c r="SBP57" s="38"/>
      <c r="SBQ57" s="38"/>
      <c r="SBR57" s="38"/>
      <c r="SBS57" s="38"/>
      <c r="SBT57" s="38"/>
      <c r="SBU57" s="38"/>
      <c r="SBV57" s="38"/>
      <c r="SBW57" s="38"/>
      <c r="SBX57" s="38"/>
      <c r="SBY57" s="38"/>
      <c r="SBZ57" s="38"/>
      <c r="SCA57" s="38"/>
      <c r="SCB57" s="38"/>
      <c r="SCC57" s="38"/>
      <c r="SCD57" s="38"/>
      <c r="SCE57" s="38"/>
      <c r="SCF57" s="38"/>
      <c r="SCG57" s="38"/>
      <c r="SCH57" s="38"/>
      <c r="SCI57" s="38"/>
      <c r="SCJ57" s="38"/>
      <c r="SCK57" s="38"/>
      <c r="SCL57" s="38"/>
      <c r="SCM57" s="38"/>
      <c r="SCN57" s="38"/>
      <c r="SCO57" s="38"/>
      <c r="SCP57" s="38"/>
      <c r="SCQ57" s="38"/>
      <c r="SCR57" s="38"/>
      <c r="SCS57" s="38"/>
      <c r="SCT57" s="38"/>
      <c r="SCU57" s="38"/>
      <c r="SCV57" s="38"/>
      <c r="SCW57" s="38"/>
      <c r="SCX57" s="38"/>
      <c r="SCY57" s="38"/>
      <c r="SCZ57" s="38"/>
      <c r="SDA57" s="38"/>
      <c r="SDB57" s="38"/>
      <c r="SDC57" s="38"/>
      <c r="SDD57" s="38"/>
      <c r="SDE57" s="38"/>
      <c r="SDF57" s="38"/>
      <c r="SDG57" s="38"/>
      <c r="SDH57" s="38"/>
      <c r="SDI57" s="38"/>
      <c r="SDJ57" s="38"/>
      <c r="SDK57" s="38"/>
      <c r="SDL57" s="38"/>
      <c r="SDM57" s="38"/>
      <c r="SDN57" s="38"/>
      <c r="SDO57" s="38"/>
      <c r="SDP57" s="38"/>
      <c r="SDQ57" s="38"/>
      <c r="SDR57" s="38"/>
      <c r="SDS57" s="38"/>
      <c r="SDT57" s="38"/>
      <c r="SDU57" s="38"/>
      <c r="SDV57" s="38"/>
      <c r="SDW57" s="38"/>
      <c r="SDX57" s="38"/>
      <c r="SDY57" s="38"/>
      <c r="SDZ57" s="38"/>
      <c r="SEA57" s="38"/>
      <c r="SEB57" s="38"/>
      <c r="SEC57" s="38"/>
      <c r="SED57" s="38"/>
      <c r="SEE57" s="38"/>
      <c r="SEF57" s="38"/>
      <c r="SEG57" s="38"/>
      <c r="SEH57" s="38"/>
      <c r="SEI57" s="38"/>
      <c r="SEJ57" s="38"/>
      <c r="SEK57" s="38"/>
      <c r="SEL57" s="38"/>
      <c r="SEM57" s="38"/>
      <c r="SEN57" s="38"/>
      <c r="SEO57" s="38"/>
      <c r="SEP57" s="38"/>
      <c r="SEQ57" s="38"/>
      <c r="SER57" s="38"/>
      <c r="SES57" s="38"/>
      <c r="SET57" s="38"/>
      <c r="SEU57" s="38"/>
      <c r="SEV57" s="38"/>
      <c r="SEW57" s="38"/>
      <c r="SEX57" s="38"/>
      <c r="SEY57" s="38"/>
      <c r="SEZ57" s="38"/>
      <c r="SFA57" s="38"/>
      <c r="SFB57" s="38"/>
      <c r="SFC57" s="38"/>
      <c r="SFD57" s="38"/>
      <c r="SFE57" s="38"/>
      <c r="SFF57" s="38"/>
      <c r="SFG57" s="38"/>
      <c r="SFH57" s="38"/>
      <c r="SFI57" s="38"/>
      <c r="SFJ57" s="38"/>
      <c r="SFK57" s="38"/>
      <c r="SFL57" s="38"/>
      <c r="SFM57" s="38"/>
      <c r="SFN57" s="38"/>
      <c r="SFO57" s="38"/>
      <c r="SFP57" s="38"/>
      <c r="SFQ57" s="38"/>
      <c r="SFR57" s="38"/>
      <c r="SFS57" s="38"/>
      <c r="SFT57" s="38"/>
      <c r="SFU57" s="38"/>
      <c r="SFV57" s="38"/>
      <c r="SFW57" s="38"/>
      <c r="SFX57" s="38"/>
      <c r="SFY57" s="38"/>
      <c r="SFZ57" s="38"/>
      <c r="SGA57" s="38"/>
      <c r="SGB57" s="38"/>
      <c r="SGC57" s="38"/>
      <c r="SGD57" s="38"/>
      <c r="SGE57" s="38"/>
      <c r="SGF57" s="38"/>
      <c r="SGG57" s="38"/>
      <c r="SGH57" s="38"/>
      <c r="SGI57" s="38"/>
      <c r="SGJ57" s="38"/>
      <c r="SGK57" s="38"/>
      <c r="SGL57" s="38"/>
      <c r="SGM57" s="38"/>
      <c r="SGN57" s="38"/>
      <c r="SGO57" s="38"/>
      <c r="SGP57" s="38"/>
      <c r="SGQ57" s="38"/>
      <c r="SGR57" s="38"/>
      <c r="SGS57" s="38"/>
      <c r="SGT57" s="38"/>
      <c r="SGU57" s="38"/>
      <c r="SGV57" s="38"/>
      <c r="SGW57" s="38"/>
      <c r="SGX57" s="38"/>
      <c r="SGY57" s="38"/>
      <c r="SGZ57" s="38"/>
      <c r="SHA57" s="38"/>
      <c r="SHB57" s="38"/>
      <c r="SHC57" s="38"/>
      <c r="SHD57" s="38"/>
      <c r="SHE57" s="38"/>
      <c r="SHF57" s="38"/>
      <c r="SHG57" s="38"/>
      <c r="SHH57" s="38"/>
      <c r="SHI57" s="38"/>
      <c r="SHJ57" s="38"/>
      <c r="SHK57" s="38"/>
      <c r="SHL57" s="38"/>
      <c r="SHM57" s="38"/>
      <c r="SHN57" s="38"/>
      <c r="SHO57" s="38"/>
      <c r="SHP57" s="38"/>
      <c r="SHQ57" s="38"/>
      <c r="SHR57" s="38"/>
      <c r="SHS57" s="38"/>
      <c r="SHT57" s="38"/>
      <c r="SHU57" s="38"/>
      <c r="SHV57" s="38"/>
      <c r="SHW57" s="38"/>
      <c r="SHX57" s="38"/>
      <c r="SHY57" s="38"/>
      <c r="SHZ57" s="38"/>
      <c r="SIA57" s="38"/>
      <c r="SIB57" s="38"/>
      <c r="SIC57" s="38"/>
      <c r="SID57" s="38"/>
      <c r="SIE57" s="38"/>
      <c r="SIF57" s="38"/>
      <c r="SIG57" s="38"/>
      <c r="SIH57" s="38"/>
      <c r="SII57" s="38"/>
      <c r="SIJ57" s="38"/>
      <c r="SIK57" s="38"/>
      <c r="SIL57" s="38"/>
      <c r="SIM57" s="38"/>
      <c r="SIN57" s="38"/>
      <c r="SIO57" s="38"/>
      <c r="SIP57" s="38"/>
      <c r="SIQ57" s="38"/>
      <c r="SIR57" s="38"/>
      <c r="SIS57" s="38"/>
      <c r="SIT57" s="38"/>
      <c r="SIU57" s="38"/>
      <c r="SIV57" s="38"/>
      <c r="SIW57" s="38"/>
      <c r="SIX57" s="38"/>
      <c r="SIY57" s="38"/>
      <c r="SIZ57" s="38"/>
      <c r="SJA57" s="38"/>
      <c r="SJB57" s="38"/>
      <c r="SJC57" s="38"/>
      <c r="SJD57" s="38"/>
      <c r="SJE57" s="38"/>
      <c r="SJF57" s="38"/>
      <c r="SJG57" s="38"/>
      <c r="SJH57" s="38"/>
      <c r="SJI57" s="38"/>
      <c r="SJJ57" s="38"/>
      <c r="SJK57" s="38"/>
      <c r="SJL57" s="38"/>
      <c r="SJM57" s="38"/>
      <c r="SJN57" s="38"/>
      <c r="SJO57" s="38"/>
      <c r="SJP57" s="38"/>
      <c r="SJQ57" s="38"/>
      <c r="SJR57" s="38"/>
      <c r="SJS57" s="38"/>
      <c r="SJT57" s="38"/>
      <c r="SJU57" s="38"/>
      <c r="SJV57" s="38"/>
      <c r="SJW57" s="38"/>
      <c r="SJX57" s="38"/>
      <c r="SJY57" s="38"/>
      <c r="SJZ57" s="38"/>
      <c r="SKA57" s="38"/>
      <c r="SKB57" s="38"/>
      <c r="SKC57" s="38"/>
      <c r="SKD57" s="38"/>
      <c r="SKE57" s="38"/>
      <c r="SKF57" s="38"/>
      <c r="SKG57" s="38"/>
      <c r="SKH57" s="38"/>
      <c r="SKI57" s="38"/>
      <c r="SKJ57" s="38"/>
      <c r="SKK57" s="38"/>
      <c r="SKL57" s="38"/>
      <c r="SKM57" s="38"/>
      <c r="SKN57" s="38"/>
      <c r="SKO57" s="38"/>
      <c r="SKP57" s="38"/>
      <c r="SKQ57" s="38"/>
      <c r="SKR57" s="38"/>
      <c r="SKS57" s="38"/>
      <c r="SKT57" s="38"/>
      <c r="SKU57" s="38"/>
      <c r="SKV57" s="38"/>
      <c r="SKW57" s="38"/>
      <c r="SKX57" s="38"/>
      <c r="SKY57" s="38"/>
      <c r="SKZ57" s="38"/>
      <c r="SLA57" s="38"/>
      <c r="SLB57" s="38"/>
      <c r="SLC57" s="38"/>
      <c r="SLD57" s="38"/>
      <c r="SLE57" s="38"/>
      <c r="SLF57" s="38"/>
      <c r="SLG57" s="38"/>
      <c r="SLH57" s="38"/>
      <c r="SLI57" s="38"/>
      <c r="SLJ57" s="38"/>
      <c r="SLK57" s="38"/>
      <c r="SLL57" s="38"/>
      <c r="SLM57" s="38"/>
      <c r="SLN57" s="38"/>
      <c r="SLO57" s="38"/>
      <c r="SLP57" s="38"/>
      <c r="SLQ57" s="38"/>
      <c r="SLR57" s="38"/>
      <c r="SLS57" s="38"/>
      <c r="SLT57" s="38"/>
      <c r="SLU57" s="38"/>
      <c r="SLV57" s="38"/>
      <c r="SLW57" s="38"/>
      <c r="SLX57" s="38"/>
      <c r="SLY57" s="38"/>
      <c r="SLZ57" s="38"/>
      <c r="SMA57" s="38"/>
      <c r="SMB57" s="38"/>
      <c r="SMC57" s="38"/>
      <c r="SMD57" s="38"/>
      <c r="SME57" s="38"/>
      <c r="SMF57" s="38"/>
      <c r="SMG57" s="38"/>
      <c r="SMH57" s="38"/>
      <c r="SMI57" s="38"/>
      <c r="SMJ57" s="38"/>
      <c r="SMK57" s="38"/>
      <c r="SML57" s="38"/>
      <c r="SMM57" s="38"/>
      <c r="SMN57" s="38"/>
      <c r="SMO57" s="38"/>
      <c r="SMP57" s="38"/>
      <c r="SMQ57" s="38"/>
      <c r="SMR57" s="38"/>
      <c r="SMS57" s="38"/>
      <c r="SMT57" s="38"/>
      <c r="SMU57" s="38"/>
      <c r="SMV57" s="38"/>
      <c r="SMW57" s="38"/>
      <c r="SMX57" s="38"/>
      <c r="SMY57" s="38"/>
      <c r="SMZ57" s="38"/>
      <c r="SNA57" s="38"/>
      <c r="SNB57" s="38"/>
      <c r="SNC57" s="38"/>
      <c r="SND57" s="38"/>
      <c r="SNE57" s="38"/>
      <c r="SNF57" s="38"/>
      <c r="SNG57" s="38"/>
      <c r="SNH57" s="38"/>
      <c r="SNI57" s="38"/>
      <c r="SNJ57" s="38"/>
      <c r="SNK57" s="38"/>
      <c r="SNL57" s="38"/>
      <c r="SNM57" s="38"/>
      <c r="SNN57" s="38"/>
      <c r="SNO57" s="38"/>
      <c r="SNP57" s="38"/>
      <c r="SNQ57" s="38"/>
      <c r="SNR57" s="38"/>
      <c r="SNS57" s="38"/>
      <c r="SNT57" s="38"/>
      <c r="SNU57" s="38"/>
      <c r="SNV57" s="38"/>
      <c r="SNW57" s="38"/>
      <c r="SNX57" s="38"/>
      <c r="SNY57" s="38"/>
      <c r="SNZ57" s="38"/>
      <c r="SOA57" s="38"/>
      <c r="SOB57" s="38"/>
      <c r="SOC57" s="38"/>
      <c r="SOD57" s="38"/>
      <c r="SOE57" s="38"/>
      <c r="SOF57" s="38"/>
      <c r="SOG57" s="38"/>
      <c r="SOH57" s="38"/>
      <c r="SOI57" s="38"/>
      <c r="SOJ57" s="38"/>
      <c r="SOK57" s="38"/>
      <c r="SOL57" s="38"/>
      <c r="SOM57" s="38"/>
      <c r="SON57" s="38"/>
      <c r="SOO57" s="38"/>
      <c r="SOP57" s="38"/>
      <c r="SOQ57" s="38"/>
      <c r="SOR57" s="38"/>
      <c r="SOS57" s="38"/>
      <c r="SOT57" s="38"/>
      <c r="SOU57" s="38"/>
      <c r="SOV57" s="38"/>
      <c r="SOW57" s="38"/>
      <c r="SOX57" s="38"/>
      <c r="SOY57" s="38"/>
      <c r="SOZ57" s="38"/>
      <c r="SPA57" s="38"/>
      <c r="SPB57" s="38"/>
      <c r="SPC57" s="38"/>
      <c r="SPD57" s="38"/>
      <c r="SPE57" s="38"/>
      <c r="SPF57" s="38"/>
      <c r="SPG57" s="38"/>
      <c r="SPH57" s="38"/>
      <c r="SPI57" s="38"/>
      <c r="SPJ57" s="38"/>
      <c r="SPK57" s="38"/>
      <c r="SPL57" s="38"/>
      <c r="SPM57" s="38"/>
      <c r="SPN57" s="38"/>
      <c r="SPO57" s="38"/>
      <c r="SPP57" s="38"/>
      <c r="SPQ57" s="38"/>
      <c r="SPR57" s="38"/>
      <c r="SPS57" s="38"/>
      <c r="SPT57" s="38"/>
      <c r="SPU57" s="38"/>
      <c r="SPV57" s="38"/>
      <c r="SPW57" s="38"/>
      <c r="SPX57" s="38"/>
      <c r="SPY57" s="38"/>
      <c r="SPZ57" s="38"/>
      <c r="SQA57" s="38"/>
      <c r="SQB57" s="38"/>
      <c r="SQC57" s="38"/>
      <c r="SQD57" s="38"/>
      <c r="SQE57" s="38"/>
      <c r="SQF57" s="38"/>
      <c r="SQG57" s="38"/>
      <c r="SQH57" s="38"/>
      <c r="SQI57" s="38"/>
      <c r="SQJ57" s="38"/>
      <c r="SQK57" s="38"/>
      <c r="SQL57" s="38"/>
      <c r="SQM57" s="38"/>
      <c r="SQN57" s="38"/>
      <c r="SQO57" s="38"/>
      <c r="SQP57" s="38"/>
      <c r="SQQ57" s="38"/>
      <c r="SQR57" s="38"/>
      <c r="SQS57" s="38"/>
      <c r="SQT57" s="38"/>
      <c r="SQU57" s="38"/>
      <c r="SQV57" s="38"/>
      <c r="SQW57" s="38"/>
      <c r="SQX57" s="38"/>
      <c r="SQY57" s="38"/>
      <c r="SQZ57" s="38"/>
      <c r="SRA57" s="38"/>
      <c r="SRB57" s="38"/>
      <c r="SRC57" s="38"/>
      <c r="SRD57" s="38"/>
      <c r="SRE57" s="38"/>
      <c r="SRF57" s="38"/>
      <c r="SRG57" s="38"/>
      <c r="SRH57" s="38"/>
      <c r="SRI57" s="38"/>
      <c r="SRJ57" s="38"/>
      <c r="SRK57" s="38"/>
      <c r="SRL57" s="38"/>
      <c r="SRM57" s="38"/>
      <c r="SRN57" s="38"/>
      <c r="SRO57" s="38"/>
      <c r="SRP57" s="38"/>
      <c r="SRQ57" s="38"/>
      <c r="SRR57" s="38"/>
      <c r="SRS57" s="38"/>
      <c r="SRT57" s="38"/>
      <c r="SRU57" s="38"/>
      <c r="SRV57" s="38"/>
      <c r="SRW57" s="38"/>
      <c r="SRX57" s="38"/>
      <c r="SRY57" s="38"/>
      <c r="SRZ57" s="38"/>
      <c r="SSA57" s="38"/>
      <c r="SSB57" s="38"/>
      <c r="SSC57" s="38"/>
      <c r="SSD57" s="38"/>
      <c r="SSE57" s="38"/>
      <c r="SSF57" s="38"/>
      <c r="SSG57" s="38"/>
      <c r="SSH57" s="38"/>
      <c r="SSI57" s="38"/>
      <c r="SSJ57" s="38"/>
      <c r="SSK57" s="38"/>
      <c r="SSL57" s="38"/>
      <c r="SSM57" s="38"/>
      <c r="SSN57" s="38"/>
      <c r="SSO57" s="38"/>
      <c r="SSP57" s="38"/>
      <c r="SSQ57" s="38"/>
      <c r="SSR57" s="38"/>
      <c r="SSS57" s="38"/>
      <c r="SST57" s="38"/>
      <c r="SSU57" s="38"/>
      <c r="SSV57" s="38"/>
      <c r="SSW57" s="38"/>
      <c r="SSX57" s="38"/>
      <c r="SSY57" s="38"/>
      <c r="SSZ57" s="38"/>
      <c r="STA57" s="38"/>
      <c r="STB57" s="38"/>
      <c r="STC57" s="38"/>
      <c r="STD57" s="38"/>
      <c r="STE57" s="38"/>
      <c r="STF57" s="38"/>
      <c r="STG57" s="38"/>
      <c r="STH57" s="38"/>
      <c r="STI57" s="38"/>
      <c r="STJ57" s="38"/>
      <c r="STK57" s="38"/>
      <c r="STL57" s="38"/>
      <c r="STM57" s="38"/>
      <c r="STN57" s="38"/>
      <c r="STO57" s="38"/>
      <c r="STP57" s="38"/>
      <c r="STQ57" s="38"/>
      <c r="STR57" s="38"/>
      <c r="STS57" s="38"/>
      <c r="STT57" s="38"/>
      <c r="STU57" s="38"/>
      <c r="STV57" s="38"/>
      <c r="STW57" s="38"/>
      <c r="STX57" s="38"/>
      <c r="STY57" s="38"/>
      <c r="STZ57" s="38"/>
      <c r="SUA57" s="38"/>
      <c r="SUB57" s="38"/>
      <c r="SUC57" s="38"/>
      <c r="SUD57" s="38"/>
      <c r="SUE57" s="38"/>
      <c r="SUF57" s="38"/>
      <c r="SUG57" s="38"/>
      <c r="SUH57" s="38"/>
      <c r="SUI57" s="38"/>
      <c r="SUJ57" s="38"/>
      <c r="SUK57" s="38"/>
      <c r="SUL57" s="38"/>
      <c r="SUM57" s="38"/>
      <c r="SUN57" s="38"/>
      <c r="SUO57" s="38"/>
      <c r="SUP57" s="38"/>
      <c r="SUQ57" s="38"/>
      <c r="SUR57" s="38"/>
      <c r="SUS57" s="38"/>
      <c r="SUT57" s="38"/>
      <c r="SUU57" s="38"/>
      <c r="SUV57" s="38"/>
      <c r="SUW57" s="38"/>
      <c r="SUX57" s="38"/>
      <c r="SUY57" s="38"/>
      <c r="SUZ57" s="38"/>
      <c r="SVA57" s="38"/>
      <c r="SVB57" s="38"/>
      <c r="SVC57" s="38"/>
      <c r="SVD57" s="38"/>
      <c r="SVE57" s="38"/>
      <c r="SVF57" s="38"/>
      <c r="SVG57" s="38"/>
      <c r="SVH57" s="38"/>
      <c r="SVI57" s="38"/>
      <c r="SVJ57" s="38"/>
      <c r="SVK57" s="38"/>
      <c r="SVL57" s="38"/>
      <c r="SVM57" s="38"/>
      <c r="SVN57" s="38"/>
      <c r="SVO57" s="38"/>
      <c r="SVP57" s="38"/>
      <c r="SVQ57" s="38"/>
      <c r="SVR57" s="38"/>
      <c r="SVS57" s="38"/>
      <c r="SVT57" s="38"/>
      <c r="SVU57" s="38"/>
      <c r="SVV57" s="38"/>
      <c r="SVW57" s="38"/>
      <c r="SVX57" s="38"/>
      <c r="SVY57" s="38"/>
      <c r="SVZ57" s="38"/>
      <c r="SWA57" s="38"/>
      <c r="SWB57" s="38"/>
      <c r="SWC57" s="38"/>
      <c r="SWD57" s="38"/>
      <c r="SWE57" s="38"/>
      <c r="SWF57" s="38"/>
      <c r="SWG57" s="38"/>
      <c r="SWH57" s="38"/>
      <c r="SWI57" s="38"/>
      <c r="SWJ57" s="38"/>
      <c r="SWK57" s="38"/>
      <c r="SWL57" s="38"/>
      <c r="SWM57" s="38"/>
      <c r="SWN57" s="38"/>
      <c r="SWO57" s="38"/>
      <c r="SWP57" s="38"/>
      <c r="SWQ57" s="38"/>
      <c r="SWR57" s="38"/>
      <c r="SWS57" s="38"/>
      <c r="SWT57" s="38"/>
      <c r="SWU57" s="38"/>
      <c r="SWV57" s="38"/>
      <c r="SWW57" s="38"/>
      <c r="SWX57" s="38"/>
      <c r="SWY57" s="38"/>
      <c r="SWZ57" s="38"/>
      <c r="SXA57" s="38"/>
      <c r="SXB57" s="38"/>
      <c r="SXC57" s="38"/>
      <c r="SXD57" s="38"/>
      <c r="SXE57" s="38"/>
      <c r="SXF57" s="38"/>
      <c r="SXG57" s="38"/>
      <c r="SXH57" s="38"/>
      <c r="SXI57" s="38"/>
      <c r="SXJ57" s="38"/>
      <c r="SXK57" s="38"/>
      <c r="SXL57" s="38"/>
      <c r="SXM57" s="38"/>
      <c r="SXN57" s="38"/>
      <c r="SXO57" s="38"/>
      <c r="SXP57" s="38"/>
      <c r="SXQ57" s="38"/>
      <c r="SXR57" s="38"/>
      <c r="SXS57" s="38"/>
      <c r="SXT57" s="38"/>
      <c r="SXU57" s="38"/>
      <c r="SXV57" s="38"/>
      <c r="SXW57" s="38"/>
      <c r="SXX57" s="38"/>
      <c r="SXY57" s="38"/>
      <c r="SXZ57" s="38"/>
      <c r="SYA57" s="38"/>
      <c r="SYB57" s="38"/>
      <c r="SYC57" s="38"/>
      <c r="SYD57" s="38"/>
      <c r="SYE57" s="38"/>
      <c r="SYF57" s="38"/>
      <c r="SYG57" s="38"/>
      <c r="SYH57" s="38"/>
      <c r="SYI57" s="38"/>
      <c r="SYJ57" s="38"/>
      <c r="SYK57" s="38"/>
      <c r="SYL57" s="38"/>
      <c r="SYM57" s="38"/>
      <c r="SYN57" s="38"/>
      <c r="SYO57" s="38"/>
      <c r="SYP57" s="38"/>
      <c r="SYQ57" s="38"/>
      <c r="SYR57" s="38"/>
      <c r="SYS57" s="38"/>
      <c r="SYT57" s="38"/>
      <c r="SYU57" s="38"/>
      <c r="SYV57" s="38"/>
      <c r="SYW57" s="38"/>
      <c r="SYX57" s="38"/>
      <c r="SYY57" s="38"/>
      <c r="SYZ57" s="38"/>
      <c r="SZA57" s="38"/>
      <c r="SZB57" s="38"/>
      <c r="SZC57" s="38"/>
      <c r="SZD57" s="38"/>
      <c r="SZE57" s="38"/>
      <c r="SZF57" s="38"/>
      <c r="SZG57" s="38"/>
      <c r="SZH57" s="38"/>
      <c r="SZI57" s="38"/>
      <c r="SZJ57" s="38"/>
      <c r="SZK57" s="38"/>
      <c r="SZL57" s="38"/>
      <c r="SZM57" s="38"/>
      <c r="SZN57" s="38"/>
      <c r="SZO57" s="38"/>
      <c r="SZP57" s="38"/>
      <c r="SZQ57" s="38"/>
      <c r="SZR57" s="38"/>
      <c r="SZS57" s="38"/>
      <c r="SZT57" s="38"/>
      <c r="SZU57" s="38"/>
      <c r="SZV57" s="38"/>
      <c r="SZW57" s="38"/>
      <c r="SZX57" s="38"/>
      <c r="SZY57" s="38"/>
      <c r="SZZ57" s="38"/>
      <c r="TAA57" s="38"/>
      <c r="TAB57" s="38"/>
      <c r="TAC57" s="38"/>
      <c r="TAD57" s="38"/>
      <c r="TAE57" s="38"/>
      <c r="TAF57" s="38"/>
      <c r="TAG57" s="38"/>
      <c r="TAH57" s="38"/>
      <c r="TAI57" s="38"/>
      <c r="TAJ57" s="38"/>
      <c r="TAK57" s="38"/>
      <c r="TAL57" s="38"/>
      <c r="TAM57" s="38"/>
      <c r="TAN57" s="38"/>
      <c r="TAO57" s="38"/>
      <c r="TAP57" s="38"/>
      <c r="TAQ57" s="38"/>
      <c r="TAR57" s="38"/>
      <c r="TAS57" s="38"/>
      <c r="TAT57" s="38"/>
      <c r="TAU57" s="38"/>
      <c r="TAV57" s="38"/>
      <c r="TAW57" s="38"/>
      <c r="TAX57" s="38"/>
      <c r="TAY57" s="38"/>
      <c r="TAZ57" s="38"/>
      <c r="TBA57" s="38"/>
      <c r="TBB57" s="38"/>
      <c r="TBC57" s="38"/>
      <c r="TBD57" s="38"/>
      <c r="TBE57" s="38"/>
      <c r="TBF57" s="38"/>
      <c r="TBG57" s="38"/>
      <c r="TBH57" s="38"/>
      <c r="TBI57" s="38"/>
      <c r="TBJ57" s="38"/>
      <c r="TBK57" s="38"/>
      <c r="TBL57" s="38"/>
      <c r="TBM57" s="38"/>
      <c r="TBN57" s="38"/>
      <c r="TBO57" s="38"/>
      <c r="TBP57" s="38"/>
      <c r="TBQ57" s="38"/>
      <c r="TBR57" s="38"/>
      <c r="TBS57" s="38"/>
      <c r="TBT57" s="38"/>
      <c r="TBU57" s="38"/>
      <c r="TBV57" s="38"/>
      <c r="TBW57" s="38"/>
      <c r="TBX57" s="38"/>
      <c r="TBY57" s="38"/>
      <c r="TBZ57" s="38"/>
      <c r="TCA57" s="38"/>
      <c r="TCB57" s="38"/>
      <c r="TCC57" s="38"/>
      <c r="TCD57" s="38"/>
      <c r="TCE57" s="38"/>
      <c r="TCF57" s="38"/>
      <c r="TCG57" s="38"/>
      <c r="TCH57" s="38"/>
      <c r="TCI57" s="38"/>
      <c r="TCJ57" s="38"/>
      <c r="TCK57" s="38"/>
      <c r="TCL57" s="38"/>
      <c r="TCM57" s="38"/>
      <c r="TCN57" s="38"/>
      <c r="TCO57" s="38"/>
      <c r="TCP57" s="38"/>
      <c r="TCQ57" s="38"/>
      <c r="TCR57" s="38"/>
      <c r="TCS57" s="38"/>
      <c r="TCT57" s="38"/>
      <c r="TCU57" s="38"/>
      <c r="TCV57" s="38"/>
      <c r="TCW57" s="38"/>
      <c r="TCX57" s="38"/>
      <c r="TCY57" s="38"/>
      <c r="TCZ57" s="38"/>
      <c r="TDA57" s="38"/>
      <c r="TDB57" s="38"/>
      <c r="TDC57" s="38"/>
      <c r="TDD57" s="38"/>
      <c r="TDE57" s="38"/>
      <c r="TDF57" s="38"/>
      <c r="TDG57" s="38"/>
      <c r="TDH57" s="38"/>
      <c r="TDI57" s="38"/>
      <c r="TDJ57" s="38"/>
      <c r="TDK57" s="38"/>
      <c r="TDL57" s="38"/>
      <c r="TDM57" s="38"/>
      <c r="TDN57" s="38"/>
      <c r="TDO57" s="38"/>
      <c r="TDP57" s="38"/>
      <c r="TDQ57" s="38"/>
      <c r="TDR57" s="38"/>
      <c r="TDS57" s="38"/>
      <c r="TDT57" s="38"/>
      <c r="TDU57" s="38"/>
      <c r="TDV57" s="38"/>
      <c r="TDW57" s="38"/>
      <c r="TDX57" s="38"/>
      <c r="TDY57" s="38"/>
      <c r="TDZ57" s="38"/>
      <c r="TEA57" s="38"/>
      <c r="TEB57" s="38"/>
      <c r="TEC57" s="38"/>
      <c r="TED57" s="38"/>
      <c r="TEE57" s="38"/>
      <c r="TEF57" s="38"/>
      <c r="TEG57" s="38"/>
      <c r="TEH57" s="38"/>
      <c r="TEI57" s="38"/>
      <c r="TEJ57" s="38"/>
      <c r="TEK57" s="38"/>
      <c r="TEL57" s="38"/>
      <c r="TEM57" s="38"/>
      <c r="TEN57" s="38"/>
      <c r="TEO57" s="38"/>
      <c r="TEP57" s="38"/>
      <c r="TEQ57" s="38"/>
      <c r="TER57" s="38"/>
      <c r="TES57" s="38"/>
      <c r="TET57" s="38"/>
      <c r="TEU57" s="38"/>
      <c r="TEV57" s="38"/>
      <c r="TEW57" s="38"/>
      <c r="TEX57" s="38"/>
      <c r="TEY57" s="38"/>
      <c r="TEZ57" s="38"/>
      <c r="TFA57" s="38"/>
      <c r="TFB57" s="38"/>
      <c r="TFC57" s="38"/>
      <c r="TFD57" s="38"/>
      <c r="TFE57" s="38"/>
      <c r="TFF57" s="38"/>
      <c r="TFG57" s="38"/>
      <c r="TFH57" s="38"/>
      <c r="TFI57" s="38"/>
      <c r="TFJ57" s="38"/>
      <c r="TFK57" s="38"/>
      <c r="TFL57" s="38"/>
      <c r="TFM57" s="38"/>
      <c r="TFN57" s="38"/>
      <c r="TFO57" s="38"/>
      <c r="TFP57" s="38"/>
      <c r="TFQ57" s="38"/>
      <c r="TFR57" s="38"/>
      <c r="TFS57" s="38"/>
      <c r="TFT57" s="38"/>
      <c r="TFU57" s="38"/>
      <c r="TFV57" s="38"/>
      <c r="TFW57" s="38"/>
      <c r="TFX57" s="38"/>
      <c r="TFY57" s="38"/>
      <c r="TFZ57" s="38"/>
      <c r="TGA57" s="38"/>
      <c r="TGB57" s="38"/>
      <c r="TGC57" s="38"/>
      <c r="TGD57" s="38"/>
      <c r="TGE57" s="38"/>
      <c r="TGF57" s="38"/>
      <c r="TGG57" s="38"/>
      <c r="TGH57" s="38"/>
      <c r="TGI57" s="38"/>
      <c r="TGJ57" s="38"/>
      <c r="TGK57" s="38"/>
      <c r="TGL57" s="38"/>
      <c r="TGM57" s="38"/>
      <c r="TGN57" s="38"/>
      <c r="TGO57" s="38"/>
      <c r="TGP57" s="38"/>
      <c r="TGQ57" s="38"/>
      <c r="TGR57" s="38"/>
      <c r="TGS57" s="38"/>
      <c r="TGT57" s="38"/>
      <c r="TGU57" s="38"/>
      <c r="TGV57" s="38"/>
      <c r="TGW57" s="38"/>
      <c r="TGX57" s="38"/>
      <c r="TGY57" s="38"/>
      <c r="TGZ57" s="38"/>
      <c r="THA57" s="38"/>
      <c r="THB57" s="38"/>
      <c r="THC57" s="38"/>
      <c r="THD57" s="38"/>
      <c r="THE57" s="38"/>
      <c r="THF57" s="38"/>
      <c r="THG57" s="38"/>
      <c r="THH57" s="38"/>
      <c r="THI57" s="38"/>
      <c r="THJ57" s="38"/>
      <c r="THK57" s="38"/>
      <c r="THL57" s="38"/>
      <c r="THM57" s="38"/>
      <c r="THN57" s="38"/>
      <c r="THO57" s="38"/>
      <c r="THP57" s="38"/>
      <c r="THQ57" s="38"/>
      <c r="THR57" s="38"/>
      <c r="THS57" s="38"/>
      <c r="THT57" s="38"/>
      <c r="THU57" s="38"/>
      <c r="THV57" s="38"/>
      <c r="THW57" s="38"/>
      <c r="THX57" s="38"/>
      <c r="THY57" s="38"/>
      <c r="THZ57" s="38"/>
      <c r="TIA57" s="38"/>
      <c r="TIB57" s="38"/>
      <c r="TIC57" s="38"/>
      <c r="TID57" s="38"/>
      <c r="TIE57" s="38"/>
      <c r="TIF57" s="38"/>
      <c r="TIG57" s="38"/>
      <c r="TIH57" s="38"/>
      <c r="TII57" s="38"/>
      <c r="TIJ57" s="38"/>
      <c r="TIK57" s="38"/>
      <c r="TIL57" s="38"/>
      <c r="TIM57" s="38"/>
      <c r="TIN57" s="38"/>
      <c r="TIO57" s="38"/>
      <c r="TIP57" s="38"/>
      <c r="TIQ57" s="38"/>
      <c r="TIR57" s="38"/>
      <c r="TIS57" s="38"/>
      <c r="TIT57" s="38"/>
      <c r="TIU57" s="38"/>
      <c r="TIV57" s="38"/>
      <c r="TIW57" s="38"/>
      <c r="TIX57" s="38"/>
      <c r="TIY57" s="38"/>
      <c r="TIZ57" s="38"/>
      <c r="TJA57" s="38"/>
      <c r="TJB57" s="38"/>
      <c r="TJC57" s="38"/>
      <c r="TJD57" s="38"/>
      <c r="TJE57" s="38"/>
      <c r="TJF57" s="38"/>
      <c r="TJG57" s="38"/>
      <c r="TJH57" s="38"/>
      <c r="TJI57" s="38"/>
      <c r="TJJ57" s="38"/>
      <c r="TJK57" s="38"/>
      <c r="TJL57" s="38"/>
      <c r="TJM57" s="38"/>
      <c r="TJN57" s="38"/>
      <c r="TJO57" s="38"/>
      <c r="TJP57" s="38"/>
      <c r="TJQ57" s="38"/>
      <c r="TJR57" s="38"/>
      <c r="TJS57" s="38"/>
      <c r="TJT57" s="38"/>
      <c r="TJU57" s="38"/>
      <c r="TJV57" s="38"/>
      <c r="TJW57" s="38"/>
      <c r="TJX57" s="38"/>
      <c r="TJY57" s="38"/>
      <c r="TJZ57" s="38"/>
      <c r="TKA57" s="38"/>
      <c r="TKB57" s="38"/>
      <c r="TKC57" s="38"/>
      <c r="TKD57" s="38"/>
      <c r="TKE57" s="38"/>
      <c r="TKF57" s="38"/>
      <c r="TKG57" s="38"/>
      <c r="TKH57" s="38"/>
      <c r="TKI57" s="38"/>
      <c r="TKJ57" s="38"/>
      <c r="TKK57" s="38"/>
      <c r="TKL57" s="38"/>
      <c r="TKM57" s="38"/>
      <c r="TKN57" s="38"/>
      <c r="TKO57" s="38"/>
      <c r="TKP57" s="38"/>
      <c r="TKQ57" s="38"/>
      <c r="TKR57" s="38"/>
      <c r="TKS57" s="38"/>
      <c r="TKT57" s="38"/>
      <c r="TKU57" s="38"/>
      <c r="TKV57" s="38"/>
      <c r="TKW57" s="38"/>
      <c r="TKX57" s="38"/>
      <c r="TKY57" s="38"/>
      <c r="TKZ57" s="38"/>
      <c r="TLA57" s="38"/>
      <c r="TLB57" s="38"/>
      <c r="TLC57" s="38"/>
      <c r="TLD57" s="38"/>
      <c r="TLE57" s="38"/>
      <c r="TLF57" s="38"/>
      <c r="TLG57" s="38"/>
      <c r="TLH57" s="38"/>
      <c r="TLI57" s="38"/>
      <c r="TLJ57" s="38"/>
      <c r="TLK57" s="38"/>
      <c r="TLL57" s="38"/>
      <c r="TLM57" s="38"/>
      <c r="TLN57" s="38"/>
      <c r="TLO57" s="38"/>
      <c r="TLP57" s="38"/>
      <c r="TLQ57" s="38"/>
      <c r="TLR57" s="38"/>
      <c r="TLS57" s="38"/>
      <c r="TLT57" s="38"/>
      <c r="TLU57" s="38"/>
      <c r="TLV57" s="38"/>
      <c r="TLW57" s="38"/>
      <c r="TLX57" s="38"/>
      <c r="TLY57" s="38"/>
      <c r="TLZ57" s="38"/>
      <c r="TMA57" s="38"/>
      <c r="TMB57" s="38"/>
      <c r="TMC57" s="38"/>
      <c r="TMD57" s="38"/>
      <c r="TME57" s="38"/>
      <c r="TMF57" s="38"/>
      <c r="TMG57" s="38"/>
      <c r="TMH57" s="38"/>
      <c r="TMI57" s="38"/>
      <c r="TMJ57" s="38"/>
      <c r="TMK57" s="38"/>
      <c r="TML57" s="38"/>
      <c r="TMM57" s="38"/>
      <c r="TMN57" s="38"/>
      <c r="TMO57" s="38"/>
      <c r="TMP57" s="38"/>
      <c r="TMQ57" s="38"/>
      <c r="TMR57" s="38"/>
      <c r="TMS57" s="38"/>
      <c r="TMT57" s="38"/>
      <c r="TMU57" s="38"/>
      <c r="TMV57" s="38"/>
      <c r="TMW57" s="38"/>
      <c r="TMX57" s="38"/>
      <c r="TMY57" s="38"/>
      <c r="TMZ57" s="38"/>
      <c r="TNA57" s="38"/>
      <c r="TNB57" s="38"/>
      <c r="TNC57" s="38"/>
      <c r="TND57" s="38"/>
      <c r="TNE57" s="38"/>
      <c r="TNF57" s="38"/>
      <c r="TNG57" s="38"/>
      <c r="TNH57" s="38"/>
      <c r="TNI57" s="38"/>
      <c r="TNJ57" s="38"/>
      <c r="TNK57" s="38"/>
      <c r="TNL57" s="38"/>
      <c r="TNM57" s="38"/>
      <c r="TNN57" s="38"/>
      <c r="TNO57" s="38"/>
      <c r="TNP57" s="38"/>
      <c r="TNQ57" s="38"/>
      <c r="TNR57" s="38"/>
      <c r="TNS57" s="38"/>
      <c r="TNT57" s="38"/>
      <c r="TNU57" s="38"/>
      <c r="TNV57" s="38"/>
      <c r="TNW57" s="38"/>
      <c r="TNX57" s="38"/>
      <c r="TNY57" s="38"/>
      <c r="TNZ57" s="38"/>
      <c r="TOA57" s="38"/>
      <c r="TOB57" s="38"/>
      <c r="TOC57" s="38"/>
      <c r="TOD57" s="38"/>
      <c r="TOE57" s="38"/>
      <c r="TOF57" s="38"/>
      <c r="TOG57" s="38"/>
      <c r="TOH57" s="38"/>
      <c r="TOI57" s="38"/>
      <c r="TOJ57" s="38"/>
      <c r="TOK57" s="38"/>
      <c r="TOL57" s="38"/>
      <c r="TOM57" s="38"/>
      <c r="TON57" s="38"/>
      <c r="TOO57" s="38"/>
      <c r="TOP57" s="38"/>
      <c r="TOQ57" s="38"/>
      <c r="TOR57" s="38"/>
      <c r="TOS57" s="38"/>
      <c r="TOT57" s="38"/>
      <c r="TOU57" s="38"/>
      <c r="TOV57" s="38"/>
      <c r="TOW57" s="38"/>
      <c r="TOX57" s="38"/>
      <c r="TOY57" s="38"/>
      <c r="TOZ57" s="38"/>
      <c r="TPA57" s="38"/>
      <c r="TPB57" s="38"/>
      <c r="TPC57" s="38"/>
      <c r="TPD57" s="38"/>
      <c r="TPE57" s="38"/>
      <c r="TPF57" s="38"/>
      <c r="TPG57" s="38"/>
      <c r="TPH57" s="38"/>
      <c r="TPI57" s="38"/>
      <c r="TPJ57" s="38"/>
      <c r="TPK57" s="38"/>
      <c r="TPL57" s="38"/>
      <c r="TPM57" s="38"/>
      <c r="TPN57" s="38"/>
      <c r="TPO57" s="38"/>
      <c r="TPP57" s="38"/>
      <c r="TPQ57" s="38"/>
      <c r="TPR57" s="38"/>
      <c r="TPS57" s="38"/>
      <c r="TPT57" s="38"/>
      <c r="TPU57" s="38"/>
      <c r="TPV57" s="38"/>
      <c r="TPW57" s="38"/>
      <c r="TPX57" s="38"/>
      <c r="TPY57" s="38"/>
      <c r="TPZ57" s="38"/>
      <c r="TQA57" s="38"/>
      <c r="TQB57" s="38"/>
      <c r="TQC57" s="38"/>
      <c r="TQD57" s="38"/>
      <c r="TQE57" s="38"/>
      <c r="TQF57" s="38"/>
      <c r="TQG57" s="38"/>
      <c r="TQH57" s="38"/>
      <c r="TQI57" s="38"/>
      <c r="TQJ57" s="38"/>
      <c r="TQK57" s="38"/>
      <c r="TQL57" s="38"/>
      <c r="TQM57" s="38"/>
      <c r="TQN57" s="38"/>
      <c r="TQO57" s="38"/>
      <c r="TQP57" s="38"/>
      <c r="TQQ57" s="38"/>
      <c r="TQR57" s="38"/>
      <c r="TQS57" s="38"/>
      <c r="TQT57" s="38"/>
      <c r="TQU57" s="38"/>
      <c r="TQV57" s="38"/>
      <c r="TQW57" s="38"/>
      <c r="TQX57" s="38"/>
      <c r="TQY57" s="38"/>
      <c r="TQZ57" s="38"/>
      <c r="TRA57" s="38"/>
      <c r="TRB57" s="38"/>
      <c r="TRC57" s="38"/>
      <c r="TRD57" s="38"/>
      <c r="TRE57" s="38"/>
      <c r="TRF57" s="38"/>
      <c r="TRG57" s="38"/>
      <c r="TRH57" s="38"/>
      <c r="TRI57" s="38"/>
      <c r="TRJ57" s="38"/>
      <c r="TRK57" s="38"/>
      <c r="TRL57" s="38"/>
      <c r="TRM57" s="38"/>
      <c r="TRN57" s="38"/>
      <c r="TRO57" s="38"/>
      <c r="TRP57" s="38"/>
      <c r="TRQ57" s="38"/>
      <c r="TRR57" s="38"/>
      <c r="TRS57" s="38"/>
      <c r="TRT57" s="38"/>
      <c r="TRU57" s="38"/>
      <c r="TRV57" s="38"/>
      <c r="TRW57" s="38"/>
      <c r="TRX57" s="38"/>
      <c r="TRY57" s="38"/>
      <c r="TRZ57" s="38"/>
      <c r="TSA57" s="38"/>
      <c r="TSB57" s="38"/>
      <c r="TSC57" s="38"/>
      <c r="TSD57" s="38"/>
      <c r="TSE57" s="38"/>
      <c r="TSF57" s="38"/>
      <c r="TSG57" s="38"/>
      <c r="TSH57" s="38"/>
      <c r="TSI57" s="38"/>
      <c r="TSJ57" s="38"/>
      <c r="TSK57" s="38"/>
      <c r="TSL57" s="38"/>
      <c r="TSM57" s="38"/>
      <c r="TSN57" s="38"/>
      <c r="TSO57" s="38"/>
      <c r="TSP57" s="38"/>
      <c r="TSQ57" s="38"/>
      <c r="TSR57" s="38"/>
      <c r="TSS57" s="38"/>
      <c r="TST57" s="38"/>
      <c r="TSU57" s="38"/>
      <c r="TSV57" s="38"/>
      <c r="TSW57" s="38"/>
      <c r="TSX57" s="38"/>
      <c r="TSY57" s="38"/>
      <c r="TSZ57" s="38"/>
      <c r="TTA57" s="38"/>
      <c r="TTB57" s="38"/>
      <c r="TTC57" s="38"/>
      <c r="TTD57" s="38"/>
      <c r="TTE57" s="38"/>
      <c r="TTF57" s="38"/>
      <c r="TTG57" s="38"/>
      <c r="TTH57" s="38"/>
      <c r="TTI57" s="38"/>
      <c r="TTJ57" s="38"/>
      <c r="TTK57" s="38"/>
      <c r="TTL57" s="38"/>
      <c r="TTM57" s="38"/>
      <c r="TTN57" s="38"/>
      <c r="TTO57" s="38"/>
      <c r="TTP57" s="38"/>
      <c r="TTQ57" s="38"/>
      <c r="TTR57" s="38"/>
      <c r="TTS57" s="38"/>
      <c r="TTT57" s="38"/>
      <c r="TTU57" s="38"/>
      <c r="TTV57" s="38"/>
      <c r="TTW57" s="38"/>
      <c r="TTX57" s="38"/>
      <c r="TTY57" s="38"/>
      <c r="TTZ57" s="38"/>
      <c r="TUA57" s="38"/>
      <c r="TUB57" s="38"/>
      <c r="TUC57" s="38"/>
      <c r="TUD57" s="38"/>
      <c r="TUE57" s="38"/>
      <c r="TUF57" s="38"/>
      <c r="TUG57" s="38"/>
      <c r="TUH57" s="38"/>
      <c r="TUI57" s="38"/>
      <c r="TUJ57" s="38"/>
      <c r="TUK57" s="38"/>
      <c r="TUL57" s="38"/>
      <c r="TUM57" s="38"/>
      <c r="TUN57" s="38"/>
      <c r="TUO57" s="38"/>
      <c r="TUP57" s="38"/>
      <c r="TUQ57" s="38"/>
      <c r="TUR57" s="38"/>
      <c r="TUS57" s="38"/>
      <c r="TUT57" s="38"/>
      <c r="TUU57" s="38"/>
      <c r="TUV57" s="38"/>
      <c r="TUW57" s="38"/>
      <c r="TUX57" s="38"/>
      <c r="TUY57" s="38"/>
      <c r="TUZ57" s="38"/>
      <c r="TVA57" s="38"/>
      <c r="TVB57" s="38"/>
      <c r="TVC57" s="38"/>
      <c r="TVD57" s="38"/>
      <c r="TVE57" s="38"/>
      <c r="TVF57" s="38"/>
      <c r="TVG57" s="38"/>
      <c r="TVH57" s="38"/>
      <c r="TVI57" s="38"/>
      <c r="TVJ57" s="38"/>
      <c r="TVK57" s="38"/>
      <c r="TVL57" s="38"/>
      <c r="TVM57" s="38"/>
      <c r="TVN57" s="38"/>
      <c r="TVO57" s="38"/>
      <c r="TVP57" s="38"/>
      <c r="TVQ57" s="38"/>
      <c r="TVR57" s="38"/>
      <c r="TVS57" s="38"/>
      <c r="TVT57" s="38"/>
      <c r="TVU57" s="38"/>
      <c r="TVV57" s="38"/>
      <c r="TVW57" s="38"/>
      <c r="TVX57" s="38"/>
      <c r="TVY57" s="38"/>
      <c r="TVZ57" s="38"/>
      <c r="TWA57" s="38"/>
      <c r="TWB57" s="38"/>
      <c r="TWC57" s="38"/>
      <c r="TWD57" s="38"/>
      <c r="TWE57" s="38"/>
      <c r="TWF57" s="38"/>
      <c r="TWG57" s="38"/>
      <c r="TWH57" s="38"/>
      <c r="TWI57" s="38"/>
      <c r="TWJ57" s="38"/>
      <c r="TWK57" s="38"/>
      <c r="TWL57" s="38"/>
      <c r="TWM57" s="38"/>
      <c r="TWN57" s="38"/>
      <c r="TWO57" s="38"/>
      <c r="TWP57" s="38"/>
      <c r="TWQ57" s="38"/>
      <c r="TWR57" s="38"/>
      <c r="TWS57" s="38"/>
      <c r="TWT57" s="38"/>
      <c r="TWU57" s="38"/>
      <c r="TWV57" s="38"/>
      <c r="TWW57" s="38"/>
      <c r="TWX57" s="38"/>
      <c r="TWY57" s="38"/>
      <c r="TWZ57" s="38"/>
      <c r="TXA57" s="38"/>
      <c r="TXB57" s="38"/>
      <c r="TXC57" s="38"/>
      <c r="TXD57" s="38"/>
      <c r="TXE57" s="38"/>
      <c r="TXF57" s="38"/>
      <c r="TXG57" s="38"/>
      <c r="TXH57" s="38"/>
      <c r="TXI57" s="38"/>
      <c r="TXJ57" s="38"/>
      <c r="TXK57" s="38"/>
      <c r="TXL57" s="38"/>
      <c r="TXM57" s="38"/>
      <c r="TXN57" s="38"/>
      <c r="TXO57" s="38"/>
      <c r="TXP57" s="38"/>
      <c r="TXQ57" s="38"/>
      <c r="TXR57" s="38"/>
      <c r="TXS57" s="38"/>
      <c r="TXT57" s="38"/>
      <c r="TXU57" s="38"/>
      <c r="TXV57" s="38"/>
      <c r="TXW57" s="38"/>
      <c r="TXX57" s="38"/>
      <c r="TXY57" s="38"/>
      <c r="TXZ57" s="38"/>
      <c r="TYA57" s="38"/>
      <c r="TYB57" s="38"/>
      <c r="TYC57" s="38"/>
      <c r="TYD57" s="38"/>
      <c r="TYE57" s="38"/>
      <c r="TYF57" s="38"/>
      <c r="TYG57" s="38"/>
      <c r="TYH57" s="38"/>
      <c r="TYI57" s="38"/>
      <c r="TYJ57" s="38"/>
      <c r="TYK57" s="38"/>
      <c r="TYL57" s="38"/>
      <c r="TYM57" s="38"/>
      <c r="TYN57" s="38"/>
      <c r="TYO57" s="38"/>
      <c r="TYP57" s="38"/>
      <c r="TYQ57" s="38"/>
      <c r="TYR57" s="38"/>
      <c r="TYS57" s="38"/>
      <c r="TYT57" s="38"/>
      <c r="TYU57" s="38"/>
      <c r="TYV57" s="38"/>
      <c r="TYW57" s="38"/>
      <c r="TYX57" s="38"/>
      <c r="TYY57" s="38"/>
      <c r="TYZ57" s="38"/>
      <c r="TZA57" s="38"/>
      <c r="TZB57" s="38"/>
      <c r="TZC57" s="38"/>
      <c r="TZD57" s="38"/>
      <c r="TZE57" s="38"/>
      <c r="TZF57" s="38"/>
      <c r="TZG57" s="38"/>
      <c r="TZH57" s="38"/>
      <c r="TZI57" s="38"/>
      <c r="TZJ57" s="38"/>
      <c r="TZK57" s="38"/>
      <c r="TZL57" s="38"/>
      <c r="TZM57" s="38"/>
      <c r="TZN57" s="38"/>
      <c r="TZO57" s="38"/>
      <c r="TZP57" s="38"/>
      <c r="TZQ57" s="38"/>
      <c r="TZR57" s="38"/>
      <c r="TZS57" s="38"/>
      <c r="TZT57" s="38"/>
      <c r="TZU57" s="38"/>
      <c r="TZV57" s="38"/>
      <c r="TZW57" s="38"/>
      <c r="TZX57" s="38"/>
      <c r="TZY57" s="38"/>
      <c r="TZZ57" s="38"/>
      <c r="UAA57" s="38"/>
      <c r="UAB57" s="38"/>
      <c r="UAC57" s="38"/>
      <c r="UAD57" s="38"/>
      <c r="UAE57" s="38"/>
      <c r="UAF57" s="38"/>
      <c r="UAG57" s="38"/>
      <c r="UAH57" s="38"/>
      <c r="UAI57" s="38"/>
      <c r="UAJ57" s="38"/>
      <c r="UAK57" s="38"/>
      <c r="UAL57" s="38"/>
      <c r="UAM57" s="38"/>
      <c r="UAN57" s="38"/>
      <c r="UAO57" s="38"/>
      <c r="UAP57" s="38"/>
      <c r="UAQ57" s="38"/>
      <c r="UAR57" s="38"/>
      <c r="UAS57" s="38"/>
      <c r="UAT57" s="38"/>
      <c r="UAU57" s="38"/>
      <c r="UAV57" s="38"/>
      <c r="UAW57" s="38"/>
      <c r="UAX57" s="38"/>
      <c r="UAY57" s="38"/>
      <c r="UAZ57" s="38"/>
      <c r="UBA57" s="38"/>
      <c r="UBB57" s="38"/>
      <c r="UBC57" s="38"/>
      <c r="UBD57" s="38"/>
      <c r="UBE57" s="38"/>
      <c r="UBF57" s="38"/>
      <c r="UBG57" s="38"/>
      <c r="UBH57" s="38"/>
      <c r="UBI57" s="38"/>
      <c r="UBJ57" s="38"/>
      <c r="UBK57" s="38"/>
      <c r="UBL57" s="38"/>
      <c r="UBM57" s="38"/>
      <c r="UBN57" s="38"/>
      <c r="UBO57" s="38"/>
      <c r="UBP57" s="38"/>
      <c r="UBQ57" s="38"/>
      <c r="UBR57" s="38"/>
      <c r="UBS57" s="38"/>
      <c r="UBT57" s="38"/>
      <c r="UBU57" s="38"/>
      <c r="UBV57" s="38"/>
      <c r="UBW57" s="38"/>
      <c r="UBX57" s="38"/>
      <c r="UBY57" s="38"/>
      <c r="UBZ57" s="38"/>
      <c r="UCA57" s="38"/>
      <c r="UCB57" s="38"/>
      <c r="UCC57" s="38"/>
      <c r="UCD57" s="38"/>
      <c r="UCE57" s="38"/>
      <c r="UCF57" s="38"/>
      <c r="UCG57" s="38"/>
      <c r="UCH57" s="38"/>
      <c r="UCI57" s="38"/>
      <c r="UCJ57" s="38"/>
      <c r="UCK57" s="38"/>
      <c r="UCL57" s="38"/>
      <c r="UCM57" s="38"/>
      <c r="UCN57" s="38"/>
      <c r="UCO57" s="38"/>
      <c r="UCP57" s="38"/>
      <c r="UCQ57" s="38"/>
      <c r="UCR57" s="38"/>
      <c r="UCS57" s="38"/>
      <c r="UCT57" s="38"/>
      <c r="UCU57" s="38"/>
      <c r="UCV57" s="38"/>
      <c r="UCW57" s="38"/>
      <c r="UCX57" s="38"/>
      <c r="UCY57" s="38"/>
      <c r="UCZ57" s="38"/>
      <c r="UDA57" s="38"/>
      <c r="UDB57" s="38"/>
      <c r="UDC57" s="38"/>
      <c r="UDD57" s="38"/>
      <c r="UDE57" s="38"/>
      <c r="UDF57" s="38"/>
      <c r="UDG57" s="38"/>
      <c r="UDH57" s="38"/>
      <c r="UDI57" s="38"/>
      <c r="UDJ57" s="38"/>
      <c r="UDK57" s="38"/>
      <c r="UDL57" s="38"/>
      <c r="UDM57" s="38"/>
      <c r="UDN57" s="38"/>
      <c r="UDO57" s="38"/>
      <c r="UDP57" s="38"/>
      <c r="UDQ57" s="38"/>
      <c r="UDR57" s="38"/>
      <c r="UDS57" s="38"/>
      <c r="UDT57" s="38"/>
      <c r="UDU57" s="38"/>
      <c r="UDV57" s="38"/>
      <c r="UDW57" s="38"/>
      <c r="UDX57" s="38"/>
      <c r="UDY57" s="38"/>
      <c r="UDZ57" s="38"/>
      <c r="UEA57" s="38"/>
      <c r="UEB57" s="38"/>
      <c r="UEC57" s="38"/>
      <c r="UED57" s="38"/>
      <c r="UEE57" s="38"/>
      <c r="UEF57" s="38"/>
      <c r="UEG57" s="38"/>
      <c r="UEH57" s="38"/>
      <c r="UEI57" s="38"/>
      <c r="UEJ57" s="38"/>
      <c r="UEK57" s="38"/>
      <c r="UEL57" s="38"/>
      <c r="UEM57" s="38"/>
      <c r="UEN57" s="38"/>
      <c r="UEO57" s="38"/>
      <c r="UEP57" s="38"/>
      <c r="UEQ57" s="38"/>
      <c r="UER57" s="38"/>
      <c r="UES57" s="38"/>
      <c r="UET57" s="38"/>
      <c r="UEU57" s="38"/>
      <c r="UEV57" s="38"/>
      <c r="UEW57" s="38"/>
      <c r="UEX57" s="38"/>
      <c r="UEY57" s="38"/>
      <c r="UEZ57" s="38"/>
      <c r="UFA57" s="38"/>
      <c r="UFB57" s="38"/>
      <c r="UFC57" s="38"/>
      <c r="UFD57" s="38"/>
      <c r="UFE57" s="38"/>
      <c r="UFF57" s="38"/>
      <c r="UFG57" s="38"/>
      <c r="UFH57" s="38"/>
      <c r="UFI57" s="38"/>
      <c r="UFJ57" s="38"/>
      <c r="UFK57" s="38"/>
      <c r="UFL57" s="38"/>
      <c r="UFM57" s="38"/>
      <c r="UFN57" s="38"/>
      <c r="UFO57" s="38"/>
      <c r="UFP57" s="38"/>
      <c r="UFQ57" s="38"/>
      <c r="UFR57" s="38"/>
      <c r="UFS57" s="38"/>
      <c r="UFT57" s="38"/>
      <c r="UFU57" s="38"/>
      <c r="UFV57" s="38"/>
      <c r="UFW57" s="38"/>
      <c r="UFX57" s="38"/>
      <c r="UFY57" s="38"/>
      <c r="UFZ57" s="38"/>
      <c r="UGA57" s="38"/>
      <c r="UGB57" s="38"/>
      <c r="UGC57" s="38"/>
      <c r="UGD57" s="38"/>
      <c r="UGE57" s="38"/>
      <c r="UGF57" s="38"/>
      <c r="UGG57" s="38"/>
      <c r="UGH57" s="38"/>
      <c r="UGI57" s="38"/>
      <c r="UGJ57" s="38"/>
      <c r="UGK57" s="38"/>
      <c r="UGL57" s="38"/>
      <c r="UGM57" s="38"/>
      <c r="UGN57" s="38"/>
      <c r="UGO57" s="38"/>
      <c r="UGP57" s="38"/>
      <c r="UGQ57" s="38"/>
      <c r="UGR57" s="38"/>
      <c r="UGS57" s="38"/>
      <c r="UGT57" s="38"/>
      <c r="UGU57" s="38"/>
      <c r="UGV57" s="38"/>
      <c r="UGW57" s="38"/>
      <c r="UGX57" s="38"/>
      <c r="UGY57" s="38"/>
      <c r="UGZ57" s="38"/>
      <c r="UHA57" s="38"/>
      <c r="UHB57" s="38"/>
      <c r="UHC57" s="38"/>
      <c r="UHD57" s="38"/>
      <c r="UHE57" s="38"/>
      <c r="UHF57" s="38"/>
      <c r="UHG57" s="38"/>
      <c r="UHH57" s="38"/>
      <c r="UHI57" s="38"/>
      <c r="UHJ57" s="38"/>
      <c r="UHK57" s="38"/>
      <c r="UHL57" s="38"/>
      <c r="UHM57" s="38"/>
      <c r="UHN57" s="38"/>
      <c r="UHO57" s="38"/>
      <c r="UHP57" s="38"/>
      <c r="UHQ57" s="38"/>
      <c r="UHR57" s="38"/>
      <c r="UHS57" s="38"/>
      <c r="UHT57" s="38"/>
      <c r="UHU57" s="38"/>
      <c r="UHV57" s="38"/>
      <c r="UHW57" s="38"/>
      <c r="UHX57" s="38"/>
      <c r="UHY57" s="38"/>
      <c r="UHZ57" s="38"/>
      <c r="UIA57" s="38"/>
      <c r="UIB57" s="38"/>
      <c r="UIC57" s="38"/>
      <c r="UID57" s="38"/>
      <c r="UIE57" s="38"/>
      <c r="UIF57" s="38"/>
      <c r="UIG57" s="38"/>
      <c r="UIH57" s="38"/>
      <c r="UII57" s="38"/>
      <c r="UIJ57" s="38"/>
      <c r="UIK57" s="38"/>
      <c r="UIL57" s="38"/>
      <c r="UIM57" s="38"/>
      <c r="UIN57" s="38"/>
      <c r="UIO57" s="38"/>
      <c r="UIP57" s="38"/>
      <c r="UIQ57" s="38"/>
      <c r="UIR57" s="38"/>
      <c r="UIS57" s="38"/>
      <c r="UIT57" s="38"/>
      <c r="UIU57" s="38"/>
      <c r="UIV57" s="38"/>
      <c r="UIW57" s="38"/>
      <c r="UIX57" s="38"/>
      <c r="UIY57" s="38"/>
      <c r="UIZ57" s="38"/>
      <c r="UJA57" s="38"/>
      <c r="UJB57" s="38"/>
      <c r="UJC57" s="38"/>
      <c r="UJD57" s="38"/>
      <c r="UJE57" s="38"/>
      <c r="UJF57" s="38"/>
      <c r="UJG57" s="38"/>
      <c r="UJH57" s="38"/>
      <c r="UJI57" s="38"/>
      <c r="UJJ57" s="38"/>
      <c r="UJK57" s="38"/>
      <c r="UJL57" s="38"/>
      <c r="UJM57" s="38"/>
      <c r="UJN57" s="38"/>
      <c r="UJO57" s="38"/>
      <c r="UJP57" s="38"/>
      <c r="UJQ57" s="38"/>
      <c r="UJR57" s="38"/>
      <c r="UJS57" s="38"/>
      <c r="UJT57" s="38"/>
      <c r="UJU57" s="38"/>
      <c r="UJV57" s="38"/>
      <c r="UJW57" s="38"/>
      <c r="UJX57" s="38"/>
      <c r="UJY57" s="38"/>
      <c r="UJZ57" s="38"/>
      <c r="UKA57" s="38"/>
      <c r="UKB57" s="38"/>
      <c r="UKC57" s="38"/>
      <c r="UKD57" s="38"/>
      <c r="UKE57" s="38"/>
      <c r="UKF57" s="38"/>
      <c r="UKG57" s="38"/>
      <c r="UKH57" s="38"/>
      <c r="UKI57" s="38"/>
      <c r="UKJ57" s="38"/>
      <c r="UKK57" s="38"/>
      <c r="UKL57" s="38"/>
      <c r="UKM57" s="38"/>
      <c r="UKN57" s="38"/>
      <c r="UKO57" s="38"/>
      <c r="UKP57" s="38"/>
      <c r="UKQ57" s="38"/>
      <c r="UKR57" s="38"/>
      <c r="UKS57" s="38"/>
      <c r="UKT57" s="38"/>
      <c r="UKU57" s="38"/>
      <c r="UKV57" s="38"/>
      <c r="UKW57" s="38"/>
      <c r="UKX57" s="38"/>
      <c r="UKY57" s="38"/>
      <c r="UKZ57" s="38"/>
      <c r="ULA57" s="38"/>
      <c r="ULB57" s="38"/>
      <c r="ULC57" s="38"/>
      <c r="ULD57" s="38"/>
      <c r="ULE57" s="38"/>
      <c r="ULF57" s="38"/>
      <c r="ULG57" s="38"/>
      <c r="ULH57" s="38"/>
      <c r="ULI57" s="38"/>
      <c r="ULJ57" s="38"/>
      <c r="ULK57" s="38"/>
      <c r="ULL57" s="38"/>
      <c r="ULM57" s="38"/>
      <c r="ULN57" s="38"/>
      <c r="ULO57" s="38"/>
      <c r="ULP57" s="38"/>
      <c r="ULQ57" s="38"/>
      <c r="ULR57" s="38"/>
      <c r="ULS57" s="38"/>
      <c r="ULT57" s="38"/>
      <c r="ULU57" s="38"/>
      <c r="ULV57" s="38"/>
      <c r="ULW57" s="38"/>
      <c r="ULX57" s="38"/>
      <c r="ULY57" s="38"/>
      <c r="ULZ57" s="38"/>
      <c r="UMA57" s="38"/>
      <c r="UMB57" s="38"/>
      <c r="UMC57" s="38"/>
      <c r="UMD57" s="38"/>
      <c r="UME57" s="38"/>
      <c r="UMF57" s="38"/>
      <c r="UMG57" s="38"/>
      <c r="UMH57" s="38"/>
      <c r="UMI57" s="38"/>
      <c r="UMJ57" s="38"/>
      <c r="UMK57" s="38"/>
      <c r="UML57" s="38"/>
      <c r="UMM57" s="38"/>
      <c r="UMN57" s="38"/>
      <c r="UMO57" s="38"/>
      <c r="UMP57" s="38"/>
      <c r="UMQ57" s="38"/>
      <c r="UMR57" s="38"/>
      <c r="UMS57" s="38"/>
      <c r="UMT57" s="38"/>
      <c r="UMU57" s="38"/>
      <c r="UMV57" s="38"/>
      <c r="UMW57" s="38"/>
      <c r="UMX57" s="38"/>
      <c r="UMY57" s="38"/>
      <c r="UMZ57" s="38"/>
      <c r="UNA57" s="38"/>
      <c r="UNB57" s="38"/>
      <c r="UNC57" s="38"/>
      <c r="UND57" s="38"/>
      <c r="UNE57" s="38"/>
      <c r="UNF57" s="38"/>
      <c r="UNG57" s="38"/>
      <c r="UNH57" s="38"/>
      <c r="UNI57" s="38"/>
      <c r="UNJ57" s="38"/>
      <c r="UNK57" s="38"/>
      <c r="UNL57" s="38"/>
      <c r="UNM57" s="38"/>
      <c r="UNN57" s="38"/>
      <c r="UNO57" s="38"/>
      <c r="UNP57" s="38"/>
      <c r="UNQ57" s="38"/>
      <c r="UNR57" s="38"/>
      <c r="UNS57" s="38"/>
      <c r="UNT57" s="38"/>
      <c r="UNU57" s="38"/>
      <c r="UNV57" s="38"/>
      <c r="UNW57" s="38"/>
      <c r="UNX57" s="38"/>
      <c r="UNY57" s="38"/>
      <c r="UNZ57" s="38"/>
      <c r="UOA57" s="38"/>
      <c r="UOB57" s="38"/>
      <c r="UOC57" s="38"/>
      <c r="UOD57" s="38"/>
      <c r="UOE57" s="38"/>
      <c r="UOF57" s="38"/>
      <c r="UOG57" s="38"/>
      <c r="UOH57" s="38"/>
      <c r="UOI57" s="38"/>
      <c r="UOJ57" s="38"/>
      <c r="UOK57" s="38"/>
      <c r="UOL57" s="38"/>
      <c r="UOM57" s="38"/>
      <c r="UON57" s="38"/>
      <c r="UOO57" s="38"/>
      <c r="UOP57" s="38"/>
      <c r="UOQ57" s="38"/>
      <c r="UOR57" s="38"/>
      <c r="UOS57" s="38"/>
      <c r="UOT57" s="38"/>
      <c r="UOU57" s="38"/>
      <c r="UOV57" s="38"/>
      <c r="UOW57" s="38"/>
      <c r="UOX57" s="38"/>
      <c r="UOY57" s="38"/>
      <c r="UOZ57" s="38"/>
      <c r="UPA57" s="38"/>
      <c r="UPB57" s="38"/>
      <c r="UPC57" s="38"/>
      <c r="UPD57" s="38"/>
      <c r="UPE57" s="38"/>
      <c r="UPF57" s="38"/>
      <c r="UPG57" s="38"/>
      <c r="UPH57" s="38"/>
      <c r="UPI57" s="38"/>
      <c r="UPJ57" s="38"/>
      <c r="UPK57" s="38"/>
      <c r="UPL57" s="38"/>
      <c r="UPM57" s="38"/>
      <c r="UPN57" s="38"/>
      <c r="UPO57" s="38"/>
      <c r="UPP57" s="38"/>
      <c r="UPQ57" s="38"/>
      <c r="UPR57" s="38"/>
      <c r="UPS57" s="38"/>
      <c r="UPT57" s="38"/>
      <c r="UPU57" s="38"/>
      <c r="UPV57" s="38"/>
      <c r="UPW57" s="38"/>
      <c r="UPX57" s="38"/>
      <c r="UPY57" s="38"/>
      <c r="UPZ57" s="38"/>
      <c r="UQA57" s="38"/>
      <c r="UQB57" s="38"/>
      <c r="UQC57" s="38"/>
      <c r="UQD57" s="38"/>
      <c r="UQE57" s="38"/>
      <c r="UQF57" s="38"/>
      <c r="UQG57" s="38"/>
      <c r="UQH57" s="38"/>
      <c r="UQI57" s="38"/>
      <c r="UQJ57" s="38"/>
      <c r="UQK57" s="38"/>
      <c r="UQL57" s="38"/>
      <c r="UQM57" s="38"/>
      <c r="UQN57" s="38"/>
      <c r="UQO57" s="38"/>
      <c r="UQP57" s="38"/>
      <c r="UQQ57" s="38"/>
      <c r="UQR57" s="38"/>
      <c r="UQS57" s="38"/>
      <c r="UQT57" s="38"/>
      <c r="UQU57" s="38"/>
      <c r="UQV57" s="38"/>
      <c r="UQW57" s="38"/>
      <c r="UQX57" s="38"/>
      <c r="UQY57" s="38"/>
      <c r="UQZ57" s="38"/>
      <c r="URA57" s="38"/>
      <c r="URB57" s="38"/>
      <c r="URC57" s="38"/>
      <c r="URD57" s="38"/>
      <c r="URE57" s="38"/>
      <c r="URF57" s="38"/>
      <c r="URG57" s="38"/>
      <c r="URH57" s="38"/>
      <c r="URI57" s="38"/>
      <c r="URJ57" s="38"/>
      <c r="URK57" s="38"/>
      <c r="URL57" s="38"/>
      <c r="URM57" s="38"/>
      <c r="URN57" s="38"/>
      <c r="URO57" s="38"/>
      <c r="URP57" s="38"/>
      <c r="URQ57" s="38"/>
      <c r="URR57" s="38"/>
      <c r="URS57" s="38"/>
      <c r="URT57" s="38"/>
      <c r="URU57" s="38"/>
      <c r="URV57" s="38"/>
      <c r="URW57" s="38"/>
      <c r="URX57" s="38"/>
      <c r="URY57" s="38"/>
      <c r="URZ57" s="38"/>
      <c r="USA57" s="38"/>
      <c r="USB57" s="38"/>
      <c r="USC57" s="38"/>
      <c r="USD57" s="38"/>
      <c r="USE57" s="38"/>
      <c r="USF57" s="38"/>
      <c r="USG57" s="38"/>
      <c r="USH57" s="38"/>
      <c r="USI57" s="38"/>
      <c r="USJ57" s="38"/>
      <c r="USK57" s="38"/>
      <c r="USL57" s="38"/>
      <c r="USM57" s="38"/>
      <c r="USN57" s="38"/>
      <c r="USO57" s="38"/>
      <c r="USP57" s="38"/>
      <c r="USQ57" s="38"/>
      <c r="USR57" s="38"/>
      <c r="USS57" s="38"/>
      <c r="UST57" s="38"/>
      <c r="USU57" s="38"/>
      <c r="USV57" s="38"/>
      <c r="USW57" s="38"/>
      <c r="USX57" s="38"/>
      <c r="USY57" s="38"/>
      <c r="USZ57" s="38"/>
      <c r="UTA57" s="38"/>
      <c r="UTB57" s="38"/>
      <c r="UTC57" s="38"/>
      <c r="UTD57" s="38"/>
      <c r="UTE57" s="38"/>
      <c r="UTF57" s="38"/>
      <c r="UTG57" s="38"/>
      <c r="UTH57" s="38"/>
      <c r="UTI57" s="38"/>
      <c r="UTJ57" s="38"/>
      <c r="UTK57" s="38"/>
      <c r="UTL57" s="38"/>
      <c r="UTM57" s="38"/>
      <c r="UTN57" s="38"/>
      <c r="UTO57" s="38"/>
      <c r="UTP57" s="38"/>
      <c r="UTQ57" s="38"/>
      <c r="UTR57" s="38"/>
      <c r="UTS57" s="38"/>
      <c r="UTT57" s="38"/>
      <c r="UTU57" s="38"/>
      <c r="UTV57" s="38"/>
      <c r="UTW57" s="38"/>
      <c r="UTX57" s="38"/>
      <c r="UTY57" s="38"/>
      <c r="UTZ57" s="38"/>
      <c r="UUA57" s="38"/>
      <c r="UUB57" s="38"/>
      <c r="UUC57" s="38"/>
      <c r="UUD57" s="38"/>
      <c r="UUE57" s="38"/>
      <c r="UUF57" s="38"/>
      <c r="UUG57" s="38"/>
      <c r="UUH57" s="38"/>
      <c r="UUI57" s="38"/>
      <c r="UUJ57" s="38"/>
      <c r="UUK57" s="38"/>
      <c r="UUL57" s="38"/>
      <c r="UUM57" s="38"/>
      <c r="UUN57" s="38"/>
      <c r="UUO57" s="38"/>
      <c r="UUP57" s="38"/>
      <c r="UUQ57" s="38"/>
      <c r="UUR57" s="38"/>
      <c r="UUS57" s="38"/>
      <c r="UUT57" s="38"/>
      <c r="UUU57" s="38"/>
      <c r="UUV57" s="38"/>
      <c r="UUW57" s="38"/>
      <c r="UUX57" s="38"/>
      <c r="UUY57" s="38"/>
      <c r="UUZ57" s="38"/>
      <c r="UVA57" s="38"/>
      <c r="UVB57" s="38"/>
      <c r="UVC57" s="38"/>
      <c r="UVD57" s="38"/>
      <c r="UVE57" s="38"/>
      <c r="UVF57" s="38"/>
      <c r="UVG57" s="38"/>
      <c r="UVH57" s="38"/>
      <c r="UVI57" s="38"/>
      <c r="UVJ57" s="38"/>
      <c r="UVK57" s="38"/>
      <c r="UVL57" s="38"/>
      <c r="UVM57" s="38"/>
      <c r="UVN57" s="38"/>
      <c r="UVO57" s="38"/>
      <c r="UVP57" s="38"/>
      <c r="UVQ57" s="38"/>
      <c r="UVR57" s="38"/>
      <c r="UVS57" s="38"/>
      <c r="UVT57" s="38"/>
      <c r="UVU57" s="38"/>
      <c r="UVV57" s="38"/>
      <c r="UVW57" s="38"/>
      <c r="UVX57" s="38"/>
      <c r="UVY57" s="38"/>
      <c r="UVZ57" s="38"/>
      <c r="UWA57" s="38"/>
      <c r="UWB57" s="38"/>
      <c r="UWC57" s="38"/>
      <c r="UWD57" s="38"/>
      <c r="UWE57" s="38"/>
      <c r="UWF57" s="38"/>
      <c r="UWG57" s="38"/>
      <c r="UWH57" s="38"/>
      <c r="UWI57" s="38"/>
      <c r="UWJ57" s="38"/>
      <c r="UWK57" s="38"/>
      <c r="UWL57" s="38"/>
      <c r="UWM57" s="38"/>
      <c r="UWN57" s="38"/>
      <c r="UWO57" s="38"/>
      <c r="UWP57" s="38"/>
      <c r="UWQ57" s="38"/>
      <c r="UWR57" s="38"/>
      <c r="UWS57" s="38"/>
      <c r="UWT57" s="38"/>
      <c r="UWU57" s="38"/>
      <c r="UWV57" s="38"/>
      <c r="UWW57" s="38"/>
      <c r="UWX57" s="38"/>
      <c r="UWY57" s="38"/>
      <c r="UWZ57" s="38"/>
      <c r="UXA57" s="38"/>
      <c r="UXB57" s="38"/>
      <c r="UXC57" s="38"/>
      <c r="UXD57" s="38"/>
      <c r="UXE57" s="38"/>
      <c r="UXF57" s="38"/>
      <c r="UXG57" s="38"/>
      <c r="UXH57" s="38"/>
      <c r="UXI57" s="38"/>
      <c r="UXJ57" s="38"/>
      <c r="UXK57" s="38"/>
      <c r="UXL57" s="38"/>
      <c r="UXM57" s="38"/>
      <c r="UXN57" s="38"/>
      <c r="UXO57" s="38"/>
      <c r="UXP57" s="38"/>
      <c r="UXQ57" s="38"/>
      <c r="UXR57" s="38"/>
      <c r="UXS57" s="38"/>
      <c r="UXT57" s="38"/>
      <c r="UXU57" s="38"/>
      <c r="UXV57" s="38"/>
      <c r="UXW57" s="38"/>
      <c r="UXX57" s="38"/>
      <c r="UXY57" s="38"/>
      <c r="UXZ57" s="38"/>
      <c r="UYA57" s="38"/>
      <c r="UYB57" s="38"/>
      <c r="UYC57" s="38"/>
      <c r="UYD57" s="38"/>
      <c r="UYE57" s="38"/>
      <c r="UYF57" s="38"/>
      <c r="UYG57" s="38"/>
      <c r="UYH57" s="38"/>
      <c r="UYI57" s="38"/>
      <c r="UYJ57" s="38"/>
      <c r="UYK57" s="38"/>
      <c r="UYL57" s="38"/>
      <c r="UYM57" s="38"/>
      <c r="UYN57" s="38"/>
      <c r="UYO57" s="38"/>
      <c r="UYP57" s="38"/>
      <c r="UYQ57" s="38"/>
      <c r="UYR57" s="38"/>
      <c r="UYS57" s="38"/>
      <c r="UYT57" s="38"/>
      <c r="UYU57" s="38"/>
      <c r="UYV57" s="38"/>
      <c r="UYW57" s="38"/>
      <c r="UYX57" s="38"/>
      <c r="UYY57" s="38"/>
      <c r="UYZ57" s="38"/>
      <c r="UZA57" s="38"/>
      <c r="UZB57" s="38"/>
      <c r="UZC57" s="38"/>
      <c r="UZD57" s="38"/>
      <c r="UZE57" s="38"/>
      <c r="UZF57" s="38"/>
      <c r="UZG57" s="38"/>
      <c r="UZH57" s="38"/>
      <c r="UZI57" s="38"/>
      <c r="UZJ57" s="38"/>
      <c r="UZK57" s="38"/>
      <c r="UZL57" s="38"/>
      <c r="UZM57" s="38"/>
      <c r="UZN57" s="38"/>
      <c r="UZO57" s="38"/>
      <c r="UZP57" s="38"/>
      <c r="UZQ57" s="38"/>
      <c r="UZR57" s="38"/>
      <c r="UZS57" s="38"/>
      <c r="UZT57" s="38"/>
      <c r="UZU57" s="38"/>
      <c r="UZV57" s="38"/>
      <c r="UZW57" s="38"/>
      <c r="UZX57" s="38"/>
      <c r="UZY57" s="38"/>
      <c r="UZZ57" s="38"/>
      <c r="VAA57" s="38"/>
      <c r="VAB57" s="38"/>
      <c r="VAC57" s="38"/>
      <c r="VAD57" s="38"/>
      <c r="VAE57" s="38"/>
      <c r="VAF57" s="38"/>
      <c r="VAG57" s="38"/>
      <c r="VAH57" s="38"/>
      <c r="VAI57" s="38"/>
      <c r="VAJ57" s="38"/>
      <c r="VAK57" s="38"/>
      <c r="VAL57" s="38"/>
      <c r="VAM57" s="38"/>
      <c r="VAN57" s="38"/>
      <c r="VAO57" s="38"/>
      <c r="VAP57" s="38"/>
      <c r="VAQ57" s="38"/>
      <c r="VAR57" s="38"/>
      <c r="VAS57" s="38"/>
      <c r="VAT57" s="38"/>
      <c r="VAU57" s="38"/>
      <c r="VAV57" s="38"/>
      <c r="VAW57" s="38"/>
      <c r="VAX57" s="38"/>
      <c r="VAY57" s="38"/>
      <c r="VAZ57" s="38"/>
      <c r="VBA57" s="38"/>
      <c r="VBB57" s="38"/>
      <c r="VBC57" s="38"/>
      <c r="VBD57" s="38"/>
      <c r="VBE57" s="38"/>
      <c r="VBF57" s="38"/>
      <c r="VBG57" s="38"/>
      <c r="VBH57" s="38"/>
      <c r="VBI57" s="38"/>
      <c r="VBJ57" s="38"/>
      <c r="VBK57" s="38"/>
      <c r="VBL57" s="38"/>
      <c r="VBM57" s="38"/>
      <c r="VBN57" s="38"/>
      <c r="VBO57" s="38"/>
      <c r="VBP57" s="38"/>
      <c r="VBQ57" s="38"/>
      <c r="VBR57" s="38"/>
      <c r="VBS57" s="38"/>
      <c r="VBT57" s="38"/>
      <c r="VBU57" s="38"/>
      <c r="VBV57" s="38"/>
      <c r="VBW57" s="38"/>
      <c r="VBX57" s="38"/>
      <c r="VBY57" s="38"/>
      <c r="VBZ57" s="38"/>
      <c r="VCA57" s="38"/>
      <c r="VCB57" s="38"/>
      <c r="VCC57" s="38"/>
      <c r="VCD57" s="38"/>
      <c r="VCE57" s="38"/>
      <c r="VCF57" s="38"/>
      <c r="VCG57" s="38"/>
      <c r="VCH57" s="38"/>
      <c r="VCI57" s="38"/>
      <c r="VCJ57" s="38"/>
      <c r="VCK57" s="38"/>
      <c r="VCL57" s="38"/>
      <c r="VCM57" s="38"/>
      <c r="VCN57" s="38"/>
      <c r="VCO57" s="38"/>
      <c r="VCP57" s="38"/>
      <c r="VCQ57" s="38"/>
      <c r="VCR57" s="38"/>
      <c r="VCS57" s="38"/>
      <c r="VCT57" s="38"/>
      <c r="VCU57" s="38"/>
      <c r="VCV57" s="38"/>
      <c r="VCW57" s="38"/>
      <c r="VCX57" s="38"/>
      <c r="VCY57" s="38"/>
      <c r="VCZ57" s="38"/>
      <c r="VDA57" s="38"/>
      <c r="VDB57" s="38"/>
      <c r="VDC57" s="38"/>
      <c r="VDD57" s="38"/>
      <c r="VDE57" s="38"/>
      <c r="VDF57" s="38"/>
      <c r="VDG57" s="38"/>
      <c r="VDH57" s="38"/>
      <c r="VDI57" s="38"/>
      <c r="VDJ57" s="38"/>
      <c r="VDK57" s="38"/>
      <c r="VDL57" s="38"/>
      <c r="VDM57" s="38"/>
      <c r="VDN57" s="38"/>
      <c r="VDO57" s="38"/>
      <c r="VDP57" s="38"/>
      <c r="VDQ57" s="38"/>
      <c r="VDR57" s="38"/>
      <c r="VDS57" s="38"/>
      <c r="VDT57" s="38"/>
      <c r="VDU57" s="38"/>
      <c r="VDV57" s="38"/>
      <c r="VDW57" s="38"/>
      <c r="VDX57" s="38"/>
      <c r="VDY57" s="38"/>
      <c r="VDZ57" s="38"/>
      <c r="VEA57" s="38"/>
      <c r="VEB57" s="38"/>
      <c r="VEC57" s="38"/>
      <c r="VED57" s="38"/>
      <c r="VEE57" s="38"/>
      <c r="VEF57" s="38"/>
      <c r="VEG57" s="38"/>
      <c r="VEH57" s="38"/>
      <c r="VEI57" s="38"/>
      <c r="VEJ57" s="38"/>
      <c r="VEK57" s="38"/>
      <c r="VEL57" s="38"/>
      <c r="VEM57" s="38"/>
      <c r="VEN57" s="38"/>
      <c r="VEO57" s="38"/>
      <c r="VEP57" s="38"/>
      <c r="VEQ57" s="38"/>
      <c r="VER57" s="38"/>
      <c r="VES57" s="38"/>
      <c r="VET57" s="38"/>
      <c r="VEU57" s="38"/>
      <c r="VEV57" s="38"/>
      <c r="VEW57" s="38"/>
      <c r="VEX57" s="38"/>
      <c r="VEY57" s="38"/>
      <c r="VEZ57" s="38"/>
      <c r="VFA57" s="38"/>
      <c r="VFB57" s="38"/>
      <c r="VFC57" s="38"/>
      <c r="VFD57" s="38"/>
      <c r="VFE57" s="38"/>
      <c r="VFF57" s="38"/>
      <c r="VFG57" s="38"/>
      <c r="VFH57" s="38"/>
      <c r="VFI57" s="38"/>
      <c r="VFJ57" s="38"/>
      <c r="VFK57" s="38"/>
      <c r="VFL57" s="38"/>
      <c r="VFM57" s="38"/>
      <c r="VFN57" s="38"/>
      <c r="VFO57" s="38"/>
      <c r="VFP57" s="38"/>
      <c r="VFQ57" s="38"/>
      <c r="VFR57" s="38"/>
      <c r="VFS57" s="38"/>
      <c r="VFT57" s="38"/>
      <c r="VFU57" s="38"/>
      <c r="VFV57" s="38"/>
      <c r="VFW57" s="38"/>
      <c r="VFX57" s="38"/>
      <c r="VFY57" s="38"/>
      <c r="VFZ57" s="38"/>
      <c r="VGA57" s="38"/>
      <c r="VGB57" s="38"/>
      <c r="VGC57" s="38"/>
      <c r="VGD57" s="38"/>
      <c r="VGE57" s="38"/>
      <c r="VGF57" s="38"/>
      <c r="VGG57" s="38"/>
      <c r="VGH57" s="38"/>
      <c r="VGI57" s="38"/>
      <c r="VGJ57" s="38"/>
      <c r="VGK57" s="38"/>
      <c r="VGL57" s="38"/>
      <c r="VGM57" s="38"/>
      <c r="VGN57" s="38"/>
      <c r="VGO57" s="38"/>
      <c r="VGP57" s="38"/>
      <c r="VGQ57" s="38"/>
      <c r="VGR57" s="38"/>
      <c r="VGS57" s="38"/>
      <c r="VGT57" s="38"/>
      <c r="VGU57" s="38"/>
      <c r="VGV57" s="38"/>
      <c r="VGW57" s="38"/>
      <c r="VGX57" s="38"/>
      <c r="VGY57" s="38"/>
      <c r="VGZ57" s="38"/>
      <c r="VHA57" s="38"/>
      <c r="VHB57" s="38"/>
      <c r="VHC57" s="38"/>
      <c r="VHD57" s="38"/>
      <c r="VHE57" s="38"/>
      <c r="VHF57" s="38"/>
      <c r="VHG57" s="38"/>
      <c r="VHH57" s="38"/>
      <c r="VHI57" s="38"/>
      <c r="VHJ57" s="38"/>
      <c r="VHK57" s="38"/>
      <c r="VHL57" s="38"/>
      <c r="VHM57" s="38"/>
      <c r="VHN57" s="38"/>
      <c r="VHO57" s="38"/>
      <c r="VHP57" s="38"/>
      <c r="VHQ57" s="38"/>
      <c r="VHR57" s="38"/>
      <c r="VHS57" s="38"/>
      <c r="VHT57" s="38"/>
      <c r="VHU57" s="38"/>
      <c r="VHV57" s="38"/>
      <c r="VHW57" s="38"/>
      <c r="VHX57" s="38"/>
      <c r="VHY57" s="38"/>
      <c r="VHZ57" s="38"/>
      <c r="VIA57" s="38"/>
      <c r="VIB57" s="38"/>
      <c r="VIC57" s="38"/>
      <c r="VID57" s="38"/>
      <c r="VIE57" s="38"/>
      <c r="VIF57" s="38"/>
      <c r="VIG57" s="38"/>
      <c r="VIH57" s="38"/>
      <c r="VII57" s="38"/>
      <c r="VIJ57" s="38"/>
      <c r="VIK57" s="38"/>
      <c r="VIL57" s="38"/>
      <c r="VIM57" s="38"/>
      <c r="VIN57" s="38"/>
      <c r="VIO57" s="38"/>
      <c r="VIP57" s="38"/>
      <c r="VIQ57" s="38"/>
      <c r="VIR57" s="38"/>
      <c r="VIS57" s="38"/>
      <c r="VIT57" s="38"/>
      <c r="VIU57" s="38"/>
      <c r="VIV57" s="38"/>
      <c r="VIW57" s="38"/>
      <c r="VIX57" s="38"/>
      <c r="VIY57" s="38"/>
      <c r="VIZ57" s="38"/>
      <c r="VJA57" s="38"/>
      <c r="VJB57" s="38"/>
      <c r="VJC57" s="38"/>
      <c r="VJD57" s="38"/>
      <c r="VJE57" s="38"/>
      <c r="VJF57" s="38"/>
      <c r="VJG57" s="38"/>
      <c r="VJH57" s="38"/>
      <c r="VJI57" s="38"/>
      <c r="VJJ57" s="38"/>
      <c r="VJK57" s="38"/>
      <c r="VJL57" s="38"/>
      <c r="VJM57" s="38"/>
      <c r="VJN57" s="38"/>
      <c r="VJO57" s="38"/>
      <c r="VJP57" s="38"/>
      <c r="VJQ57" s="38"/>
      <c r="VJR57" s="38"/>
      <c r="VJS57" s="38"/>
      <c r="VJT57" s="38"/>
      <c r="VJU57" s="38"/>
      <c r="VJV57" s="38"/>
      <c r="VJW57" s="38"/>
      <c r="VJX57" s="38"/>
      <c r="VJY57" s="38"/>
      <c r="VJZ57" s="38"/>
      <c r="VKA57" s="38"/>
      <c r="VKB57" s="38"/>
      <c r="VKC57" s="38"/>
      <c r="VKD57" s="38"/>
      <c r="VKE57" s="38"/>
      <c r="VKF57" s="38"/>
      <c r="VKG57" s="38"/>
      <c r="VKH57" s="38"/>
      <c r="VKI57" s="38"/>
      <c r="VKJ57" s="38"/>
      <c r="VKK57" s="38"/>
      <c r="VKL57" s="38"/>
      <c r="VKM57" s="38"/>
      <c r="VKN57" s="38"/>
      <c r="VKO57" s="38"/>
      <c r="VKP57" s="38"/>
      <c r="VKQ57" s="38"/>
      <c r="VKR57" s="38"/>
      <c r="VKS57" s="38"/>
      <c r="VKT57" s="38"/>
      <c r="VKU57" s="38"/>
      <c r="VKV57" s="38"/>
      <c r="VKW57" s="38"/>
      <c r="VKX57" s="38"/>
      <c r="VKY57" s="38"/>
      <c r="VKZ57" s="38"/>
      <c r="VLA57" s="38"/>
      <c r="VLB57" s="38"/>
      <c r="VLC57" s="38"/>
      <c r="VLD57" s="38"/>
      <c r="VLE57" s="38"/>
      <c r="VLF57" s="38"/>
      <c r="VLG57" s="38"/>
      <c r="VLH57" s="38"/>
      <c r="VLI57" s="38"/>
      <c r="VLJ57" s="38"/>
      <c r="VLK57" s="38"/>
      <c r="VLL57" s="38"/>
      <c r="VLM57" s="38"/>
      <c r="VLN57" s="38"/>
      <c r="VLO57" s="38"/>
      <c r="VLP57" s="38"/>
      <c r="VLQ57" s="38"/>
      <c r="VLR57" s="38"/>
      <c r="VLS57" s="38"/>
      <c r="VLT57" s="38"/>
      <c r="VLU57" s="38"/>
      <c r="VLV57" s="38"/>
      <c r="VLW57" s="38"/>
      <c r="VLX57" s="38"/>
      <c r="VLY57" s="38"/>
      <c r="VLZ57" s="38"/>
      <c r="VMA57" s="38"/>
      <c r="VMB57" s="38"/>
      <c r="VMC57" s="38"/>
      <c r="VMD57" s="38"/>
      <c r="VME57" s="38"/>
      <c r="VMF57" s="38"/>
      <c r="VMG57" s="38"/>
      <c r="VMH57" s="38"/>
      <c r="VMI57" s="38"/>
      <c r="VMJ57" s="38"/>
      <c r="VMK57" s="38"/>
      <c r="VML57" s="38"/>
      <c r="VMM57" s="38"/>
      <c r="VMN57" s="38"/>
      <c r="VMO57" s="38"/>
      <c r="VMP57" s="38"/>
      <c r="VMQ57" s="38"/>
      <c r="VMR57" s="38"/>
      <c r="VMS57" s="38"/>
      <c r="VMT57" s="38"/>
      <c r="VMU57" s="38"/>
      <c r="VMV57" s="38"/>
      <c r="VMW57" s="38"/>
      <c r="VMX57" s="38"/>
      <c r="VMY57" s="38"/>
      <c r="VMZ57" s="38"/>
      <c r="VNA57" s="38"/>
      <c r="VNB57" s="38"/>
      <c r="VNC57" s="38"/>
      <c r="VND57" s="38"/>
      <c r="VNE57" s="38"/>
      <c r="VNF57" s="38"/>
      <c r="VNG57" s="38"/>
      <c r="VNH57" s="38"/>
      <c r="VNI57" s="38"/>
      <c r="VNJ57" s="38"/>
      <c r="VNK57" s="38"/>
      <c r="VNL57" s="38"/>
      <c r="VNM57" s="38"/>
      <c r="VNN57" s="38"/>
      <c r="VNO57" s="38"/>
      <c r="VNP57" s="38"/>
      <c r="VNQ57" s="38"/>
      <c r="VNR57" s="38"/>
      <c r="VNS57" s="38"/>
      <c r="VNT57" s="38"/>
      <c r="VNU57" s="38"/>
      <c r="VNV57" s="38"/>
      <c r="VNW57" s="38"/>
      <c r="VNX57" s="38"/>
      <c r="VNY57" s="38"/>
      <c r="VNZ57" s="38"/>
      <c r="VOA57" s="38"/>
      <c r="VOB57" s="38"/>
      <c r="VOC57" s="38"/>
      <c r="VOD57" s="38"/>
      <c r="VOE57" s="38"/>
      <c r="VOF57" s="38"/>
      <c r="VOG57" s="38"/>
      <c r="VOH57" s="38"/>
      <c r="VOI57" s="38"/>
      <c r="VOJ57" s="38"/>
      <c r="VOK57" s="38"/>
      <c r="VOL57" s="38"/>
      <c r="VOM57" s="38"/>
      <c r="VON57" s="38"/>
      <c r="VOO57" s="38"/>
      <c r="VOP57" s="38"/>
      <c r="VOQ57" s="38"/>
      <c r="VOR57" s="38"/>
      <c r="VOS57" s="38"/>
      <c r="VOT57" s="38"/>
      <c r="VOU57" s="38"/>
      <c r="VOV57" s="38"/>
      <c r="VOW57" s="38"/>
      <c r="VOX57" s="38"/>
      <c r="VOY57" s="38"/>
      <c r="VOZ57" s="38"/>
      <c r="VPA57" s="38"/>
      <c r="VPB57" s="38"/>
      <c r="VPC57" s="38"/>
      <c r="VPD57" s="38"/>
      <c r="VPE57" s="38"/>
      <c r="VPF57" s="38"/>
      <c r="VPG57" s="38"/>
      <c r="VPH57" s="38"/>
      <c r="VPI57" s="38"/>
      <c r="VPJ57" s="38"/>
      <c r="VPK57" s="38"/>
      <c r="VPL57" s="38"/>
      <c r="VPM57" s="38"/>
      <c r="VPN57" s="38"/>
      <c r="VPO57" s="38"/>
      <c r="VPP57" s="38"/>
      <c r="VPQ57" s="38"/>
      <c r="VPR57" s="38"/>
      <c r="VPS57" s="38"/>
      <c r="VPT57" s="38"/>
      <c r="VPU57" s="38"/>
      <c r="VPV57" s="38"/>
      <c r="VPW57" s="38"/>
      <c r="VPX57" s="38"/>
      <c r="VPY57" s="38"/>
      <c r="VPZ57" s="38"/>
      <c r="VQA57" s="38"/>
      <c r="VQB57" s="38"/>
      <c r="VQC57" s="38"/>
      <c r="VQD57" s="38"/>
      <c r="VQE57" s="38"/>
      <c r="VQF57" s="38"/>
      <c r="VQG57" s="38"/>
      <c r="VQH57" s="38"/>
      <c r="VQI57" s="38"/>
      <c r="VQJ57" s="38"/>
      <c r="VQK57" s="38"/>
      <c r="VQL57" s="38"/>
      <c r="VQM57" s="38"/>
      <c r="VQN57" s="38"/>
      <c r="VQO57" s="38"/>
      <c r="VQP57" s="38"/>
      <c r="VQQ57" s="38"/>
      <c r="VQR57" s="38"/>
      <c r="VQS57" s="38"/>
      <c r="VQT57" s="38"/>
      <c r="VQU57" s="38"/>
      <c r="VQV57" s="38"/>
      <c r="VQW57" s="38"/>
      <c r="VQX57" s="38"/>
      <c r="VQY57" s="38"/>
      <c r="VQZ57" s="38"/>
      <c r="VRA57" s="38"/>
      <c r="VRB57" s="38"/>
      <c r="VRC57" s="38"/>
      <c r="VRD57" s="38"/>
      <c r="VRE57" s="38"/>
      <c r="VRF57" s="38"/>
      <c r="VRG57" s="38"/>
      <c r="VRH57" s="38"/>
      <c r="VRI57" s="38"/>
      <c r="VRJ57" s="38"/>
      <c r="VRK57" s="38"/>
      <c r="VRL57" s="38"/>
      <c r="VRM57" s="38"/>
      <c r="VRN57" s="38"/>
      <c r="VRO57" s="38"/>
      <c r="VRP57" s="38"/>
      <c r="VRQ57" s="38"/>
      <c r="VRR57" s="38"/>
      <c r="VRS57" s="38"/>
      <c r="VRT57" s="38"/>
      <c r="VRU57" s="38"/>
      <c r="VRV57" s="38"/>
      <c r="VRW57" s="38"/>
      <c r="VRX57" s="38"/>
      <c r="VRY57" s="38"/>
      <c r="VRZ57" s="38"/>
      <c r="VSA57" s="38"/>
      <c r="VSB57" s="38"/>
      <c r="VSC57" s="38"/>
      <c r="VSD57" s="38"/>
      <c r="VSE57" s="38"/>
      <c r="VSF57" s="38"/>
      <c r="VSG57" s="38"/>
      <c r="VSH57" s="38"/>
      <c r="VSI57" s="38"/>
      <c r="VSJ57" s="38"/>
      <c r="VSK57" s="38"/>
      <c r="VSL57" s="38"/>
      <c r="VSM57" s="38"/>
      <c r="VSN57" s="38"/>
      <c r="VSO57" s="38"/>
      <c r="VSP57" s="38"/>
      <c r="VSQ57" s="38"/>
      <c r="VSR57" s="38"/>
      <c r="VSS57" s="38"/>
      <c r="VST57" s="38"/>
      <c r="VSU57" s="38"/>
      <c r="VSV57" s="38"/>
      <c r="VSW57" s="38"/>
      <c r="VSX57" s="38"/>
      <c r="VSY57" s="38"/>
      <c r="VSZ57" s="38"/>
      <c r="VTA57" s="38"/>
      <c r="VTB57" s="38"/>
      <c r="VTC57" s="38"/>
      <c r="VTD57" s="38"/>
      <c r="VTE57" s="38"/>
      <c r="VTF57" s="38"/>
      <c r="VTG57" s="38"/>
      <c r="VTH57" s="38"/>
      <c r="VTI57" s="38"/>
      <c r="VTJ57" s="38"/>
      <c r="VTK57" s="38"/>
      <c r="VTL57" s="38"/>
      <c r="VTM57" s="38"/>
      <c r="VTN57" s="38"/>
      <c r="VTO57" s="38"/>
      <c r="VTP57" s="38"/>
      <c r="VTQ57" s="38"/>
      <c r="VTR57" s="38"/>
      <c r="VTS57" s="38"/>
      <c r="VTT57" s="38"/>
      <c r="VTU57" s="38"/>
      <c r="VTV57" s="38"/>
      <c r="VTW57" s="38"/>
      <c r="VTX57" s="38"/>
      <c r="VTY57" s="38"/>
      <c r="VTZ57" s="38"/>
      <c r="VUA57" s="38"/>
      <c r="VUB57" s="38"/>
      <c r="VUC57" s="38"/>
      <c r="VUD57" s="38"/>
      <c r="VUE57" s="38"/>
      <c r="VUF57" s="38"/>
      <c r="VUG57" s="38"/>
      <c r="VUH57" s="38"/>
      <c r="VUI57" s="38"/>
      <c r="VUJ57" s="38"/>
      <c r="VUK57" s="38"/>
      <c r="VUL57" s="38"/>
      <c r="VUM57" s="38"/>
      <c r="VUN57" s="38"/>
      <c r="VUO57" s="38"/>
      <c r="VUP57" s="38"/>
      <c r="VUQ57" s="38"/>
      <c r="VUR57" s="38"/>
      <c r="VUS57" s="38"/>
      <c r="VUT57" s="38"/>
      <c r="VUU57" s="38"/>
      <c r="VUV57" s="38"/>
      <c r="VUW57" s="38"/>
      <c r="VUX57" s="38"/>
      <c r="VUY57" s="38"/>
      <c r="VUZ57" s="38"/>
      <c r="VVA57" s="38"/>
      <c r="VVB57" s="38"/>
      <c r="VVC57" s="38"/>
      <c r="VVD57" s="38"/>
      <c r="VVE57" s="38"/>
      <c r="VVF57" s="38"/>
      <c r="VVG57" s="38"/>
      <c r="VVH57" s="38"/>
      <c r="VVI57" s="38"/>
      <c r="VVJ57" s="38"/>
      <c r="VVK57" s="38"/>
      <c r="VVL57" s="38"/>
      <c r="VVM57" s="38"/>
      <c r="VVN57" s="38"/>
      <c r="VVO57" s="38"/>
      <c r="VVP57" s="38"/>
      <c r="VVQ57" s="38"/>
      <c r="VVR57" s="38"/>
      <c r="VVS57" s="38"/>
      <c r="VVT57" s="38"/>
      <c r="VVU57" s="38"/>
      <c r="VVV57" s="38"/>
      <c r="VVW57" s="38"/>
      <c r="VVX57" s="38"/>
      <c r="VVY57" s="38"/>
      <c r="VVZ57" s="38"/>
      <c r="VWA57" s="38"/>
      <c r="VWB57" s="38"/>
      <c r="VWC57" s="38"/>
      <c r="VWD57" s="38"/>
      <c r="VWE57" s="38"/>
      <c r="VWF57" s="38"/>
      <c r="VWG57" s="38"/>
      <c r="VWH57" s="38"/>
      <c r="VWI57" s="38"/>
      <c r="VWJ57" s="38"/>
      <c r="VWK57" s="38"/>
      <c r="VWL57" s="38"/>
      <c r="VWM57" s="38"/>
      <c r="VWN57" s="38"/>
      <c r="VWO57" s="38"/>
      <c r="VWP57" s="38"/>
      <c r="VWQ57" s="38"/>
      <c r="VWR57" s="38"/>
      <c r="VWS57" s="38"/>
      <c r="VWT57" s="38"/>
      <c r="VWU57" s="38"/>
      <c r="VWV57" s="38"/>
      <c r="VWW57" s="38"/>
      <c r="VWX57" s="38"/>
      <c r="VWY57" s="38"/>
      <c r="VWZ57" s="38"/>
      <c r="VXA57" s="38"/>
      <c r="VXB57" s="38"/>
      <c r="VXC57" s="38"/>
      <c r="VXD57" s="38"/>
      <c r="VXE57" s="38"/>
      <c r="VXF57" s="38"/>
      <c r="VXG57" s="38"/>
      <c r="VXH57" s="38"/>
      <c r="VXI57" s="38"/>
      <c r="VXJ57" s="38"/>
      <c r="VXK57" s="38"/>
      <c r="VXL57" s="38"/>
      <c r="VXM57" s="38"/>
      <c r="VXN57" s="38"/>
      <c r="VXO57" s="38"/>
      <c r="VXP57" s="38"/>
      <c r="VXQ57" s="38"/>
      <c r="VXR57" s="38"/>
      <c r="VXS57" s="38"/>
      <c r="VXT57" s="38"/>
      <c r="VXU57" s="38"/>
      <c r="VXV57" s="38"/>
      <c r="VXW57" s="38"/>
      <c r="VXX57" s="38"/>
      <c r="VXY57" s="38"/>
      <c r="VXZ57" s="38"/>
      <c r="VYA57" s="38"/>
      <c r="VYB57" s="38"/>
      <c r="VYC57" s="38"/>
      <c r="VYD57" s="38"/>
      <c r="VYE57" s="38"/>
      <c r="VYF57" s="38"/>
      <c r="VYG57" s="38"/>
      <c r="VYH57" s="38"/>
      <c r="VYI57" s="38"/>
      <c r="VYJ57" s="38"/>
      <c r="VYK57" s="38"/>
      <c r="VYL57" s="38"/>
      <c r="VYM57" s="38"/>
      <c r="VYN57" s="38"/>
      <c r="VYO57" s="38"/>
      <c r="VYP57" s="38"/>
      <c r="VYQ57" s="38"/>
      <c r="VYR57" s="38"/>
      <c r="VYS57" s="38"/>
      <c r="VYT57" s="38"/>
      <c r="VYU57" s="38"/>
      <c r="VYV57" s="38"/>
      <c r="VYW57" s="38"/>
      <c r="VYX57" s="38"/>
      <c r="VYY57" s="38"/>
      <c r="VYZ57" s="38"/>
      <c r="VZA57" s="38"/>
      <c r="VZB57" s="38"/>
      <c r="VZC57" s="38"/>
      <c r="VZD57" s="38"/>
      <c r="VZE57" s="38"/>
      <c r="VZF57" s="38"/>
      <c r="VZG57" s="38"/>
      <c r="VZH57" s="38"/>
      <c r="VZI57" s="38"/>
      <c r="VZJ57" s="38"/>
      <c r="VZK57" s="38"/>
      <c r="VZL57" s="38"/>
      <c r="VZM57" s="38"/>
      <c r="VZN57" s="38"/>
      <c r="VZO57" s="38"/>
      <c r="VZP57" s="38"/>
      <c r="VZQ57" s="38"/>
      <c r="VZR57" s="38"/>
      <c r="VZS57" s="38"/>
      <c r="VZT57" s="38"/>
      <c r="VZU57" s="38"/>
      <c r="VZV57" s="38"/>
      <c r="VZW57" s="38"/>
      <c r="VZX57" s="38"/>
      <c r="VZY57" s="38"/>
      <c r="VZZ57" s="38"/>
      <c r="WAA57" s="38"/>
      <c r="WAB57" s="38"/>
      <c r="WAC57" s="38"/>
      <c r="WAD57" s="38"/>
      <c r="WAE57" s="38"/>
      <c r="WAF57" s="38"/>
      <c r="WAG57" s="38"/>
      <c r="WAH57" s="38"/>
      <c r="WAI57" s="38"/>
      <c r="WAJ57" s="38"/>
      <c r="WAK57" s="38"/>
      <c r="WAL57" s="38"/>
      <c r="WAM57" s="38"/>
      <c r="WAN57" s="38"/>
      <c r="WAO57" s="38"/>
      <c r="WAP57" s="38"/>
      <c r="WAQ57" s="38"/>
      <c r="WAR57" s="38"/>
      <c r="WAS57" s="38"/>
      <c r="WAT57" s="38"/>
      <c r="WAU57" s="38"/>
      <c r="WAV57" s="38"/>
      <c r="WAW57" s="38"/>
      <c r="WAX57" s="38"/>
      <c r="WAY57" s="38"/>
      <c r="WAZ57" s="38"/>
      <c r="WBA57" s="38"/>
      <c r="WBB57" s="38"/>
      <c r="WBC57" s="38"/>
      <c r="WBD57" s="38"/>
      <c r="WBE57" s="38"/>
      <c r="WBF57" s="38"/>
      <c r="WBG57" s="38"/>
      <c r="WBH57" s="38"/>
      <c r="WBI57" s="38"/>
      <c r="WBJ57" s="38"/>
      <c r="WBK57" s="38"/>
      <c r="WBL57" s="38"/>
      <c r="WBM57" s="38"/>
      <c r="WBN57" s="38"/>
      <c r="WBO57" s="38"/>
      <c r="WBP57" s="38"/>
      <c r="WBQ57" s="38"/>
      <c r="WBR57" s="38"/>
      <c r="WBS57" s="38"/>
      <c r="WBT57" s="38"/>
      <c r="WBU57" s="38"/>
      <c r="WBV57" s="38"/>
      <c r="WBW57" s="38"/>
      <c r="WBX57" s="38"/>
      <c r="WBY57" s="38"/>
      <c r="WBZ57" s="38"/>
      <c r="WCA57" s="38"/>
      <c r="WCB57" s="38"/>
      <c r="WCC57" s="38"/>
      <c r="WCD57" s="38"/>
      <c r="WCE57" s="38"/>
      <c r="WCF57" s="38"/>
      <c r="WCG57" s="38"/>
      <c r="WCH57" s="38"/>
      <c r="WCI57" s="38"/>
      <c r="WCJ57" s="38"/>
      <c r="WCK57" s="38"/>
      <c r="WCL57" s="38"/>
      <c r="WCM57" s="38"/>
      <c r="WCN57" s="38"/>
      <c r="WCO57" s="38"/>
      <c r="WCP57" s="38"/>
      <c r="WCQ57" s="38"/>
      <c r="WCR57" s="38"/>
      <c r="WCS57" s="38"/>
      <c r="WCT57" s="38"/>
      <c r="WCU57" s="38"/>
      <c r="WCV57" s="38"/>
      <c r="WCW57" s="38"/>
      <c r="WCX57" s="38"/>
      <c r="WCY57" s="38"/>
      <c r="WCZ57" s="38"/>
      <c r="WDA57" s="38"/>
      <c r="WDB57" s="38"/>
      <c r="WDC57" s="38"/>
      <c r="WDD57" s="38"/>
      <c r="WDE57" s="38"/>
      <c r="WDF57" s="38"/>
      <c r="WDG57" s="38"/>
      <c r="WDH57" s="38"/>
      <c r="WDI57" s="38"/>
      <c r="WDJ57" s="38"/>
      <c r="WDK57" s="38"/>
      <c r="WDL57" s="38"/>
      <c r="WDM57" s="38"/>
      <c r="WDN57" s="38"/>
      <c r="WDO57" s="38"/>
      <c r="WDP57" s="38"/>
      <c r="WDQ57" s="38"/>
      <c r="WDR57" s="38"/>
      <c r="WDS57" s="38"/>
      <c r="WDT57" s="38"/>
      <c r="WDU57" s="38"/>
      <c r="WDV57" s="38"/>
      <c r="WDW57" s="38"/>
      <c r="WDX57" s="38"/>
      <c r="WDY57" s="38"/>
      <c r="WDZ57" s="38"/>
      <c r="WEA57" s="38"/>
      <c r="WEB57" s="38"/>
      <c r="WEC57" s="38"/>
      <c r="WED57" s="38"/>
      <c r="WEE57" s="38"/>
      <c r="WEF57" s="38"/>
      <c r="WEG57" s="38"/>
      <c r="WEH57" s="38"/>
      <c r="WEI57" s="38"/>
      <c r="WEJ57" s="38"/>
      <c r="WEK57" s="38"/>
      <c r="WEL57" s="38"/>
      <c r="WEM57" s="38"/>
      <c r="WEN57" s="38"/>
      <c r="WEO57" s="38"/>
      <c r="WEP57" s="38"/>
      <c r="WEQ57" s="38"/>
      <c r="WER57" s="38"/>
      <c r="WES57" s="38"/>
      <c r="WET57" s="38"/>
      <c r="WEU57" s="38"/>
      <c r="WEV57" s="38"/>
      <c r="WEW57" s="38"/>
      <c r="WEX57" s="38"/>
      <c r="WEY57" s="38"/>
      <c r="WEZ57" s="38"/>
      <c r="WFA57" s="38"/>
      <c r="WFB57" s="38"/>
      <c r="WFC57" s="38"/>
      <c r="WFD57" s="38"/>
      <c r="WFE57" s="38"/>
      <c r="WFF57" s="38"/>
      <c r="WFG57" s="38"/>
      <c r="WFH57" s="38"/>
      <c r="WFI57" s="38"/>
      <c r="WFJ57" s="38"/>
      <c r="WFK57" s="38"/>
      <c r="WFL57" s="38"/>
      <c r="WFM57" s="38"/>
      <c r="WFN57" s="38"/>
      <c r="WFO57" s="38"/>
      <c r="WFP57" s="38"/>
      <c r="WFQ57" s="38"/>
      <c r="WFR57" s="38"/>
      <c r="WFS57" s="38"/>
      <c r="WFT57" s="38"/>
      <c r="WFU57" s="38"/>
      <c r="WFV57" s="38"/>
      <c r="WFW57" s="38"/>
      <c r="WFX57" s="38"/>
      <c r="WFY57" s="38"/>
      <c r="WFZ57" s="38"/>
      <c r="WGA57" s="38"/>
      <c r="WGB57" s="38"/>
      <c r="WGC57" s="38"/>
      <c r="WGD57" s="38"/>
      <c r="WGE57" s="38"/>
      <c r="WGF57" s="38"/>
      <c r="WGG57" s="38"/>
      <c r="WGH57" s="38"/>
      <c r="WGI57" s="38"/>
      <c r="WGJ57" s="38"/>
      <c r="WGK57" s="38"/>
      <c r="WGL57" s="38"/>
      <c r="WGM57" s="38"/>
      <c r="WGN57" s="38"/>
      <c r="WGO57" s="38"/>
      <c r="WGP57" s="38"/>
      <c r="WGQ57" s="38"/>
      <c r="WGR57" s="38"/>
      <c r="WGS57" s="38"/>
      <c r="WGT57" s="38"/>
      <c r="WGU57" s="38"/>
      <c r="WGV57" s="38"/>
      <c r="WGW57" s="38"/>
      <c r="WGX57" s="38"/>
      <c r="WGY57" s="38"/>
      <c r="WGZ57" s="38"/>
      <c r="WHA57" s="38"/>
      <c r="WHB57" s="38"/>
      <c r="WHC57" s="38"/>
      <c r="WHD57" s="38"/>
      <c r="WHE57" s="38"/>
      <c r="WHF57" s="38"/>
      <c r="WHG57" s="38"/>
      <c r="WHH57" s="38"/>
      <c r="WHI57" s="38"/>
      <c r="WHJ57" s="38"/>
      <c r="WHK57" s="38"/>
      <c r="WHL57" s="38"/>
      <c r="WHM57" s="38"/>
      <c r="WHN57" s="38"/>
      <c r="WHO57" s="38"/>
      <c r="WHP57" s="38"/>
      <c r="WHQ57" s="38"/>
      <c r="WHR57" s="38"/>
      <c r="WHS57" s="38"/>
      <c r="WHT57" s="38"/>
      <c r="WHU57" s="38"/>
      <c r="WHV57" s="38"/>
      <c r="WHW57" s="38"/>
      <c r="WHX57" s="38"/>
      <c r="WHY57" s="38"/>
      <c r="WHZ57" s="38"/>
      <c r="WIA57" s="38"/>
      <c r="WIB57" s="38"/>
      <c r="WIC57" s="38"/>
      <c r="WID57" s="38"/>
      <c r="WIE57" s="38"/>
      <c r="WIF57" s="38"/>
      <c r="WIG57" s="38"/>
      <c r="WIH57" s="38"/>
      <c r="WII57" s="38"/>
      <c r="WIJ57" s="38"/>
      <c r="WIK57" s="38"/>
      <c r="WIL57" s="38"/>
      <c r="WIM57" s="38"/>
      <c r="WIN57" s="38"/>
      <c r="WIO57" s="38"/>
      <c r="WIP57" s="38"/>
      <c r="WIQ57" s="38"/>
      <c r="WIR57" s="38"/>
      <c r="WIS57" s="38"/>
      <c r="WIT57" s="38"/>
      <c r="WIU57" s="38"/>
      <c r="WIV57" s="38"/>
      <c r="WIW57" s="38"/>
      <c r="WIX57" s="38"/>
      <c r="WIY57" s="38"/>
      <c r="WIZ57" s="38"/>
      <c r="WJA57" s="38"/>
      <c r="WJB57" s="38"/>
      <c r="WJC57" s="38"/>
      <c r="WJD57" s="38"/>
      <c r="WJE57" s="38"/>
      <c r="WJF57" s="38"/>
      <c r="WJG57" s="38"/>
      <c r="WJH57" s="38"/>
      <c r="WJI57" s="38"/>
      <c r="WJJ57" s="38"/>
      <c r="WJK57" s="38"/>
      <c r="WJL57" s="38"/>
      <c r="WJM57" s="38"/>
      <c r="WJN57" s="38"/>
      <c r="WJO57" s="38"/>
      <c r="WJP57" s="38"/>
      <c r="WJQ57" s="38"/>
      <c r="WJR57" s="38"/>
      <c r="WJS57" s="38"/>
      <c r="WJT57" s="38"/>
      <c r="WJU57" s="38"/>
      <c r="WJV57" s="38"/>
      <c r="WJW57" s="38"/>
      <c r="WJX57" s="38"/>
      <c r="WJY57" s="38"/>
      <c r="WJZ57" s="38"/>
      <c r="WKA57" s="38"/>
      <c r="WKB57" s="38"/>
      <c r="WKC57" s="38"/>
      <c r="WKD57" s="38"/>
      <c r="WKE57" s="38"/>
      <c r="WKF57" s="38"/>
      <c r="WKG57" s="38"/>
      <c r="WKH57" s="38"/>
      <c r="WKI57" s="38"/>
      <c r="WKJ57" s="38"/>
      <c r="WKK57" s="38"/>
      <c r="WKL57" s="38"/>
      <c r="WKM57" s="38"/>
      <c r="WKN57" s="38"/>
      <c r="WKO57" s="38"/>
      <c r="WKP57" s="38"/>
      <c r="WKQ57" s="38"/>
      <c r="WKR57" s="38"/>
      <c r="WKS57" s="38"/>
      <c r="WKT57" s="38"/>
      <c r="WKU57" s="38"/>
      <c r="WKV57" s="38"/>
      <c r="WKW57" s="38"/>
      <c r="WKX57" s="38"/>
      <c r="WKY57" s="38"/>
      <c r="WKZ57" s="38"/>
      <c r="WLA57" s="38"/>
      <c r="WLB57" s="38"/>
      <c r="WLC57" s="38"/>
      <c r="WLD57" s="38"/>
      <c r="WLE57" s="38"/>
      <c r="WLF57" s="38"/>
      <c r="WLG57" s="38"/>
      <c r="WLH57" s="38"/>
      <c r="WLI57" s="38"/>
      <c r="WLJ57" s="38"/>
      <c r="WLK57" s="38"/>
      <c r="WLL57" s="38"/>
      <c r="WLM57" s="38"/>
      <c r="WLN57" s="38"/>
      <c r="WLO57" s="38"/>
      <c r="WLP57" s="38"/>
      <c r="WLQ57" s="38"/>
      <c r="WLR57" s="38"/>
      <c r="WLS57" s="38"/>
      <c r="WLT57" s="38"/>
      <c r="WLU57" s="38"/>
      <c r="WLV57" s="38"/>
      <c r="WLW57" s="38"/>
      <c r="WLX57" s="38"/>
      <c r="WLY57" s="38"/>
      <c r="WLZ57" s="38"/>
      <c r="WMA57" s="38"/>
      <c r="WMB57" s="38"/>
      <c r="WMC57" s="38"/>
      <c r="WMD57" s="38"/>
      <c r="WME57" s="38"/>
      <c r="WMF57" s="38"/>
      <c r="WMG57" s="38"/>
      <c r="WMH57" s="38"/>
      <c r="WMI57" s="38"/>
      <c r="WMJ57" s="38"/>
      <c r="WMK57" s="38"/>
      <c r="WML57" s="38"/>
      <c r="WMM57" s="38"/>
      <c r="WMN57" s="38"/>
      <c r="WMO57" s="38"/>
      <c r="WMP57" s="38"/>
      <c r="WMQ57" s="38"/>
      <c r="WMR57" s="38"/>
      <c r="WMS57" s="38"/>
      <c r="WMT57" s="38"/>
      <c r="WMU57" s="38"/>
      <c r="WMV57" s="38"/>
      <c r="WMW57" s="38"/>
      <c r="WMX57" s="38"/>
      <c r="WMY57" s="38"/>
      <c r="WMZ57" s="38"/>
      <c r="WNA57" s="38"/>
      <c r="WNB57" s="38"/>
      <c r="WNC57" s="38"/>
      <c r="WND57" s="38"/>
      <c r="WNE57" s="38"/>
      <c r="WNF57" s="38"/>
      <c r="WNG57" s="38"/>
      <c r="WNH57" s="38"/>
      <c r="WNI57" s="38"/>
      <c r="WNJ57" s="38"/>
      <c r="WNK57" s="38"/>
      <c r="WNL57" s="38"/>
      <c r="WNM57" s="38"/>
      <c r="WNN57" s="38"/>
      <c r="WNO57" s="38"/>
      <c r="WNP57" s="38"/>
      <c r="WNQ57" s="38"/>
      <c r="WNR57" s="38"/>
      <c r="WNS57" s="38"/>
      <c r="WNT57" s="38"/>
      <c r="WNU57" s="38"/>
      <c r="WNV57" s="38"/>
      <c r="WNW57" s="38"/>
      <c r="WNX57" s="38"/>
      <c r="WNY57" s="38"/>
      <c r="WNZ57" s="38"/>
      <c r="WOA57" s="38"/>
      <c r="WOB57" s="38"/>
      <c r="WOC57" s="38"/>
      <c r="WOD57" s="38"/>
      <c r="WOE57" s="38"/>
      <c r="WOF57" s="38"/>
      <c r="WOG57" s="38"/>
      <c r="WOH57" s="38"/>
      <c r="WOI57" s="38"/>
      <c r="WOJ57" s="38"/>
      <c r="WOK57" s="38"/>
      <c r="WOL57" s="38"/>
      <c r="WOM57" s="38"/>
      <c r="WON57" s="38"/>
      <c r="WOO57" s="38"/>
      <c r="WOP57" s="38"/>
      <c r="WOQ57" s="38"/>
      <c r="WOR57" s="38"/>
      <c r="WOS57" s="38"/>
      <c r="WOT57" s="38"/>
      <c r="WOU57" s="38"/>
      <c r="WOV57" s="38"/>
      <c r="WOW57" s="38"/>
      <c r="WOX57" s="38"/>
      <c r="WOY57" s="38"/>
      <c r="WOZ57" s="38"/>
      <c r="WPA57" s="38"/>
      <c r="WPB57" s="38"/>
      <c r="WPC57" s="38"/>
      <c r="WPD57" s="38"/>
      <c r="WPE57" s="38"/>
      <c r="WPF57" s="38"/>
      <c r="WPG57" s="38"/>
      <c r="WPH57" s="38"/>
      <c r="WPI57" s="38"/>
      <c r="WPJ57" s="38"/>
      <c r="WPK57" s="38"/>
      <c r="WPL57" s="38"/>
      <c r="WPM57" s="38"/>
      <c r="WPN57" s="38"/>
      <c r="WPO57" s="38"/>
      <c r="WPP57" s="38"/>
      <c r="WPQ57" s="38"/>
      <c r="WPR57" s="38"/>
      <c r="WPS57" s="38"/>
      <c r="WPT57" s="38"/>
      <c r="WPU57" s="38"/>
      <c r="WPV57" s="38"/>
      <c r="WPW57" s="38"/>
      <c r="WPX57" s="38"/>
      <c r="WPY57" s="38"/>
      <c r="WPZ57" s="38"/>
      <c r="WQA57" s="38"/>
      <c r="WQB57" s="38"/>
      <c r="WQC57" s="38"/>
      <c r="WQD57" s="38"/>
      <c r="WQE57" s="38"/>
      <c r="WQF57" s="38"/>
      <c r="WQG57" s="38"/>
      <c r="WQH57" s="38"/>
      <c r="WQI57" s="38"/>
      <c r="WQJ57" s="38"/>
      <c r="WQK57" s="38"/>
      <c r="WQL57" s="38"/>
      <c r="WQM57" s="38"/>
      <c r="WQN57" s="38"/>
      <c r="WQO57" s="38"/>
      <c r="WQP57" s="38"/>
      <c r="WQQ57" s="38"/>
      <c r="WQR57" s="38"/>
      <c r="WQS57" s="38"/>
      <c r="WQT57" s="38"/>
      <c r="WQU57" s="38"/>
      <c r="WQV57" s="38"/>
      <c r="WQW57" s="38"/>
      <c r="WQX57" s="38"/>
      <c r="WQY57" s="38"/>
      <c r="WQZ57" s="38"/>
      <c r="WRA57" s="38"/>
      <c r="WRB57" s="38"/>
      <c r="WRC57" s="38"/>
      <c r="WRD57" s="38"/>
      <c r="WRE57" s="38"/>
      <c r="WRF57" s="38"/>
      <c r="WRG57" s="38"/>
      <c r="WRH57" s="38"/>
      <c r="WRI57" s="38"/>
      <c r="WRJ57" s="38"/>
      <c r="WRK57" s="38"/>
      <c r="WRL57" s="38"/>
      <c r="WRM57" s="38"/>
      <c r="WRN57" s="38"/>
      <c r="WRO57" s="38"/>
      <c r="WRP57" s="38"/>
      <c r="WRQ57" s="38"/>
      <c r="WRR57" s="38"/>
      <c r="WRS57" s="38"/>
      <c r="WRT57" s="38"/>
      <c r="WRU57" s="38"/>
      <c r="WRV57" s="38"/>
      <c r="WRW57" s="38"/>
      <c r="WRX57" s="38"/>
      <c r="WRY57" s="38"/>
      <c r="WRZ57" s="38"/>
      <c r="WSA57" s="38"/>
      <c r="WSB57" s="38"/>
      <c r="WSC57" s="38"/>
      <c r="WSD57" s="38"/>
      <c r="WSE57" s="38"/>
      <c r="WSF57" s="38"/>
      <c r="WSG57" s="38"/>
      <c r="WSH57" s="38"/>
      <c r="WSI57" s="38"/>
      <c r="WSJ57" s="38"/>
      <c r="WSK57" s="38"/>
      <c r="WSL57" s="38"/>
      <c r="WSM57" s="38"/>
      <c r="WSN57" s="38"/>
      <c r="WSO57" s="38"/>
      <c r="WSP57" s="38"/>
      <c r="WSQ57" s="38"/>
      <c r="WSR57" s="38"/>
      <c r="WSS57" s="38"/>
      <c r="WST57" s="38"/>
      <c r="WSU57" s="38"/>
      <c r="WSV57" s="38"/>
      <c r="WSW57" s="38"/>
      <c r="WSX57" s="38"/>
      <c r="WSY57" s="38"/>
      <c r="WSZ57" s="38"/>
      <c r="WTA57" s="38"/>
      <c r="WTB57" s="38"/>
      <c r="WTC57" s="38"/>
      <c r="WTD57" s="38"/>
      <c r="WTE57" s="38"/>
      <c r="WTF57" s="38"/>
      <c r="WTG57" s="38"/>
      <c r="WTH57" s="38"/>
      <c r="WTI57" s="38"/>
      <c r="WTJ57" s="38"/>
      <c r="WTK57" s="38"/>
      <c r="WTL57" s="38"/>
      <c r="WTM57" s="38"/>
      <c r="WTN57" s="38"/>
      <c r="WTO57" s="38"/>
      <c r="WTP57" s="38"/>
      <c r="WTQ57" s="38"/>
      <c r="WTR57" s="38"/>
      <c r="WTS57" s="38"/>
      <c r="WTT57" s="38"/>
      <c r="WTU57" s="38"/>
      <c r="WTV57" s="38"/>
      <c r="WTW57" s="38"/>
      <c r="WTX57" s="38"/>
      <c r="WTY57" s="38"/>
      <c r="WTZ57" s="38"/>
      <c r="WUA57" s="38"/>
      <c r="WUB57" s="38"/>
      <c r="WUC57" s="38"/>
      <c r="WUD57" s="38"/>
      <c r="WUE57" s="38"/>
      <c r="WUF57" s="38"/>
      <c r="WUG57" s="38"/>
      <c r="WUH57" s="38"/>
      <c r="WUI57" s="38"/>
      <c r="WUJ57" s="38"/>
      <c r="WUK57" s="38"/>
      <c r="WUL57" s="38"/>
      <c r="WUM57" s="38"/>
      <c r="WUN57" s="38"/>
      <c r="WUO57" s="38"/>
      <c r="WUP57" s="38"/>
      <c r="WUQ57" s="38"/>
      <c r="WUR57" s="38"/>
      <c r="WUS57" s="38"/>
      <c r="WUT57" s="38"/>
      <c r="WUU57" s="38"/>
      <c r="WUV57" s="38"/>
      <c r="WUW57" s="38"/>
      <c r="WUX57" s="38"/>
      <c r="WUY57" s="38"/>
      <c r="WUZ57" s="38"/>
      <c r="WVA57" s="38"/>
      <c r="WVB57" s="38"/>
      <c r="WVC57" s="38"/>
      <c r="WVD57" s="38"/>
      <c r="WVE57" s="38"/>
      <c r="WVF57" s="38"/>
      <c r="WVG57" s="38"/>
      <c r="WVH57" s="38"/>
      <c r="WVI57" s="38"/>
      <c r="WVJ57" s="38"/>
      <c r="WVK57" s="38"/>
      <c r="WVL57" s="38"/>
      <c r="WVM57" s="38"/>
      <c r="WVN57" s="38"/>
      <c r="WVO57" s="38"/>
      <c r="WVP57" s="38"/>
      <c r="WVQ57" s="38"/>
      <c r="WVR57" s="38"/>
      <c r="WVS57" s="38"/>
      <c r="WVT57" s="38"/>
      <c r="WVU57" s="38"/>
      <c r="WVV57" s="38"/>
      <c r="WVW57" s="38"/>
      <c r="WVX57" s="38"/>
      <c r="WVY57" s="38"/>
      <c r="WVZ57" s="38"/>
      <c r="WWA57" s="38"/>
      <c r="WWB57" s="38"/>
      <c r="WWC57" s="38"/>
      <c r="WWD57" s="38"/>
      <c r="WWE57" s="38"/>
      <c r="WWF57" s="38"/>
      <c r="WWG57" s="38"/>
      <c r="WWH57" s="38"/>
      <c r="WWI57" s="38"/>
      <c r="WWJ57" s="38"/>
      <c r="WWK57" s="38"/>
      <c r="WWL57" s="38"/>
      <c r="WWM57" s="38"/>
      <c r="WWN57" s="38"/>
      <c r="WWO57" s="38"/>
      <c r="WWP57" s="38"/>
      <c r="WWQ57" s="38"/>
      <c r="WWR57" s="38"/>
      <c r="WWS57" s="38"/>
      <c r="WWT57" s="38"/>
      <c r="WWU57" s="38"/>
      <c r="WWV57" s="38"/>
      <c r="WWW57" s="38"/>
      <c r="WWX57" s="38"/>
      <c r="WWY57" s="38"/>
      <c r="WWZ57" s="38"/>
      <c r="WXA57" s="38"/>
      <c r="WXB57" s="38"/>
      <c r="WXC57" s="38"/>
      <c r="WXD57" s="38"/>
      <c r="WXE57" s="38"/>
      <c r="WXF57" s="38"/>
      <c r="WXG57" s="38"/>
      <c r="WXH57" s="38"/>
      <c r="WXI57" s="38"/>
      <c r="WXJ57" s="38"/>
      <c r="WXK57" s="38"/>
      <c r="WXL57" s="38"/>
      <c r="WXM57" s="38"/>
      <c r="WXN57" s="38"/>
      <c r="WXO57" s="38"/>
      <c r="WXP57" s="38"/>
      <c r="WXQ57" s="38"/>
      <c r="WXR57" s="38"/>
      <c r="WXS57" s="38"/>
      <c r="WXT57" s="38"/>
      <c r="WXU57" s="38"/>
      <c r="WXV57" s="38"/>
      <c r="WXW57" s="38"/>
      <c r="WXX57" s="38"/>
      <c r="WXY57" s="38"/>
      <c r="WXZ57" s="38"/>
      <c r="WYA57" s="38"/>
      <c r="WYB57" s="38"/>
      <c r="WYC57" s="38"/>
      <c r="WYD57" s="38"/>
      <c r="WYE57" s="38"/>
      <c r="WYF57" s="38"/>
      <c r="WYG57" s="38"/>
      <c r="WYH57" s="38"/>
      <c r="WYI57" s="38"/>
      <c r="WYJ57" s="38"/>
      <c r="WYK57" s="38"/>
      <c r="WYL57" s="38"/>
      <c r="WYM57" s="38"/>
      <c r="WYN57" s="38"/>
      <c r="WYO57" s="38"/>
      <c r="WYP57" s="38"/>
      <c r="WYQ57" s="38"/>
      <c r="WYR57" s="38"/>
      <c r="WYS57" s="38"/>
      <c r="WYT57" s="38"/>
      <c r="WYU57" s="38"/>
      <c r="WYV57" s="38"/>
      <c r="WYW57" s="38"/>
      <c r="WYX57" s="38"/>
      <c r="WYY57" s="38"/>
      <c r="WYZ57" s="38"/>
      <c r="WZA57" s="38"/>
      <c r="WZB57" s="38"/>
      <c r="WZC57" s="38"/>
      <c r="WZD57" s="38"/>
      <c r="WZE57" s="38"/>
      <c r="WZF57" s="38"/>
      <c r="WZG57" s="38"/>
      <c r="WZH57" s="38"/>
      <c r="WZI57" s="38"/>
      <c r="WZJ57" s="38"/>
      <c r="WZK57" s="38"/>
      <c r="WZL57" s="38"/>
      <c r="WZM57" s="38"/>
      <c r="WZN57" s="38"/>
      <c r="WZO57" s="38"/>
      <c r="WZP57" s="38"/>
      <c r="WZQ57" s="38"/>
      <c r="WZR57" s="38"/>
      <c r="WZS57" s="38"/>
      <c r="WZT57" s="38"/>
      <c r="WZU57" s="38"/>
      <c r="WZV57" s="38"/>
      <c r="WZW57" s="38"/>
      <c r="WZX57" s="38"/>
      <c r="WZY57" s="38"/>
      <c r="WZZ57" s="38"/>
      <c r="XAA57" s="38"/>
      <c r="XAB57" s="38"/>
      <c r="XAC57" s="38"/>
      <c r="XAD57" s="38"/>
      <c r="XAE57" s="38"/>
      <c r="XAF57" s="38"/>
      <c r="XAG57" s="38"/>
      <c r="XAH57" s="38"/>
      <c r="XAI57" s="38"/>
      <c r="XAJ57" s="38"/>
      <c r="XAK57" s="38"/>
      <c r="XAL57" s="38"/>
      <c r="XAM57" s="38"/>
      <c r="XAN57" s="38"/>
      <c r="XAO57" s="38"/>
      <c r="XAP57" s="38"/>
      <c r="XAQ57" s="38"/>
      <c r="XAR57" s="38"/>
      <c r="XAS57" s="38"/>
      <c r="XAT57" s="38"/>
      <c r="XAU57" s="38"/>
      <c r="XAV57" s="38"/>
      <c r="XAW57" s="38"/>
      <c r="XAX57" s="38"/>
      <c r="XAY57" s="38"/>
      <c r="XAZ57" s="38"/>
      <c r="XBA57" s="38"/>
      <c r="XBB57" s="38"/>
      <c r="XBC57" s="38"/>
      <c r="XBD57" s="38"/>
      <c r="XBE57" s="38"/>
      <c r="XBF57" s="38"/>
      <c r="XBG57" s="38"/>
      <c r="XBH57" s="38"/>
      <c r="XBI57" s="38"/>
      <c r="XBJ57" s="38"/>
      <c r="XBK57" s="38"/>
      <c r="XBL57" s="38"/>
      <c r="XBM57" s="38"/>
      <c r="XBN57" s="38"/>
      <c r="XBO57" s="38"/>
      <c r="XBP57" s="38"/>
      <c r="XBQ57" s="38"/>
      <c r="XBR57" s="38"/>
      <c r="XBS57" s="38"/>
      <c r="XBT57" s="38"/>
      <c r="XBU57" s="38"/>
      <c r="XBV57" s="38"/>
      <c r="XBW57" s="38"/>
      <c r="XBX57" s="38"/>
      <c r="XBY57" s="38"/>
      <c r="XBZ57" s="38"/>
      <c r="XCA57" s="38"/>
      <c r="XCB57" s="38"/>
      <c r="XCC57" s="38"/>
      <c r="XCD57" s="38"/>
      <c r="XCE57" s="38"/>
      <c r="XCF57" s="38"/>
      <c r="XCG57" s="38"/>
      <c r="XCH57" s="38"/>
      <c r="XCI57" s="38"/>
      <c r="XCJ57" s="38"/>
      <c r="XCK57" s="38"/>
      <c r="XCL57" s="38"/>
      <c r="XCM57" s="38"/>
      <c r="XCN57" s="38"/>
      <c r="XCO57" s="38"/>
      <c r="XCP57" s="38"/>
      <c r="XCQ57" s="38"/>
      <c r="XCR57" s="38"/>
      <c r="XCS57" s="38"/>
      <c r="XCT57" s="38"/>
      <c r="XCU57" s="38"/>
      <c r="XCV57" s="38"/>
      <c r="XCW57" s="38"/>
      <c r="XCX57" s="38"/>
      <c r="XCY57" s="38"/>
      <c r="XCZ57" s="38"/>
      <c r="XDA57" s="38"/>
      <c r="XDB57" s="38"/>
      <c r="XDC57" s="38"/>
      <c r="XDD57" s="38"/>
      <c r="XDE57" s="38"/>
      <c r="XDF57" s="38"/>
      <c r="XDG57" s="38"/>
      <c r="XDH57" s="38"/>
      <c r="XDI57" s="38"/>
      <c r="XDJ57" s="38"/>
      <c r="XDK57" s="38"/>
      <c r="XDL57" s="38"/>
      <c r="XDM57" s="38"/>
      <c r="XDN57" s="38"/>
      <c r="XDO57" s="38"/>
      <c r="XDP57" s="38"/>
      <c r="XDQ57" s="38"/>
      <c r="XDR57" s="38"/>
      <c r="XDS57" s="38"/>
      <c r="XDT57" s="38"/>
      <c r="XDU57" s="38"/>
      <c r="XDV57" s="38"/>
      <c r="XDW57" s="38"/>
      <c r="XDX57" s="38"/>
      <c r="XDY57" s="38"/>
      <c r="XDZ57" s="38"/>
      <c r="XEA57" s="38"/>
      <c r="XEB57" s="38"/>
      <c r="XEC57" s="38"/>
      <c r="XED57" s="38"/>
      <c r="XEE57" s="38"/>
      <c r="XEF57" s="38"/>
      <c r="XEG57" s="38"/>
      <c r="XEH57" s="38"/>
      <c r="XEI57" s="38"/>
      <c r="XEJ57" s="38"/>
      <c r="XEK57" s="38"/>
      <c r="XEL57" s="38"/>
      <c r="XEM57" s="38"/>
      <c r="XEN57" s="38"/>
      <c r="XEO57" s="38"/>
      <c r="XEP57" s="38"/>
      <c r="XEQ57" s="38"/>
      <c r="XER57" s="38"/>
      <c r="XES57" s="38"/>
      <c r="XET57" s="38"/>
      <c r="XEU57" s="38"/>
      <c r="XEV57" s="38"/>
      <c r="XEW57" s="38"/>
      <c r="XEX57" s="38"/>
      <c r="XEY57" s="38"/>
      <c r="XEZ57" s="38"/>
      <c r="XFA57" s="38"/>
      <c r="XFB57" s="38"/>
      <c r="XFC57" s="38"/>
      <c r="XFD57" s="38"/>
    </row>
    <row r="58" spans="1:16384" ht="12.75" customHeight="1">
      <c r="A58" s="38" t="s">
        <v>821</v>
      </c>
      <c r="B58" s="13"/>
      <c r="C58" s="13"/>
      <c r="D58" s="13"/>
      <c r="E58" s="13"/>
      <c r="F58" s="13"/>
      <c r="G58" s="13"/>
      <c r="H58" s="13"/>
      <c r="I58" s="13"/>
      <c r="J58" s="13"/>
      <c r="K58" s="13"/>
      <c r="L58" s="13"/>
      <c r="M58" s="215"/>
      <c r="N58" s="215"/>
      <c r="O58" s="215"/>
      <c r="P58" s="40"/>
    </row>
    <row r="59" spans="1:16384" ht="12.75" customHeight="1">
      <c r="A59" s="260" t="s">
        <v>854</v>
      </c>
      <c r="B59" s="13"/>
      <c r="C59" s="13"/>
      <c r="D59" s="13"/>
      <c r="E59" s="13"/>
      <c r="F59" s="13"/>
      <c r="G59" s="13"/>
      <c r="H59" s="13"/>
      <c r="I59" s="13"/>
      <c r="J59" s="13"/>
      <c r="K59" s="13"/>
      <c r="L59" s="13"/>
      <c r="M59" s="215"/>
      <c r="N59" s="215"/>
      <c r="O59" s="215"/>
      <c r="P59" s="40"/>
    </row>
    <row r="60" spans="1:16384" ht="14.25" customHeight="1">
      <c r="A60" s="291" t="s">
        <v>224</v>
      </c>
      <c r="B60" s="3"/>
      <c r="C60" s="3"/>
      <c r="D60" s="3"/>
      <c r="G60" s="185"/>
      <c r="J60" s="185"/>
    </row>
    <row r="61" spans="1:16384" ht="13">
      <c r="A61" s="38"/>
    </row>
    <row r="62" spans="1:16384" ht="21">
      <c r="A62" s="47" t="s">
        <v>851</v>
      </c>
    </row>
    <row r="63" spans="1:16384" ht="15" customHeight="1" thickBot="1">
      <c r="P63" s="264" t="s">
        <v>26</v>
      </c>
    </row>
    <row r="64" spans="1:16384" ht="18" customHeight="1">
      <c r="A64" s="42"/>
      <c r="B64" s="43" t="s">
        <v>38</v>
      </c>
      <c r="C64" s="43" t="s">
        <v>128</v>
      </c>
      <c r="D64" s="43" t="s">
        <v>130</v>
      </c>
      <c r="E64" s="43" t="s">
        <v>39</v>
      </c>
      <c r="F64" s="43" t="s">
        <v>40</v>
      </c>
      <c r="G64" s="43" t="s">
        <v>41</v>
      </c>
      <c r="H64" s="43" t="s">
        <v>42</v>
      </c>
      <c r="I64" s="43" t="s">
        <v>132</v>
      </c>
      <c r="J64" s="43" t="s">
        <v>133</v>
      </c>
      <c r="K64" s="43" t="s">
        <v>134</v>
      </c>
      <c r="L64" s="257">
        <v>100000</v>
      </c>
      <c r="M64" s="255" t="s">
        <v>265</v>
      </c>
      <c r="N64" s="255" t="s">
        <v>263</v>
      </c>
      <c r="O64" s="262" t="s">
        <v>80</v>
      </c>
      <c r="P64" s="286" t="s">
        <v>253</v>
      </c>
    </row>
    <row r="65" spans="1:16" ht="18" customHeight="1">
      <c r="A65" s="590" t="s">
        <v>84</v>
      </c>
      <c r="B65" s="44" t="s">
        <v>127</v>
      </c>
      <c r="C65" s="44" t="s">
        <v>43</v>
      </c>
      <c r="D65" s="44" t="s">
        <v>43</v>
      </c>
      <c r="E65" s="44" t="s">
        <v>43</v>
      </c>
      <c r="F65" s="44" t="s">
        <v>43</v>
      </c>
      <c r="G65" s="44" t="s">
        <v>43</v>
      </c>
      <c r="H65" s="44" t="s">
        <v>43</v>
      </c>
      <c r="I65" s="44" t="s">
        <v>43</v>
      </c>
      <c r="J65" s="44" t="s">
        <v>43</v>
      </c>
      <c r="K65" s="44" t="s">
        <v>43</v>
      </c>
      <c r="L65" s="44" t="s">
        <v>46</v>
      </c>
      <c r="M65" s="240" t="s">
        <v>264</v>
      </c>
      <c r="N65" s="240" t="s">
        <v>150</v>
      </c>
      <c r="O65" s="261" t="s">
        <v>149</v>
      </c>
      <c r="P65" s="287" t="s">
        <v>320</v>
      </c>
    </row>
    <row r="66" spans="1:16" ht="18" customHeight="1" thickBot="1">
      <c r="A66" s="447" t="s">
        <v>102</v>
      </c>
      <c r="B66" s="45" t="s">
        <v>46</v>
      </c>
      <c r="C66" s="45" t="s">
        <v>129</v>
      </c>
      <c r="D66" s="45" t="s">
        <v>131</v>
      </c>
      <c r="E66" s="45" t="s">
        <v>47</v>
      </c>
      <c r="F66" s="45" t="s">
        <v>48</v>
      </c>
      <c r="G66" s="45" t="s">
        <v>49</v>
      </c>
      <c r="H66" s="45" t="s">
        <v>45</v>
      </c>
      <c r="I66" s="45" t="s">
        <v>135</v>
      </c>
      <c r="J66" s="45" t="s">
        <v>136</v>
      </c>
      <c r="K66" s="45" t="s">
        <v>137</v>
      </c>
      <c r="L66" s="45" t="s">
        <v>138</v>
      </c>
      <c r="M66" s="256" t="s">
        <v>150</v>
      </c>
      <c r="N66" s="256" t="s">
        <v>138</v>
      </c>
      <c r="O66" s="263" t="s">
        <v>44</v>
      </c>
      <c r="P66" s="288" t="s">
        <v>273</v>
      </c>
    </row>
    <row r="67" spans="1:16" s="489" customFormat="1" ht="15.75" customHeight="1">
      <c r="A67" s="568" t="s">
        <v>222</v>
      </c>
      <c r="B67" s="580"/>
      <c r="C67" s="580"/>
      <c r="D67" s="580"/>
      <c r="E67" s="580"/>
      <c r="F67" s="580"/>
      <c r="G67" s="580"/>
      <c r="H67" s="580"/>
      <c r="I67" s="580"/>
      <c r="J67" s="580"/>
      <c r="K67" s="580"/>
      <c r="L67" s="580"/>
      <c r="M67" s="580"/>
      <c r="N67" s="580"/>
      <c r="O67" s="580"/>
    </row>
    <row r="68" spans="1:16" s="489" customFormat="1" ht="16.5" customHeight="1">
      <c r="A68" s="511" t="s">
        <v>322</v>
      </c>
      <c r="B68" s="752">
        <f>B8/B$8</f>
        <v>1</v>
      </c>
      <c r="C68" s="752">
        <f t="shared" ref="C68:P68" si="0">C8/C$8</f>
        <v>1</v>
      </c>
      <c r="D68" s="752">
        <f t="shared" si="0"/>
        <v>1</v>
      </c>
      <c r="E68" s="752">
        <f t="shared" si="0"/>
        <v>1</v>
      </c>
      <c r="F68" s="752">
        <f t="shared" si="0"/>
        <v>1</v>
      </c>
      <c r="G68" s="752">
        <f t="shared" si="0"/>
        <v>1</v>
      </c>
      <c r="H68" s="752">
        <f t="shared" si="0"/>
        <v>1</v>
      </c>
      <c r="I68" s="752">
        <f t="shared" si="0"/>
        <v>1</v>
      </c>
      <c r="J68" s="752">
        <f t="shared" si="0"/>
        <v>1</v>
      </c>
      <c r="K68" s="752">
        <f t="shared" si="0"/>
        <v>1</v>
      </c>
      <c r="L68" s="752" t="s">
        <v>105</v>
      </c>
      <c r="M68" s="753">
        <f t="shared" si="0"/>
        <v>1</v>
      </c>
      <c r="N68" s="753">
        <f t="shared" si="0"/>
        <v>1</v>
      </c>
      <c r="O68" s="753">
        <f t="shared" si="0"/>
        <v>1</v>
      </c>
      <c r="P68" s="752">
        <f t="shared" si="0"/>
        <v>1</v>
      </c>
    </row>
    <row r="69" spans="1:16" s="489" customFormat="1" ht="16.5" customHeight="1">
      <c r="A69" s="514" t="s">
        <v>183</v>
      </c>
      <c r="B69" s="754">
        <f t="shared" ref="B69:P73" si="1">B9/B$8</f>
        <v>0.38679198914984664</v>
      </c>
      <c r="C69" s="754">
        <f t="shared" si="1"/>
        <v>0.36480320641080299</v>
      </c>
      <c r="D69" s="754">
        <f t="shared" si="1"/>
        <v>0.36348826108048227</v>
      </c>
      <c r="E69" s="754">
        <f t="shared" si="1"/>
        <v>0.32750297783492893</v>
      </c>
      <c r="F69" s="754">
        <f t="shared" si="1"/>
        <v>0.31206829045762774</v>
      </c>
      <c r="G69" s="754">
        <f t="shared" si="1"/>
        <v>0.29405749186572944</v>
      </c>
      <c r="H69" s="754">
        <f t="shared" si="1"/>
        <v>0.2740084785141193</v>
      </c>
      <c r="I69" s="754">
        <f t="shared" si="1"/>
        <v>0.24770476889628845</v>
      </c>
      <c r="J69" s="754">
        <f t="shared" si="1"/>
        <v>0.24073952347791477</v>
      </c>
      <c r="K69" s="754">
        <f t="shared" si="1"/>
        <v>0.19117233968405872</v>
      </c>
      <c r="L69" s="754" t="s">
        <v>105</v>
      </c>
      <c r="M69" s="755">
        <f t="shared" si="1"/>
        <v>0.30535564610812432</v>
      </c>
      <c r="N69" s="755">
        <f t="shared" si="1"/>
        <v>0.23738787002879447</v>
      </c>
      <c r="O69" s="755">
        <f t="shared" si="1"/>
        <v>0.2816880632326822</v>
      </c>
      <c r="P69" s="754">
        <f t="shared" si="1"/>
        <v>0.24866337131051228</v>
      </c>
    </row>
    <row r="70" spans="1:16" s="489" customFormat="1" ht="16.5" customHeight="1">
      <c r="A70" s="516" t="s">
        <v>184</v>
      </c>
      <c r="B70" s="756">
        <f t="shared" si="1"/>
        <v>0.29418591785973647</v>
      </c>
      <c r="C70" s="756">
        <f t="shared" si="1"/>
        <v>0.34050174305430403</v>
      </c>
      <c r="D70" s="756">
        <f t="shared" si="1"/>
        <v>0.35999267567975629</v>
      </c>
      <c r="E70" s="756">
        <f t="shared" si="1"/>
        <v>0.41419215925245728</v>
      </c>
      <c r="F70" s="756">
        <f t="shared" si="1"/>
        <v>0.47082773395318139</v>
      </c>
      <c r="G70" s="756">
        <f t="shared" si="1"/>
        <v>0.51332047285909344</v>
      </c>
      <c r="H70" s="756">
        <f t="shared" si="1"/>
        <v>0.54174781658038007</v>
      </c>
      <c r="I70" s="756">
        <f t="shared" si="1"/>
        <v>0.57477152176280399</v>
      </c>
      <c r="J70" s="756">
        <f t="shared" si="1"/>
        <v>0.55928190868696426</v>
      </c>
      <c r="K70" s="756">
        <f t="shared" si="1"/>
        <v>0.61784761688015311</v>
      </c>
      <c r="L70" s="756" t="s">
        <v>105</v>
      </c>
      <c r="M70" s="757">
        <f t="shared" si="1"/>
        <v>0.47687523498636702</v>
      </c>
      <c r="N70" s="757">
        <f t="shared" si="1"/>
        <v>0.57422556560526328</v>
      </c>
      <c r="O70" s="757">
        <f t="shared" si="1"/>
        <v>0.51077434351622097</v>
      </c>
      <c r="P70" s="756">
        <f t="shared" si="1"/>
        <v>0.54039458279220887</v>
      </c>
    </row>
    <row r="71" spans="1:16" s="489" customFormat="1" ht="16.5" customHeight="1">
      <c r="A71" s="514" t="s">
        <v>185</v>
      </c>
      <c r="B71" s="754">
        <f t="shared" si="1"/>
        <v>1.8162273846742089E-2</v>
      </c>
      <c r="C71" s="754">
        <f t="shared" si="1"/>
        <v>3.4049970020581778E-2</v>
      </c>
      <c r="D71" s="754">
        <f t="shared" si="1"/>
        <v>3.526936311547009E-2</v>
      </c>
      <c r="E71" s="754">
        <f t="shared" si="1"/>
        <v>3.374780394855021E-2</v>
      </c>
      <c r="F71" s="754">
        <f t="shared" si="1"/>
        <v>2.9302040281253369E-2</v>
      </c>
      <c r="G71" s="754">
        <f t="shared" si="1"/>
        <v>2.8893808075713682E-2</v>
      </c>
      <c r="H71" s="754">
        <f t="shared" si="1"/>
        <v>3.1559535872157998E-2</v>
      </c>
      <c r="I71" s="754">
        <f t="shared" si="1"/>
        <v>2.700376008256207E-2</v>
      </c>
      <c r="J71" s="754">
        <f t="shared" si="1"/>
        <v>2.6991996866009772E-2</v>
      </c>
      <c r="K71" s="754">
        <f t="shared" si="1"/>
        <v>3.9096738247486794E-2</v>
      </c>
      <c r="L71" s="754" t="s">
        <v>105</v>
      </c>
      <c r="M71" s="755">
        <f t="shared" si="1"/>
        <v>3.1258494346661107E-2</v>
      </c>
      <c r="N71" s="755">
        <f t="shared" si="1"/>
        <v>2.8603604430459804E-2</v>
      </c>
      <c r="O71" s="755">
        <f t="shared" si="1"/>
        <v>3.0334014677954959E-2</v>
      </c>
      <c r="P71" s="754">
        <f t="shared" si="1"/>
        <v>2.4190494845374701E-2</v>
      </c>
    </row>
    <row r="72" spans="1:16" s="489" customFormat="1" ht="16.5" customHeight="1">
      <c r="A72" s="516" t="s">
        <v>186</v>
      </c>
      <c r="B72" s="756">
        <f t="shared" si="1"/>
        <v>0.15151996310687282</v>
      </c>
      <c r="C72" s="756">
        <f t="shared" si="1"/>
        <v>0.1302023382402499</v>
      </c>
      <c r="D72" s="756">
        <f t="shared" si="1"/>
        <v>0.15623444079064902</v>
      </c>
      <c r="E72" s="756">
        <f t="shared" si="1"/>
        <v>0.14093045702831536</v>
      </c>
      <c r="F72" s="756">
        <f t="shared" si="1"/>
        <v>0.13237400439506997</v>
      </c>
      <c r="G72" s="756">
        <f t="shared" si="1"/>
        <v>0.10946236870450664</v>
      </c>
      <c r="H72" s="756">
        <f t="shared" si="1"/>
        <v>0.10863867124583587</v>
      </c>
      <c r="I72" s="756">
        <f t="shared" si="1"/>
        <v>0.11611998635810175</v>
      </c>
      <c r="J72" s="756">
        <f t="shared" si="1"/>
        <v>0.13631464856086428</v>
      </c>
      <c r="K72" s="756">
        <f t="shared" si="1"/>
        <v>0.12783189396462355</v>
      </c>
      <c r="L72" s="756" t="s">
        <v>105</v>
      </c>
      <c r="M72" s="757">
        <f t="shared" si="1"/>
        <v>0.12472946433036051</v>
      </c>
      <c r="N72" s="757">
        <f t="shared" si="1"/>
        <v>0.12583769392758648</v>
      </c>
      <c r="O72" s="757">
        <f t="shared" si="1"/>
        <v>0.12511536949503743</v>
      </c>
      <c r="P72" s="756">
        <f t="shared" si="1"/>
        <v>0.14616800566977611</v>
      </c>
    </row>
    <row r="73" spans="1:16" s="489" customFormat="1" ht="16.5" customHeight="1">
      <c r="A73" s="519" t="s">
        <v>187</v>
      </c>
      <c r="B73" s="758">
        <f t="shared" si="1"/>
        <v>0.14933985603788738</v>
      </c>
      <c r="C73" s="758">
        <f t="shared" si="1"/>
        <v>0.1304427422740613</v>
      </c>
      <c r="D73" s="758">
        <f t="shared" si="1"/>
        <v>8.5015259332400034E-2</v>
      </c>
      <c r="E73" s="758">
        <f t="shared" si="1"/>
        <v>8.3626601935748182E-2</v>
      </c>
      <c r="F73" s="758">
        <f t="shared" si="1"/>
        <v>5.5427930912867504E-2</v>
      </c>
      <c r="G73" s="758">
        <f t="shared" si="1"/>
        <v>5.4265858494956798E-2</v>
      </c>
      <c r="H73" s="758">
        <f t="shared" si="1"/>
        <v>4.404549778750684E-2</v>
      </c>
      <c r="I73" s="758">
        <f t="shared" si="1"/>
        <v>3.4399962900243775E-2</v>
      </c>
      <c r="J73" s="758">
        <f t="shared" si="1"/>
        <v>3.6671922408246752E-2</v>
      </c>
      <c r="K73" s="758">
        <f t="shared" si="1"/>
        <v>2.4051411223677949E-2</v>
      </c>
      <c r="L73" s="758" t="s">
        <v>105</v>
      </c>
      <c r="M73" s="759">
        <f t="shared" si="1"/>
        <v>6.1781160228486988E-2</v>
      </c>
      <c r="N73" s="759">
        <f t="shared" si="1"/>
        <v>3.3945266006960885E-2</v>
      </c>
      <c r="O73" s="759">
        <f t="shared" si="1"/>
        <v>5.2088209077036408E-2</v>
      </c>
      <c r="P73" s="758">
        <f t="shared" si="1"/>
        <v>4.058354538212796E-2</v>
      </c>
    </row>
    <row r="74" spans="1:16" s="489" customFormat="1" ht="16.5" customHeight="1">
      <c r="A74" s="522" t="s">
        <v>323</v>
      </c>
      <c r="B74" s="760">
        <f>B14/B$14</f>
        <v>1</v>
      </c>
      <c r="C74" s="760">
        <f t="shared" ref="C74:P74" si="2">C14/C$14</f>
        <v>1</v>
      </c>
      <c r="D74" s="760">
        <f t="shared" si="2"/>
        <v>1</v>
      </c>
      <c r="E74" s="760">
        <f t="shared" si="2"/>
        <v>1</v>
      </c>
      <c r="F74" s="760">
        <f t="shared" si="2"/>
        <v>1</v>
      </c>
      <c r="G74" s="760">
        <f t="shared" si="2"/>
        <v>1</v>
      </c>
      <c r="H74" s="760">
        <f t="shared" si="2"/>
        <v>1</v>
      </c>
      <c r="I74" s="760">
        <f t="shared" si="2"/>
        <v>1</v>
      </c>
      <c r="J74" s="760">
        <f t="shared" si="2"/>
        <v>1</v>
      </c>
      <c r="K74" s="760">
        <f t="shared" si="2"/>
        <v>1</v>
      </c>
      <c r="L74" s="760" t="s">
        <v>105</v>
      </c>
      <c r="M74" s="761">
        <f t="shared" si="2"/>
        <v>1</v>
      </c>
      <c r="N74" s="761">
        <f t="shared" si="2"/>
        <v>1</v>
      </c>
      <c r="O74" s="761">
        <f t="shared" si="2"/>
        <v>1</v>
      </c>
      <c r="P74" s="760">
        <f t="shared" si="2"/>
        <v>1</v>
      </c>
    </row>
    <row r="75" spans="1:16" s="489" customFormat="1" ht="16.5" customHeight="1">
      <c r="A75" s="514" t="s">
        <v>82</v>
      </c>
      <c r="B75" s="754">
        <f t="shared" ref="B75:P85" si="3">B15/B$14</f>
        <v>0.45216085299902814</v>
      </c>
      <c r="C75" s="754">
        <f t="shared" si="3"/>
        <v>0.48180201593799893</v>
      </c>
      <c r="D75" s="754">
        <f t="shared" si="3"/>
        <v>0.50873718087665076</v>
      </c>
      <c r="E75" s="754">
        <f t="shared" si="3"/>
        <v>0.57475505058872245</v>
      </c>
      <c r="F75" s="754">
        <f t="shared" si="3"/>
        <v>0.63403072975194985</v>
      </c>
      <c r="G75" s="754">
        <f t="shared" si="3"/>
        <v>0.65377850041497265</v>
      </c>
      <c r="H75" s="754">
        <f t="shared" si="3"/>
        <v>0.68642183672747203</v>
      </c>
      <c r="I75" s="754">
        <f t="shared" si="3"/>
        <v>0.72543311136367938</v>
      </c>
      <c r="J75" s="754">
        <f t="shared" si="3"/>
        <v>0.72307123897015979</v>
      </c>
      <c r="K75" s="754">
        <f t="shared" si="3"/>
        <v>0.70099733604031733</v>
      </c>
      <c r="L75" s="754" t="s">
        <v>105</v>
      </c>
      <c r="M75" s="755">
        <f t="shared" si="3"/>
        <v>0.6281770520471579</v>
      </c>
      <c r="N75" s="755">
        <f t="shared" si="3"/>
        <v>0.72147171542443522</v>
      </c>
      <c r="O75" s="755">
        <f t="shared" si="3"/>
        <v>0.65993738240482069</v>
      </c>
      <c r="P75" s="754">
        <f t="shared" si="3"/>
        <v>0.66060264656926271</v>
      </c>
    </row>
    <row r="76" spans="1:16" s="489" customFormat="1" ht="16.5" customHeight="1">
      <c r="A76" s="516" t="s">
        <v>189</v>
      </c>
      <c r="B76" s="756">
        <f t="shared" si="3"/>
        <v>0.36981661548668004</v>
      </c>
      <c r="C76" s="756">
        <f t="shared" si="3"/>
        <v>0.42934069841423794</v>
      </c>
      <c r="D76" s="756">
        <f t="shared" si="3"/>
        <v>0.43970229770052405</v>
      </c>
      <c r="E76" s="756">
        <f t="shared" si="3"/>
        <v>0.48900091243497856</v>
      </c>
      <c r="F76" s="756">
        <f t="shared" si="3"/>
        <v>0.54565971464253249</v>
      </c>
      <c r="G76" s="756">
        <f t="shared" si="3"/>
        <v>0.52872998897317425</v>
      </c>
      <c r="H76" s="756">
        <f t="shared" si="3"/>
        <v>0.53975404532170135</v>
      </c>
      <c r="I76" s="756">
        <f t="shared" si="3"/>
        <v>0.60101147372141539</v>
      </c>
      <c r="J76" s="756">
        <f t="shared" si="3"/>
        <v>0.59842799645161004</v>
      </c>
      <c r="K76" s="756">
        <f t="shared" si="3"/>
        <v>0.56261433877081501</v>
      </c>
      <c r="L76" s="756" t="s">
        <v>105</v>
      </c>
      <c r="M76" s="757">
        <f t="shared" si="3"/>
        <v>0.51883251770137095</v>
      </c>
      <c r="N76" s="757">
        <f t="shared" si="3"/>
        <v>0.59524264884264944</v>
      </c>
      <c r="O76" s="757">
        <f t="shared" si="3"/>
        <v>0.54484484166383096</v>
      </c>
      <c r="P76" s="756">
        <f t="shared" si="3"/>
        <v>0.57168625025958553</v>
      </c>
    </row>
    <row r="77" spans="1:16" s="489" customFormat="1" ht="16.5" customHeight="1">
      <c r="A77" s="514" t="s">
        <v>359</v>
      </c>
      <c r="B77" s="754">
        <f t="shared" si="3"/>
        <v>0.15840144245710097</v>
      </c>
      <c r="C77" s="754">
        <f t="shared" si="3"/>
        <v>0.11192753843004043</v>
      </c>
      <c r="D77" s="754">
        <f t="shared" si="3"/>
        <v>7.8931609102229502E-2</v>
      </c>
      <c r="E77" s="754">
        <f t="shared" si="3"/>
        <v>7.0160065424162504E-2</v>
      </c>
      <c r="F77" s="754">
        <f t="shared" si="3"/>
        <v>8.0542465518086262E-2</v>
      </c>
      <c r="G77" s="754">
        <f t="shared" si="3"/>
        <v>7.1046445902376826E-2</v>
      </c>
      <c r="H77" s="754">
        <f t="shared" si="3"/>
        <v>7.4327309329272659E-2</v>
      </c>
      <c r="I77" s="754">
        <f t="shared" si="3"/>
        <v>9.7197805489987632E-2</v>
      </c>
      <c r="J77" s="754">
        <f t="shared" si="3"/>
        <v>7.2449114339960652E-2</v>
      </c>
      <c r="K77" s="754">
        <f t="shared" si="3"/>
        <v>7.3260342079102911E-2</v>
      </c>
      <c r="L77" s="754" t="s">
        <v>105</v>
      </c>
      <c r="M77" s="755">
        <f t="shared" si="3"/>
        <v>7.4991815081333998E-2</v>
      </c>
      <c r="N77" s="755">
        <f t="shared" si="3"/>
        <v>8.4248281422699065E-2</v>
      </c>
      <c r="O77" s="755">
        <f t="shared" si="3"/>
        <v>7.814299670603074E-2</v>
      </c>
      <c r="P77" s="754">
        <f t="shared" si="3"/>
        <v>0.13311850683117632</v>
      </c>
    </row>
    <row r="78" spans="1:16" s="489" customFormat="1" ht="16.5" customHeight="1">
      <c r="A78" s="516" t="s">
        <v>190</v>
      </c>
      <c r="B78" s="756">
        <f t="shared" si="3"/>
        <v>8.2344237513208629E-2</v>
      </c>
      <c r="C78" s="756">
        <f t="shared" si="3"/>
        <v>5.2461317523761042E-2</v>
      </c>
      <c r="D78" s="756">
        <f t="shared" si="3"/>
        <v>6.9034883176126757E-2</v>
      </c>
      <c r="E78" s="756">
        <f t="shared" si="3"/>
        <v>8.5754138153743928E-2</v>
      </c>
      <c r="F78" s="756">
        <f t="shared" si="3"/>
        <v>8.8371015109417486E-2</v>
      </c>
      <c r="G78" s="756">
        <f t="shared" si="3"/>
        <v>0.12504851144179835</v>
      </c>
      <c r="H78" s="756">
        <f t="shared" si="3"/>
        <v>0.14666779140577071</v>
      </c>
      <c r="I78" s="756">
        <f t="shared" si="3"/>
        <v>0.12442163764226395</v>
      </c>
      <c r="J78" s="756">
        <f t="shared" si="3"/>
        <v>0.12464324251854976</v>
      </c>
      <c r="K78" s="756">
        <f t="shared" si="3"/>
        <v>0.13838299726950246</v>
      </c>
      <c r="L78" s="756" t="s">
        <v>105</v>
      </c>
      <c r="M78" s="757">
        <f t="shared" si="3"/>
        <v>0.10934453434578691</v>
      </c>
      <c r="N78" s="757">
        <f t="shared" si="3"/>
        <v>0.12622906658256061</v>
      </c>
      <c r="O78" s="757">
        <f t="shared" si="3"/>
        <v>0.11509254074098973</v>
      </c>
      <c r="P78" s="756">
        <f t="shared" si="3"/>
        <v>8.8916396309677181E-2</v>
      </c>
    </row>
    <row r="79" spans="1:16" s="489" customFormat="1" ht="16.5" customHeight="1">
      <c r="A79" s="514" t="s">
        <v>191</v>
      </c>
      <c r="B79" s="754">
        <f t="shared" si="3"/>
        <v>0.24661873971376</v>
      </c>
      <c r="C79" s="754">
        <f t="shared" si="3"/>
        <v>0.23425510575766295</v>
      </c>
      <c r="D79" s="754">
        <f t="shared" si="3"/>
        <v>0.21127854901639037</v>
      </c>
      <c r="E79" s="754">
        <f t="shared" si="3"/>
        <v>0.20132754678969997</v>
      </c>
      <c r="F79" s="754">
        <f t="shared" si="3"/>
        <v>0.1791229593858692</v>
      </c>
      <c r="G79" s="754">
        <f t="shared" si="3"/>
        <v>0.15761576794250048</v>
      </c>
      <c r="H79" s="754">
        <f t="shared" si="3"/>
        <v>0.13006717541372464</v>
      </c>
      <c r="I79" s="754">
        <f t="shared" si="3"/>
        <v>0.11343422610248573</v>
      </c>
      <c r="J79" s="754">
        <f t="shared" si="3"/>
        <v>0.12822788086267931</v>
      </c>
      <c r="K79" s="754">
        <f t="shared" si="3"/>
        <v>0.11126411730280232</v>
      </c>
      <c r="L79" s="754" t="s">
        <v>105</v>
      </c>
      <c r="M79" s="755">
        <f t="shared" si="3"/>
        <v>0.16972407497683803</v>
      </c>
      <c r="N79" s="755">
        <f t="shared" si="3"/>
        <v>0.11914726023541033</v>
      </c>
      <c r="O79" s="755">
        <f t="shared" si="3"/>
        <v>0.15250619469861806</v>
      </c>
      <c r="P79" s="754">
        <f t="shared" si="3"/>
        <v>0.17058005482710537</v>
      </c>
    </row>
    <row r="80" spans="1:16" s="489" customFormat="1" ht="16.5" customHeight="1">
      <c r="A80" s="516" t="s">
        <v>192</v>
      </c>
      <c r="B80" s="756">
        <f t="shared" si="3"/>
        <v>0.20013913744132164</v>
      </c>
      <c r="C80" s="756">
        <f t="shared" si="3"/>
        <v>0.19379118891846442</v>
      </c>
      <c r="D80" s="756">
        <f t="shared" si="3"/>
        <v>0.17611029203125744</v>
      </c>
      <c r="E80" s="756">
        <f t="shared" si="3"/>
        <v>0.17580770338591603</v>
      </c>
      <c r="F80" s="756">
        <f t="shared" si="3"/>
        <v>0.15378774556933242</v>
      </c>
      <c r="G80" s="756">
        <f t="shared" si="3"/>
        <v>0.13682155661619164</v>
      </c>
      <c r="H80" s="756">
        <f t="shared" si="3"/>
        <v>0.11042017082604183</v>
      </c>
      <c r="I80" s="756">
        <f t="shared" si="3"/>
        <v>9.2987543192838154E-2</v>
      </c>
      <c r="J80" s="756">
        <f t="shared" si="3"/>
        <v>0.10324021279950817</v>
      </c>
      <c r="K80" s="756">
        <f t="shared" si="3"/>
        <v>8.4610646874334658E-2</v>
      </c>
      <c r="L80" s="756" t="s">
        <v>105</v>
      </c>
      <c r="M80" s="757">
        <f t="shared" si="3"/>
        <v>0.14600164410575667</v>
      </c>
      <c r="N80" s="757">
        <f t="shared" si="3"/>
        <v>9.6101268619518329E-2</v>
      </c>
      <c r="O80" s="757">
        <f t="shared" si="3"/>
        <v>0.12901404424689186</v>
      </c>
      <c r="P80" s="756">
        <f t="shared" si="3"/>
        <v>0.14029879630581132</v>
      </c>
    </row>
    <row r="81" spans="1:23" s="489" customFormat="1" ht="16.5" customHeight="1">
      <c r="A81" s="514" t="s">
        <v>193</v>
      </c>
      <c r="B81" s="754">
        <f t="shared" si="3"/>
        <v>1.8104666665757625E-2</v>
      </c>
      <c r="C81" s="754">
        <f t="shared" si="3"/>
        <v>1.1542205835669771E-2</v>
      </c>
      <c r="D81" s="754">
        <f t="shared" si="3"/>
        <v>6.4167260047812433E-3</v>
      </c>
      <c r="E81" s="754">
        <f t="shared" si="3"/>
        <v>2.355244499117711E-3</v>
      </c>
      <c r="F81" s="754">
        <f t="shared" si="3"/>
        <v>2.0645927098454355E-3</v>
      </c>
      <c r="G81" s="754">
        <f t="shared" si="3"/>
        <v>1.2978802473746184E-3</v>
      </c>
      <c r="H81" s="754">
        <f t="shared" si="3"/>
        <v>1.2854987709110832E-3</v>
      </c>
      <c r="I81" s="754">
        <f t="shared" si="3"/>
        <v>1.2542947758251981E-3</v>
      </c>
      <c r="J81" s="754">
        <f t="shared" si="3"/>
        <v>1.8862453417740305E-3</v>
      </c>
      <c r="K81" s="754">
        <f t="shared" si="3"/>
        <v>4.2212557647967617E-3</v>
      </c>
      <c r="L81" s="754" t="s">
        <v>105</v>
      </c>
      <c r="M81" s="755">
        <f t="shared" si="3"/>
        <v>2.1813620625814557E-3</v>
      </c>
      <c r="N81" s="755">
        <f t="shared" si="3"/>
        <v>1.8748128419858972E-3</v>
      </c>
      <c r="O81" s="755">
        <f t="shared" si="3"/>
        <v>2.0770034190557758E-3</v>
      </c>
      <c r="P81" s="754">
        <f t="shared" si="3"/>
        <v>3.6505368915270915E-3</v>
      </c>
    </row>
    <row r="82" spans="1:23" s="489" customFormat="1" ht="16.5" customHeight="1">
      <c r="A82" s="720" t="s">
        <v>767</v>
      </c>
      <c r="B82" s="756">
        <f t="shared" si="3"/>
        <v>2.8374935607541337E-2</v>
      </c>
      <c r="C82" s="756">
        <f t="shared" si="3"/>
        <v>2.8921711003528746E-2</v>
      </c>
      <c r="D82" s="756">
        <f t="shared" si="3"/>
        <v>2.8751530980351676E-2</v>
      </c>
      <c r="E82" s="756">
        <f t="shared" si="3"/>
        <v>2.3164598905662734E-2</v>
      </c>
      <c r="F82" s="756">
        <f t="shared" si="3"/>
        <v>2.3270621106691321E-2</v>
      </c>
      <c r="G82" s="756">
        <f t="shared" si="3"/>
        <v>1.9496331079814709E-2</v>
      </c>
      <c r="H82" s="756">
        <f t="shared" si="3"/>
        <v>1.8361505816771706E-2</v>
      </c>
      <c r="I82" s="756">
        <f t="shared" si="3"/>
        <v>1.9192388133822375E-2</v>
      </c>
      <c r="J82" s="756">
        <f t="shared" si="3"/>
        <v>2.3101422720631544E-2</v>
      </c>
      <c r="K82" s="756">
        <f t="shared" si="3"/>
        <v>2.2432214663670891E-2</v>
      </c>
      <c r="L82" s="756" t="s">
        <v>105</v>
      </c>
      <c r="M82" s="757">
        <f t="shared" si="3"/>
        <v>2.1541068808499889E-2</v>
      </c>
      <c r="N82" s="757">
        <f t="shared" si="3"/>
        <v>2.1171178774680961E-2</v>
      </c>
      <c r="O82" s="757">
        <f t="shared" si="3"/>
        <v>2.1415147032670414E-2</v>
      </c>
      <c r="P82" s="756">
        <f t="shared" si="3"/>
        <v>2.6630721628904175E-2</v>
      </c>
    </row>
    <row r="83" spans="1:23" s="489" customFormat="1" ht="16.5" customHeight="1">
      <c r="A83" s="514" t="s">
        <v>194</v>
      </c>
      <c r="B83" s="754">
        <f t="shared" si="3"/>
        <v>3.0482293208513221E-2</v>
      </c>
      <c r="C83" s="754">
        <f t="shared" si="3"/>
        <v>2.7339456574237087E-2</v>
      </c>
      <c r="D83" s="754">
        <f t="shared" si="3"/>
        <v>2.869246996314443E-2</v>
      </c>
      <c r="E83" s="754">
        <f t="shared" si="3"/>
        <v>3.062754584102963E-2</v>
      </c>
      <c r="F83" s="754">
        <f t="shared" si="3"/>
        <v>3.1622633882483077E-2</v>
      </c>
      <c r="G83" s="754">
        <f t="shared" si="3"/>
        <v>3.3059083788973584E-2</v>
      </c>
      <c r="H83" s="754">
        <f t="shared" si="3"/>
        <v>3.7229144721219028E-2</v>
      </c>
      <c r="I83" s="754">
        <f t="shared" si="3"/>
        <v>3.2014425708325023E-2</v>
      </c>
      <c r="J83" s="754">
        <f t="shared" si="3"/>
        <v>2.8441333031257905E-2</v>
      </c>
      <c r="K83" s="754">
        <f t="shared" si="3"/>
        <v>2.6708171637193242E-2</v>
      </c>
      <c r="L83" s="754" t="s">
        <v>105</v>
      </c>
      <c r="M83" s="755">
        <f t="shared" si="3"/>
        <v>3.2976911756517166E-2</v>
      </c>
      <c r="N83" s="755">
        <f t="shared" si="3"/>
        <v>2.9917173422158581E-2</v>
      </c>
      <c r="O83" s="755">
        <f t="shared" si="3"/>
        <v>3.1935284113853248E-2</v>
      </c>
      <c r="P83" s="754">
        <f t="shared" si="3"/>
        <v>4.2033121388737341E-2</v>
      </c>
    </row>
    <row r="84" spans="1:23" s="489" customFormat="1" ht="16.5" customHeight="1">
      <c r="A84" s="516" t="s">
        <v>195</v>
      </c>
      <c r="B84" s="756">
        <f t="shared" si="3"/>
        <v>0.11244071426858973</v>
      </c>
      <c r="C84" s="756">
        <f t="shared" si="3"/>
        <v>9.5687380193424806E-2</v>
      </c>
      <c r="D84" s="756">
        <f t="shared" si="3"/>
        <v>0.11766276215814954</v>
      </c>
      <c r="E84" s="756">
        <f t="shared" si="3"/>
        <v>9.6264899464276299E-2</v>
      </c>
      <c r="F84" s="756">
        <f t="shared" si="3"/>
        <v>8.6094036372342864E-2</v>
      </c>
      <c r="G84" s="756">
        <f t="shared" si="3"/>
        <v>9.580044957593907E-2</v>
      </c>
      <c r="H84" s="756">
        <f t="shared" si="3"/>
        <v>9.0720030196290588E-2</v>
      </c>
      <c r="I84" s="756">
        <f t="shared" si="3"/>
        <v>8.2586403276173379E-2</v>
      </c>
      <c r="J84" s="756">
        <f t="shared" si="3"/>
        <v>8.3621663883024042E-2</v>
      </c>
      <c r="K84" s="756">
        <f t="shared" si="3"/>
        <v>0.13154155155277833</v>
      </c>
      <c r="L84" s="756" t="s">
        <v>105</v>
      </c>
      <c r="M84" s="757">
        <f t="shared" si="3"/>
        <v>9.3695370522616089E-2</v>
      </c>
      <c r="N84" s="757">
        <f t="shared" si="3"/>
        <v>8.9028482303263282E-2</v>
      </c>
      <c r="O84" s="757">
        <f t="shared" si="3"/>
        <v>9.2106620360093414E-2</v>
      </c>
      <c r="P84" s="756">
        <f t="shared" si="3"/>
        <v>8.159086342537436E-2</v>
      </c>
    </row>
    <row r="85" spans="1:23" s="489" customFormat="1" ht="16.5" customHeight="1">
      <c r="A85" s="519" t="s">
        <v>196</v>
      </c>
      <c r="B85" s="758">
        <f t="shared" si="3"/>
        <v>0.1582973998101089</v>
      </c>
      <c r="C85" s="758">
        <f t="shared" si="3"/>
        <v>0.16091604153572386</v>
      </c>
      <c r="D85" s="758">
        <f t="shared" si="3"/>
        <v>0.13362903798662676</v>
      </c>
      <c r="E85" s="758">
        <f t="shared" si="3"/>
        <v>9.7024957316271684E-2</v>
      </c>
      <c r="F85" s="758">
        <f t="shared" si="3"/>
        <v>6.9129640607355061E-2</v>
      </c>
      <c r="G85" s="758">
        <f t="shared" si="3"/>
        <v>5.974619827673372E-2</v>
      </c>
      <c r="H85" s="758">
        <f t="shared" si="3"/>
        <v>5.5561812942118684E-2</v>
      </c>
      <c r="I85" s="758">
        <f t="shared" si="3"/>
        <v>4.6531833549336467E-2</v>
      </c>
      <c r="J85" s="758">
        <f t="shared" si="3"/>
        <v>3.6637883253644456E-2</v>
      </c>
      <c r="K85" s="758">
        <f t="shared" si="3"/>
        <v>2.9488823466908707E-2</v>
      </c>
      <c r="L85" s="758" t="s">
        <v>105</v>
      </c>
      <c r="M85" s="759">
        <f t="shared" si="3"/>
        <v>7.5426590696870952E-2</v>
      </c>
      <c r="N85" s="759">
        <f t="shared" si="3"/>
        <v>4.0435368614732632E-2</v>
      </c>
      <c r="O85" s="759">
        <f t="shared" si="3"/>
        <v>6.3514518422614671E-2</v>
      </c>
      <c r="P85" s="758">
        <f t="shared" si="3"/>
        <v>4.5193313789520261E-2</v>
      </c>
    </row>
    <row r="86" spans="1:23" s="489" customFormat="1" ht="16.5" customHeight="1">
      <c r="A86" s="525" t="s">
        <v>223</v>
      </c>
      <c r="B86" s="762"/>
      <c r="C86" s="762"/>
      <c r="D86" s="762"/>
      <c r="E86" s="762"/>
      <c r="F86" s="762"/>
      <c r="G86" s="762"/>
      <c r="H86" s="762"/>
      <c r="I86" s="762"/>
      <c r="J86" s="762"/>
      <c r="K86" s="762"/>
      <c r="L86" s="762" t="s">
        <v>105</v>
      </c>
      <c r="M86" s="763"/>
      <c r="N86" s="763"/>
      <c r="O86" s="763"/>
      <c r="P86" s="764"/>
    </row>
    <row r="87" spans="1:23" s="489" customFormat="1" ht="16.5" customHeight="1">
      <c r="A87" s="522" t="s">
        <v>324</v>
      </c>
      <c r="B87" s="760">
        <f>B28/B$28</f>
        <v>1</v>
      </c>
      <c r="C87" s="760">
        <f t="shared" ref="C87:P87" si="4">C28/C$28</f>
        <v>1</v>
      </c>
      <c r="D87" s="760">
        <f t="shared" si="4"/>
        <v>1</v>
      </c>
      <c r="E87" s="760">
        <f t="shared" si="4"/>
        <v>1</v>
      </c>
      <c r="F87" s="760">
        <f t="shared" si="4"/>
        <v>1</v>
      </c>
      <c r="G87" s="760">
        <f t="shared" si="4"/>
        <v>1</v>
      </c>
      <c r="H87" s="760">
        <f t="shared" si="4"/>
        <v>1</v>
      </c>
      <c r="I87" s="760">
        <f t="shared" si="4"/>
        <v>1</v>
      </c>
      <c r="J87" s="760">
        <f t="shared" si="4"/>
        <v>1</v>
      </c>
      <c r="K87" s="760">
        <f t="shared" si="4"/>
        <v>1</v>
      </c>
      <c r="L87" s="760" t="s">
        <v>105</v>
      </c>
      <c r="M87" s="761">
        <f t="shared" si="4"/>
        <v>1</v>
      </c>
      <c r="N87" s="761">
        <f t="shared" si="4"/>
        <v>1</v>
      </c>
      <c r="O87" s="761">
        <f t="shared" si="4"/>
        <v>1</v>
      </c>
      <c r="P87" s="760">
        <f t="shared" si="4"/>
        <v>1</v>
      </c>
    </row>
    <row r="88" spans="1:23" s="489" customFormat="1" ht="16.5" customHeight="1">
      <c r="A88" s="514" t="s">
        <v>200</v>
      </c>
      <c r="B88" s="754">
        <f t="shared" ref="B88:P90" si="5">B29/B$28</f>
        <v>0.94912910452696631</v>
      </c>
      <c r="C88" s="754">
        <f t="shared" si="5"/>
        <v>0.93037451123577808</v>
      </c>
      <c r="D88" s="754">
        <f t="shared" si="5"/>
        <v>0.93803247111314625</v>
      </c>
      <c r="E88" s="754">
        <f t="shared" si="5"/>
        <v>0.94017539171023301</v>
      </c>
      <c r="F88" s="754">
        <f t="shared" si="5"/>
        <v>0.92187837513240056</v>
      </c>
      <c r="G88" s="754">
        <f t="shared" si="5"/>
        <v>0.92753282828154604</v>
      </c>
      <c r="H88" s="754">
        <f t="shared" si="5"/>
        <v>0.91536757965127502</v>
      </c>
      <c r="I88" s="754">
        <f t="shared" si="5"/>
        <v>0.9167307838347869</v>
      </c>
      <c r="J88" s="754">
        <f t="shared" si="5"/>
        <v>0.8842699457051546</v>
      </c>
      <c r="K88" s="754">
        <f t="shared" si="5"/>
        <v>0.83613876997128644</v>
      </c>
      <c r="L88" s="754" t="s">
        <v>105</v>
      </c>
      <c r="M88" s="755">
        <f t="shared" si="5"/>
        <v>0.92740480835054728</v>
      </c>
      <c r="N88" s="755">
        <f t="shared" si="5"/>
        <v>0.89374790091740597</v>
      </c>
      <c r="O88" s="755">
        <f t="shared" si="5"/>
        <v>0.91721563726956323</v>
      </c>
      <c r="P88" s="754">
        <f t="shared" si="5"/>
        <v>0.89807366749108342</v>
      </c>
    </row>
    <row r="89" spans="1:23" s="489" customFormat="1" ht="16.5" customHeight="1">
      <c r="A89" s="516" t="s">
        <v>201</v>
      </c>
      <c r="B89" s="756">
        <f t="shared" si="5"/>
        <v>3.1114642294028327E-2</v>
      </c>
      <c r="C89" s="756">
        <f t="shared" si="5"/>
        <v>5.1294670723951399E-2</v>
      </c>
      <c r="D89" s="756">
        <f t="shared" si="5"/>
        <v>2.9934912124839314E-2</v>
      </c>
      <c r="E89" s="756">
        <f t="shared" si="5"/>
        <v>3.7244494597488575E-2</v>
      </c>
      <c r="F89" s="756">
        <f t="shared" si="5"/>
        <v>4.6214306006870307E-2</v>
      </c>
      <c r="G89" s="756">
        <f t="shared" si="5"/>
        <v>4.1384800660043519E-2</v>
      </c>
      <c r="H89" s="756">
        <f t="shared" si="5"/>
        <v>3.742144453193632E-2</v>
      </c>
      <c r="I89" s="756">
        <f t="shared" si="5"/>
        <v>4.0913371122065278E-2</v>
      </c>
      <c r="J89" s="756">
        <f t="shared" si="5"/>
        <v>7.5683153677317705E-2</v>
      </c>
      <c r="K89" s="756">
        <f t="shared" si="5"/>
        <v>0.1227073512357941</v>
      </c>
      <c r="L89" s="756" t="s">
        <v>105</v>
      </c>
      <c r="M89" s="757">
        <f t="shared" si="5"/>
        <v>3.9878045193995286E-2</v>
      </c>
      <c r="N89" s="757">
        <f t="shared" si="5"/>
        <v>6.4999818747551744E-2</v>
      </c>
      <c r="O89" s="757">
        <f t="shared" si="5"/>
        <v>4.7483320547989982E-2</v>
      </c>
      <c r="P89" s="756">
        <f t="shared" si="5"/>
        <v>6.512553483227615E-2</v>
      </c>
    </row>
    <row r="90" spans="1:23" s="489" customFormat="1" ht="16.5" customHeight="1">
      <c r="A90" s="519" t="s">
        <v>202</v>
      </c>
      <c r="B90" s="758">
        <f t="shared" si="5"/>
        <v>1.9756253179005364E-2</v>
      </c>
      <c r="C90" s="758">
        <f t="shared" si="5"/>
        <v>1.8330818040270543E-2</v>
      </c>
      <c r="D90" s="758">
        <f t="shared" si="5"/>
        <v>3.2032616762014438E-2</v>
      </c>
      <c r="E90" s="758">
        <f t="shared" si="5"/>
        <v>2.2580113692278407E-2</v>
      </c>
      <c r="F90" s="758">
        <f t="shared" si="5"/>
        <v>3.1907318860729138E-2</v>
      </c>
      <c r="G90" s="758">
        <f t="shared" si="5"/>
        <v>3.108237105841051E-2</v>
      </c>
      <c r="H90" s="758">
        <f t="shared" si="5"/>
        <v>4.7210975816788618E-2</v>
      </c>
      <c r="I90" s="758">
        <f t="shared" si="5"/>
        <v>4.235584504314778E-2</v>
      </c>
      <c r="J90" s="758">
        <f t="shared" si="5"/>
        <v>4.0046900619879686E-2</v>
      </c>
      <c r="K90" s="758">
        <f t="shared" si="5"/>
        <v>4.115387879291954E-2</v>
      </c>
      <c r="L90" s="758" t="s">
        <v>105</v>
      </c>
      <c r="M90" s="759">
        <f t="shared" si="5"/>
        <v>3.2717146455457501E-2</v>
      </c>
      <c r="N90" s="759">
        <f t="shared" si="5"/>
        <v>4.1252280335042288E-2</v>
      </c>
      <c r="O90" s="759">
        <f t="shared" si="5"/>
        <v>3.5301042182446826E-2</v>
      </c>
      <c r="P90" s="758">
        <f t="shared" si="5"/>
        <v>3.6800797679442013E-2</v>
      </c>
    </row>
    <row r="91" spans="1:23" s="489" customFormat="1" ht="16.5" customHeight="1">
      <c r="A91" s="522" t="s">
        <v>325</v>
      </c>
      <c r="B91" s="760">
        <f>B32/B$32</f>
        <v>1</v>
      </c>
      <c r="C91" s="760">
        <f t="shared" ref="C91:P91" si="6">C32/C$32</f>
        <v>1</v>
      </c>
      <c r="D91" s="760">
        <f t="shared" si="6"/>
        <v>1</v>
      </c>
      <c r="E91" s="760">
        <f t="shared" si="6"/>
        <v>1</v>
      </c>
      <c r="F91" s="760">
        <f t="shared" si="6"/>
        <v>1</v>
      </c>
      <c r="G91" s="760">
        <f t="shared" si="6"/>
        <v>1</v>
      </c>
      <c r="H91" s="760">
        <f t="shared" si="6"/>
        <v>1</v>
      </c>
      <c r="I91" s="760">
        <f t="shared" si="6"/>
        <v>1</v>
      </c>
      <c r="J91" s="760">
        <f t="shared" si="6"/>
        <v>1</v>
      </c>
      <c r="K91" s="760">
        <f t="shared" si="6"/>
        <v>1</v>
      </c>
      <c r="L91" s="760" t="s">
        <v>105</v>
      </c>
      <c r="M91" s="761">
        <f t="shared" si="6"/>
        <v>1</v>
      </c>
      <c r="N91" s="761">
        <f t="shared" si="6"/>
        <v>1</v>
      </c>
      <c r="O91" s="761">
        <f t="shared" si="6"/>
        <v>1</v>
      </c>
      <c r="P91" s="760">
        <f t="shared" si="6"/>
        <v>1</v>
      </c>
    </row>
    <row r="92" spans="1:23" s="489" customFormat="1" ht="16.5" customHeight="1">
      <c r="A92" s="514" t="s">
        <v>204</v>
      </c>
      <c r="B92" s="754">
        <f t="shared" ref="B92:P94" si="7">B33/B$32</f>
        <v>0.18446305733956667</v>
      </c>
      <c r="C92" s="754">
        <f t="shared" si="7"/>
        <v>0.20859419611385785</v>
      </c>
      <c r="D92" s="754">
        <f t="shared" si="7"/>
        <v>0.19262139232458877</v>
      </c>
      <c r="E92" s="754">
        <f t="shared" si="7"/>
        <v>0.22702668316873828</v>
      </c>
      <c r="F92" s="754">
        <f t="shared" si="7"/>
        <v>0.20676326438785544</v>
      </c>
      <c r="G92" s="754">
        <f t="shared" si="7"/>
        <v>0.2477177298945476</v>
      </c>
      <c r="H92" s="754">
        <f t="shared" si="7"/>
        <v>0.23050088448252556</v>
      </c>
      <c r="I92" s="754">
        <f t="shared" si="7"/>
        <v>0.23264061431038421</v>
      </c>
      <c r="J92" s="754">
        <f t="shared" si="7"/>
        <v>0.29632381216320647</v>
      </c>
      <c r="K92" s="754">
        <f t="shared" si="7"/>
        <v>0.22158414763688908</v>
      </c>
      <c r="L92" s="754" t="s">
        <v>105</v>
      </c>
      <c r="M92" s="755">
        <f t="shared" si="7"/>
        <v>0.22374696148558074</v>
      </c>
      <c r="N92" s="755">
        <f t="shared" si="7"/>
        <v>0.25748444675395815</v>
      </c>
      <c r="O92" s="755">
        <f t="shared" si="7"/>
        <v>0.23327907114412053</v>
      </c>
      <c r="P92" s="754">
        <f t="shared" si="7"/>
        <v>0.23554339068106911</v>
      </c>
    </row>
    <row r="93" spans="1:23" s="489" customFormat="1" ht="16.5" customHeight="1">
      <c r="A93" s="516" t="s">
        <v>205</v>
      </c>
      <c r="B93" s="756">
        <f t="shared" si="7"/>
        <v>0.69286887811705966</v>
      </c>
      <c r="C93" s="756">
        <f t="shared" si="7"/>
        <v>0.68174743555910655</v>
      </c>
      <c r="D93" s="756">
        <f t="shared" si="7"/>
        <v>0.58643458017849692</v>
      </c>
      <c r="E93" s="756">
        <f t="shared" si="7"/>
        <v>0.53710846464653816</v>
      </c>
      <c r="F93" s="756">
        <f t="shared" si="7"/>
        <v>0.47101161927346202</v>
      </c>
      <c r="G93" s="756">
        <f t="shared" si="7"/>
        <v>0.42065456699433895</v>
      </c>
      <c r="H93" s="756">
        <f t="shared" si="7"/>
        <v>0.48593804695140946</v>
      </c>
      <c r="I93" s="756">
        <f t="shared" si="7"/>
        <v>0.48355304687976669</v>
      </c>
      <c r="J93" s="756">
        <f t="shared" si="7"/>
        <v>0.36424906904560145</v>
      </c>
      <c r="K93" s="756">
        <f t="shared" si="7"/>
        <v>0.49582303872845468</v>
      </c>
      <c r="L93" s="756" t="s">
        <v>105</v>
      </c>
      <c r="M93" s="757">
        <f t="shared" si="7"/>
        <v>0.49617370793776255</v>
      </c>
      <c r="N93" s="757">
        <f t="shared" si="7"/>
        <v>0.43604621314261843</v>
      </c>
      <c r="O93" s="757">
        <f t="shared" si="7"/>
        <v>0.4791854271257075</v>
      </c>
      <c r="P93" s="756">
        <f t="shared" si="7"/>
        <v>0.48920510530513839</v>
      </c>
    </row>
    <row r="94" spans="1:23" s="489" customFormat="1" ht="16.5" customHeight="1">
      <c r="A94" s="514" t="s">
        <v>206</v>
      </c>
      <c r="B94" s="758">
        <f t="shared" si="7"/>
        <v>0.12266806454337356</v>
      </c>
      <c r="C94" s="758">
        <f t="shared" si="7"/>
        <v>0.10965836832703559</v>
      </c>
      <c r="D94" s="758">
        <f t="shared" si="7"/>
        <v>0.22094402749276576</v>
      </c>
      <c r="E94" s="758">
        <f t="shared" si="7"/>
        <v>0.23586485218472358</v>
      </c>
      <c r="F94" s="758">
        <f t="shared" si="7"/>
        <v>0.32222511633419437</v>
      </c>
      <c r="G94" s="758">
        <f t="shared" si="7"/>
        <v>0.33162770311111345</v>
      </c>
      <c r="H94" s="758">
        <f t="shared" si="7"/>
        <v>0.28356106856606511</v>
      </c>
      <c r="I94" s="758">
        <f t="shared" si="7"/>
        <v>0.28380633880984907</v>
      </c>
      <c r="J94" s="758">
        <f t="shared" si="7"/>
        <v>0.33942711879119214</v>
      </c>
      <c r="K94" s="758">
        <f t="shared" si="7"/>
        <v>0.28259281363465633</v>
      </c>
      <c r="L94" s="758" t="s">
        <v>105</v>
      </c>
      <c r="M94" s="759">
        <f t="shared" si="7"/>
        <v>0.28007933057172157</v>
      </c>
      <c r="N94" s="759">
        <f t="shared" si="7"/>
        <v>0.30646934010342336</v>
      </c>
      <c r="O94" s="759">
        <f t="shared" si="7"/>
        <v>0.28753550173526587</v>
      </c>
      <c r="P94" s="758">
        <f t="shared" si="7"/>
        <v>0.27525150401379245</v>
      </c>
    </row>
    <row r="95" spans="1:23" s="489" customFormat="1" ht="16.5" customHeight="1">
      <c r="A95" s="568" t="s">
        <v>259</v>
      </c>
      <c r="B95" s="765"/>
      <c r="C95" s="765"/>
      <c r="D95" s="765"/>
      <c r="E95" s="765"/>
      <c r="F95" s="765"/>
      <c r="G95" s="765"/>
      <c r="H95" s="765"/>
      <c r="I95" s="765"/>
      <c r="J95" s="765"/>
      <c r="K95" s="765"/>
      <c r="L95" s="765"/>
      <c r="M95" s="766"/>
      <c r="N95" s="766"/>
      <c r="O95" s="766"/>
      <c r="P95" s="767"/>
      <c r="V95" s="543"/>
      <c r="W95" s="543"/>
    </row>
    <row r="96" spans="1:23" s="489" customFormat="1" ht="16.5" customHeight="1">
      <c r="A96" s="574" t="s">
        <v>465</v>
      </c>
      <c r="B96" s="768">
        <v>0.20717677500000001</v>
      </c>
      <c r="C96" s="768">
        <v>0.23499637800000001</v>
      </c>
      <c r="D96" s="768">
        <v>0.225682889</v>
      </c>
      <c r="E96" s="768">
        <v>0.20874937599999999</v>
      </c>
      <c r="F96" s="768">
        <v>0.19584162499999999</v>
      </c>
      <c r="G96" s="768">
        <v>0.198022646</v>
      </c>
      <c r="H96" s="768">
        <v>0.188298467</v>
      </c>
      <c r="I96" s="768">
        <v>0.188354516</v>
      </c>
      <c r="J96" s="768">
        <v>0.17137917799999999</v>
      </c>
      <c r="K96" s="768">
        <v>0.106463371</v>
      </c>
      <c r="L96" s="768" t="s">
        <v>105</v>
      </c>
      <c r="M96" s="769">
        <v>0.199510664</v>
      </c>
      <c r="N96" s="769">
        <v>0.17141641799999999</v>
      </c>
      <c r="O96" s="769">
        <v>0.189946531</v>
      </c>
      <c r="P96" s="768">
        <v>0.15913540200000001</v>
      </c>
    </row>
    <row r="97" spans="1:16" s="489" customFormat="1" ht="16.5" customHeight="1">
      <c r="A97" s="586" t="s">
        <v>451</v>
      </c>
      <c r="B97" s="754">
        <v>0.29418591799999999</v>
      </c>
      <c r="C97" s="754">
        <v>0.34050174300000002</v>
      </c>
      <c r="D97" s="754">
        <v>0.35999267600000001</v>
      </c>
      <c r="E97" s="754">
        <v>0.414192159</v>
      </c>
      <c r="F97" s="754">
        <v>0.470827734</v>
      </c>
      <c r="G97" s="754">
        <v>0.51332047300000005</v>
      </c>
      <c r="H97" s="754">
        <v>0.54174781699999996</v>
      </c>
      <c r="I97" s="754">
        <v>0.57477152200000003</v>
      </c>
      <c r="J97" s="754">
        <v>0.55928190899999997</v>
      </c>
      <c r="K97" s="754">
        <v>0.61784761700000002</v>
      </c>
      <c r="L97" s="754" t="s">
        <v>105</v>
      </c>
      <c r="M97" s="755">
        <v>0.47687523500000001</v>
      </c>
      <c r="N97" s="755">
        <v>0.57422556599999997</v>
      </c>
      <c r="O97" s="755">
        <v>0.51077434399999999</v>
      </c>
      <c r="P97" s="754">
        <v>0.54039458299999998</v>
      </c>
    </row>
    <row r="98" spans="1:16" s="489" customFormat="1" ht="16.5" customHeight="1">
      <c r="A98" s="516" t="s">
        <v>452</v>
      </c>
      <c r="B98" s="756">
        <v>0.870094323</v>
      </c>
      <c r="C98" s="756">
        <v>0.87032785599999996</v>
      </c>
      <c r="D98" s="756">
        <v>0.87378865400000005</v>
      </c>
      <c r="E98" s="756">
        <v>0.88850975099999996</v>
      </c>
      <c r="F98" s="756">
        <v>0.88376332300000005</v>
      </c>
      <c r="G98" s="756">
        <v>0.87903782100000005</v>
      </c>
      <c r="H98" s="756">
        <v>0.89397624200000003</v>
      </c>
      <c r="I98" s="756">
        <v>0.88363790200000003</v>
      </c>
      <c r="J98" s="756">
        <v>0.91109481800000003</v>
      </c>
      <c r="K98" s="756">
        <v>1.0127728810000001</v>
      </c>
      <c r="L98" s="756" t="s">
        <v>105</v>
      </c>
      <c r="M98" s="757">
        <v>0.88609150199999998</v>
      </c>
      <c r="N98" s="757">
        <v>0.91062600599999999</v>
      </c>
      <c r="O98" s="757">
        <v>0.89444379100000004</v>
      </c>
      <c r="P98" s="756">
        <v>0.91509531099999997</v>
      </c>
    </row>
    <row r="99" spans="1:16" s="489" customFormat="1" ht="16.5" customHeight="1">
      <c r="A99" s="514" t="s">
        <v>502</v>
      </c>
      <c r="B99" s="754">
        <v>0.48901603300000002</v>
      </c>
      <c r="C99" s="754">
        <v>0.473367959</v>
      </c>
      <c r="D99" s="754">
        <v>0.41531528099999998</v>
      </c>
      <c r="E99" s="754">
        <v>0.36540465300000002</v>
      </c>
      <c r="F99" s="754">
        <v>0.3859648</v>
      </c>
      <c r="G99" s="754">
        <v>0.35344913100000003</v>
      </c>
      <c r="H99" s="754">
        <v>0.30939243700000002</v>
      </c>
      <c r="I99" s="754">
        <v>0.300695029</v>
      </c>
      <c r="J99" s="754">
        <v>0.295042056</v>
      </c>
      <c r="K99" s="754">
        <v>0.26335914900000001</v>
      </c>
      <c r="L99" s="754" t="s">
        <v>105</v>
      </c>
      <c r="M99" s="755">
        <v>0.35650891600000001</v>
      </c>
      <c r="N99" s="755">
        <v>0.29381599899999999</v>
      </c>
      <c r="O99" s="755">
        <v>0.335166348</v>
      </c>
      <c r="P99" s="754">
        <v>0.283328095</v>
      </c>
    </row>
    <row r="100" spans="1:16" s="489" customFormat="1" ht="16.5" customHeight="1">
      <c r="A100" s="570" t="s">
        <v>453</v>
      </c>
      <c r="B100" s="770">
        <v>0.518164862</v>
      </c>
      <c r="C100" s="770">
        <v>0.92763862100000005</v>
      </c>
      <c r="D100" s="770">
        <v>0.96033348699999999</v>
      </c>
      <c r="E100" s="770">
        <v>0.90484860099999997</v>
      </c>
      <c r="F100" s="770">
        <v>0.82463391200000002</v>
      </c>
      <c r="G100" s="770">
        <v>0.77985694000000005</v>
      </c>
      <c r="H100" s="770">
        <v>0.83307777299999997</v>
      </c>
      <c r="I100" s="770">
        <v>0.77967773799999995</v>
      </c>
      <c r="J100" s="770">
        <v>0.91051369199999999</v>
      </c>
      <c r="K100" s="770">
        <v>1.1417176419999999</v>
      </c>
      <c r="L100" s="770" t="s">
        <v>105</v>
      </c>
      <c r="M100" s="771">
        <v>0.84531542500000001</v>
      </c>
      <c r="N100" s="771">
        <v>0.87711218599999996</v>
      </c>
      <c r="O100" s="771">
        <v>0.85614000599999995</v>
      </c>
      <c r="P100" s="770">
        <v>0.78378841700000002</v>
      </c>
    </row>
    <row r="101" spans="1:16" s="499" customFormat="1" ht="16.5" customHeight="1">
      <c r="A101" s="519" t="s">
        <v>852</v>
      </c>
      <c r="B101" s="772">
        <v>2.5010760169999999</v>
      </c>
      <c r="C101" s="772">
        <v>3.9474592290000001</v>
      </c>
      <c r="D101" s="772">
        <v>4.2552339320000003</v>
      </c>
      <c r="E101" s="772">
        <v>4.3346170419999996</v>
      </c>
      <c r="F101" s="772">
        <v>4.2107182830000003</v>
      </c>
      <c r="G101" s="772">
        <v>3.9382209829999999</v>
      </c>
      <c r="H101" s="772">
        <v>4.4242408600000003</v>
      </c>
      <c r="I101" s="772">
        <v>4.1394162269999999</v>
      </c>
      <c r="J101" s="772">
        <v>5.3128606469999999</v>
      </c>
      <c r="K101" s="772">
        <v>10.724041827000001</v>
      </c>
      <c r="L101" s="772" t="s">
        <v>105</v>
      </c>
      <c r="M101" s="773">
        <v>4.2369435810000002</v>
      </c>
      <c r="N101" s="773">
        <v>5.1168505059999996</v>
      </c>
      <c r="O101" s="773">
        <v>4.5072684460000003</v>
      </c>
      <c r="P101" s="772">
        <v>4.9252926080000003</v>
      </c>
    </row>
    <row r="102" spans="1:16" ht="15" customHeight="1">
      <c r="A102" s="260" t="s">
        <v>321</v>
      </c>
      <c r="B102" s="13"/>
      <c r="C102" s="13"/>
      <c r="D102" s="13"/>
      <c r="E102" s="13"/>
      <c r="F102" s="13"/>
      <c r="G102" s="13"/>
      <c r="H102" s="13"/>
      <c r="I102" s="13"/>
      <c r="J102" s="13"/>
      <c r="K102" s="13"/>
      <c r="L102" s="13"/>
      <c r="M102" s="215"/>
      <c r="N102" s="215"/>
      <c r="O102" s="215"/>
      <c r="P102" s="40"/>
    </row>
    <row r="103" spans="1:16" ht="15" customHeight="1">
      <c r="A103" s="260" t="s">
        <v>848</v>
      </c>
      <c r="B103" s="13"/>
      <c r="C103" s="13"/>
      <c r="D103" s="13"/>
      <c r="E103" s="13"/>
      <c r="F103" s="13"/>
      <c r="G103" s="13"/>
      <c r="H103" s="13"/>
      <c r="I103" s="13"/>
      <c r="J103" s="13"/>
      <c r="K103" s="13"/>
      <c r="L103" s="13"/>
      <c r="M103" s="215"/>
      <c r="N103" s="215"/>
      <c r="O103" s="215"/>
      <c r="P103" s="40"/>
    </row>
    <row r="104" spans="1:16" ht="15" customHeight="1">
      <c r="A104" s="38" t="s">
        <v>688</v>
      </c>
      <c r="B104" s="13"/>
      <c r="C104" s="13"/>
      <c r="D104" s="13"/>
      <c r="E104" s="13"/>
      <c r="F104" s="13"/>
      <c r="G104" s="13"/>
      <c r="H104" s="13"/>
      <c r="I104" s="13"/>
      <c r="J104" s="13"/>
      <c r="K104" s="13"/>
      <c r="L104" s="13"/>
      <c r="M104" s="215"/>
      <c r="N104" s="215"/>
      <c r="O104" s="215"/>
      <c r="P104" s="40"/>
    </row>
    <row r="105" spans="1:16" ht="15" customHeight="1">
      <c r="A105" s="260" t="s">
        <v>853</v>
      </c>
      <c r="B105" s="13"/>
      <c r="C105" s="13"/>
      <c r="D105" s="13"/>
      <c r="E105" s="13"/>
      <c r="F105" s="13"/>
      <c r="G105" s="13"/>
      <c r="H105" s="13"/>
      <c r="I105" s="13"/>
      <c r="J105" s="13"/>
      <c r="K105" s="13"/>
      <c r="L105" s="13"/>
      <c r="M105" s="215"/>
      <c r="N105" s="215"/>
      <c r="O105" s="215"/>
      <c r="P105" s="40"/>
    </row>
    <row r="106" spans="1:16" ht="15" customHeight="1">
      <c r="A106" s="291" t="s">
        <v>224</v>
      </c>
      <c r="B106" s="3"/>
      <c r="C106" s="3"/>
      <c r="D106" s="3"/>
      <c r="G106" s="185"/>
      <c r="J106" s="185"/>
    </row>
    <row r="107" spans="1:16" ht="15" customHeight="1">
      <c r="A107" s="13"/>
      <c r="B107" s="13"/>
      <c r="C107" s="13"/>
      <c r="D107" s="13"/>
      <c r="E107" s="13"/>
      <c r="F107" s="13"/>
      <c r="G107" s="13"/>
      <c r="H107" s="13"/>
      <c r="I107" s="13"/>
      <c r="J107" s="13"/>
      <c r="K107" s="13"/>
      <c r="L107" s="13"/>
      <c r="M107" s="215"/>
      <c r="N107" s="215"/>
      <c r="O107" s="215"/>
      <c r="P107" s="40"/>
    </row>
    <row r="108" spans="1:16" ht="19.5" customHeight="1">
      <c r="A108" s="285" t="s">
        <v>970</v>
      </c>
      <c r="B108" s="13"/>
      <c r="C108" s="13"/>
      <c r="D108" s="13"/>
      <c r="E108" s="13"/>
      <c r="F108" s="13"/>
      <c r="G108" s="13"/>
      <c r="H108" s="13"/>
      <c r="I108" s="13"/>
      <c r="J108" s="13"/>
      <c r="K108" s="13"/>
      <c r="L108" s="13"/>
      <c r="M108" s="215"/>
      <c r="N108" s="215"/>
      <c r="O108" s="215"/>
      <c r="P108" s="40"/>
    </row>
    <row r="109" spans="1:16" ht="15" customHeight="1" thickBot="1">
      <c r="A109" s="13"/>
      <c r="B109" s="13"/>
      <c r="C109" s="13"/>
      <c r="D109" s="13"/>
      <c r="E109" s="13"/>
      <c r="F109" s="13"/>
      <c r="G109" s="13"/>
      <c r="H109" s="13"/>
      <c r="I109" s="13"/>
      <c r="J109" s="13"/>
      <c r="K109" s="13"/>
      <c r="L109" s="13"/>
      <c r="M109" s="215"/>
      <c r="N109" s="215"/>
      <c r="O109" s="215"/>
      <c r="P109" s="40"/>
    </row>
    <row r="110" spans="1:16" ht="16" customHeight="1">
      <c r="A110" s="589" t="s">
        <v>84</v>
      </c>
      <c r="B110" s="43" t="s">
        <v>38</v>
      </c>
      <c r="C110" s="43" t="s">
        <v>128</v>
      </c>
      <c r="D110" s="43" t="s">
        <v>130</v>
      </c>
      <c r="E110" s="43" t="s">
        <v>39</v>
      </c>
      <c r="F110" s="43" t="s">
        <v>40</v>
      </c>
      <c r="G110" s="43" t="s">
        <v>41</v>
      </c>
      <c r="H110" s="43" t="s">
        <v>42</v>
      </c>
      <c r="I110" s="43" t="s">
        <v>132</v>
      </c>
      <c r="J110" s="43" t="s">
        <v>133</v>
      </c>
      <c r="K110" s="43" t="s">
        <v>134</v>
      </c>
      <c r="L110" s="257">
        <v>100000</v>
      </c>
      <c r="M110" s="255" t="s">
        <v>265</v>
      </c>
      <c r="N110" s="255" t="s">
        <v>263</v>
      </c>
      <c r="O110" s="262" t="s">
        <v>80</v>
      </c>
      <c r="P110" s="286" t="s">
        <v>253</v>
      </c>
    </row>
    <row r="111" spans="1:16" ht="16" customHeight="1">
      <c r="A111" s="230" t="s">
        <v>258</v>
      </c>
      <c r="B111" s="44" t="s">
        <v>127</v>
      </c>
      <c r="C111" s="44" t="s">
        <v>43</v>
      </c>
      <c r="D111" s="44" t="s">
        <v>43</v>
      </c>
      <c r="E111" s="44" t="s">
        <v>43</v>
      </c>
      <c r="F111" s="44" t="s">
        <v>43</v>
      </c>
      <c r="G111" s="44" t="s">
        <v>43</v>
      </c>
      <c r="H111" s="44" t="s">
        <v>43</v>
      </c>
      <c r="I111" s="44" t="s">
        <v>43</v>
      </c>
      <c r="J111" s="44" t="s">
        <v>43</v>
      </c>
      <c r="K111" s="44" t="s">
        <v>43</v>
      </c>
      <c r="L111" s="44" t="s">
        <v>46</v>
      </c>
      <c r="M111" s="240" t="s">
        <v>264</v>
      </c>
      <c r="N111" s="240" t="s">
        <v>150</v>
      </c>
      <c r="O111" s="261" t="s">
        <v>149</v>
      </c>
      <c r="P111" s="287" t="s">
        <v>320</v>
      </c>
    </row>
    <row r="112" spans="1:16" ht="16" customHeight="1" thickBot="1">
      <c r="A112" s="447" t="s">
        <v>85</v>
      </c>
      <c r="B112" s="45" t="s">
        <v>46</v>
      </c>
      <c r="C112" s="45" t="s">
        <v>129</v>
      </c>
      <c r="D112" s="45" t="s">
        <v>131</v>
      </c>
      <c r="E112" s="45" t="s">
        <v>47</v>
      </c>
      <c r="F112" s="45" t="s">
        <v>48</v>
      </c>
      <c r="G112" s="45" t="s">
        <v>49</v>
      </c>
      <c r="H112" s="45" t="s">
        <v>45</v>
      </c>
      <c r="I112" s="45" t="s">
        <v>135</v>
      </c>
      <c r="J112" s="45" t="s">
        <v>136</v>
      </c>
      <c r="K112" s="45" t="s">
        <v>137</v>
      </c>
      <c r="L112" s="45" t="s">
        <v>138</v>
      </c>
      <c r="M112" s="256" t="s">
        <v>150</v>
      </c>
      <c r="N112" s="256" t="s">
        <v>138</v>
      </c>
      <c r="O112" s="263" t="s">
        <v>44</v>
      </c>
      <c r="P112" s="288" t="s">
        <v>273</v>
      </c>
    </row>
    <row r="113" spans="1:16" ht="15.75" customHeight="1">
      <c r="A113" s="568" t="s">
        <v>256</v>
      </c>
      <c r="B113" s="192"/>
      <c r="C113" s="192"/>
      <c r="D113" s="192"/>
      <c r="E113" s="192"/>
      <c r="F113" s="192"/>
      <c r="G113" s="192"/>
      <c r="H113" s="192"/>
      <c r="I113" s="192"/>
      <c r="J113" s="192"/>
      <c r="K113" s="192"/>
      <c r="L113" s="192"/>
      <c r="M113" s="258"/>
      <c r="N113" s="258"/>
      <c r="O113" s="258"/>
    </row>
    <row r="114" spans="1:16" ht="16.5" customHeight="1">
      <c r="A114" s="511" t="s">
        <v>322</v>
      </c>
      <c r="B114" s="596">
        <v>0.54295972400000003</v>
      </c>
      <c r="C114" s="596">
        <v>-0.25602385799999999</v>
      </c>
      <c r="D114" s="596">
        <v>-0.73285370500000002</v>
      </c>
      <c r="E114" s="596">
        <v>1.44790123</v>
      </c>
      <c r="F114" s="596">
        <v>1.0376113570000001</v>
      </c>
      <c r="G114" s="596">
        <v>1.373076983</v>
      </c>
      <c r="H114" s="596">
        <v>1.065532717</v>
      </c>
      <c r="I114" s="596">
        <v>-0.55702518400000001</v>
      </c>
      <c r="J114" s="596">
        <v>1.2131372810000001</v>
      </c>
      <c r="K114" s="596">
        <v>-4.5837963999999998</v>
      </c>
      <c r="L114" s="596" t="s">
        <v>105</v>
      </c>
      <c r="M114" s="597">
        <v>1.103452283</v>
      </c>
      <c r="N114" s="597">
        <v>-0.448673712</v>
      </c>
      <c r="O114" s="597">
        <v>0.56001150700000002</v>
      </c>
      <c r="P114" s="596">
        <v>0.75590304100000005</v>
      </c>
    </row>
    <row r="115" spans="1:16" ht="15.75" customHeight="1">
      <c r="A115" s="514" t="s">
        <v>183</v>
      </c>
      <c r="B115" s="598">
        <v>2.9760511269999999</v>
      </c>
      <c r="C115" s="598">
        <v>1.6167480869999999</v>
      </c>
      <c r="D115" s="598">
        <v>-0.16450167700000001</v>
      </c>
      <c r="E115" s="598">
        <v>1.6929802039999999</v>
      </c>
      <c r="F115" s="598">
        <v>2.9961865240000001</v>
      </c>
      <c r="G115" s="598">
        <v>3.8614880500000002</v>
      </c>
      <c r="H115" s="598">
        <v>3.1428569730000002</v>
      </c>
      <c r="I115" s="598">
        <v>3.2362809229999998</v>
      </c>
      <c r="J115" s="598">
        <v>2.852531216</v>
      </c>
      <c r="K115" s="598">
        <v>-2.8866993280000002</v>
      </c>
      <c r="L115" s="598" t="s">
        <v>105</v>
      </c>
      <c r="M115" s="599">
        <v>2.618834675</v>
      </c>
      <c r="N115" s="599">
        <v>2.3781426739999998</v>
      </c>
      <c r="O115" s="599">
        <v>2.5483082019999999</v>
      </c>
      <c r="P115" s="598">
        <v>2.3937944</v>
      </c>
    </row>
    <row r="116" spans="1:16" ht="15.75" customHeight="1">
      <c r="A116" s="516" t="s">
        <v>184</v>
      </c>
      <c r="B116" s="600">
        <v>0.939871079</v>
      </c>
      <c r="C116" s="601">
        <v>1.040532048</v>
      </c>
      <c r="D116" s="600">
        <v>0.93627890499999999</v>
      </c>
      <c r="E116" s="600">
        <v>1.30538417</v>
      </c>
      <c r="F116" s="600">
        <v>1.427273971</v>
      </c>
      <c r="G116" s="600">
        <v>1.025461784</v>
      </c>
      <c r="H116" s="600">
        <v>1.3595909690000001</v>
      </c>
      <c r="I116" s="600">
        <v>1.869288458</v>
      </c>
      <c r="J116" s="600">
        <v>0.85611571900000005</v>
      </c>
      <c r="K116" s="600">
        <v>-4.0317394960000001</v>
      </c>
      <c r="L116" s="600" t="s">
        <v>105</v>
      </c>
      <c r="M116" s="602">
        <v>1.2724488089999999</v>
      </c>
      <c r="N116" s="602">
        <v>0.58153725599999995</v>
      </c>
      <c r="O116" s="602">
        <v>1.0029753349999999</v>
      </c>
      <c r="P116" s="600">
        <v>0.90518728000000004</v>
      </c>
    </row>
    <row r="117" spans="1:16" ht="15.75" customHeight="1">
      <c r="A117" s="514" t="s">
        <v>185</v>
      </c>
      <c r="B117" s="598">
        <v>6.2100452329999998</v>
      </c>
      <c r="C117" s="598">
        <v>-8.0033975920000007</v>
      </c>
      <c r="D117" s="598">
        <v>-5.5142119960000002</v>
      </c>
      <c r="E117" s="598">
        <v>-7.0480861020000001</v>
      </c>
      <c r="F117" s="598">
        <v>-9.3455079600000008</v>
      </c>
      <c r="G117" s="598">
        <v>-1.304251434</v>
      </c>
      <c r="H117" s="598">
        <v>-5.1975669040000003</v>
      </c>
      <c r="I117" s="598">
        <v>-10.843912716</v>
      </c>
      <c r="J117" s="598">
        <v>-6.2828120719999996</v>
      </c>
      <c r="K117" s="598">
        <v>-5.2903469809999999</v>
      </c>
      <c r="L117" s="598" t="s">
        <v>105</v>
      </c>
      <c r="M117" s="599">
        <v>-5.9223202979999998</v>
      </c>
      <c r="N117" s="599">
        <v>-8.2103287460000001</v>
      </c>
      <c r="O117" s="599">
        <v>-6.6781661940000001</v>
      </c>
      <c r="P117" s="598">
        <v>-6.8553854149999998</v>
      </c>
    </row>
    <row r="118" spans="1:16" ht="15.75" customHeight="1">
      <c r="A118" s="516" t="s">
        <v>186</v>
      </c>
      <c r="B118" s="600">
        <v>-11.49539847</v>
      </c>
      <c r="C118" s="600">
        <v>-2.4769117110000001</v>
      </c>
      <c r="D118" s="600">
        <v>-2.1422658550000002</v>
      </c>
      <c r="E118" s="600">
        <v>0.252544773</v>
      </c>
      <c r="F118" s="600">
        <v>1.105753953</v>
      </c>
      <c r="G118" s="600">
        <v>-4.1510503669999999</v>
      </c>
      <c r="H118" s="600">
        <v>-2.2605617210000002</v>
      </c>
      <c r="I118" s="600">
        <v>-7.6494431059999997</v>
      </c>
      <c r="J118" s="600">
        <v>-1.333092696</v>
      </c>
      <c r="K118" s="600">
        <v>2.4100438639999999</v>
      </c>
      <c r="L118" s="600" t="s">
        <v>105</v>
      </c>
      <c r="M118" s="602">
        <v>-1.1530524</v>
      </c>
      <c r="N118" s="602">
        <v>-3.7080872340000002</v>
      </c>
      <c r="O118" s="602">
        <v>-2.0678960810000002</v>
      </c>
      <c r="P118" s="600">
        <v>-0.59873423999999997</v>
      </c>
    </row>
    <row r="119" spans="1:16" ht="15.75" customHeight="1">
      <c r="A119" s="519" t="s">
        <v>187</v>
      </c>
      <c r="B119" s="603">
        <v>7.2542837609999999</v>
      </c>
      <c r="C119" s="603">
        <v>-4.122220048</v>
      </c>
      <c r="D119" s="603">
        <v>-5.1619851380000004</v>
      </c>
      <c r="E119" s="603">
        <v>7.3379005839999998</v>
      </c>
      <c r="F119" s="603">
        <v>-6.5003926490000001</v>
      </c>
      <c r="G119" s="603">
        <v>4.2877674480000003</v>
      </c>
      <c r="H119" s="603">
        <v>-1.8750576830000001</v>
      </c>
      <c r="I119" s="603">
        <v>-24.247210916</v>
      </c>
      <c r="J119" s="603">
        <v>12.823399151</v>
      </c>
      <c r="K119" s="603">
        <v>-41.731308482999999</v>
      </c>
      <c r="L119" s="603" t="s">
        <v>105</v>
      </c>
      <c r="M119" s="604">
        <v>0.92077641799999999</v>
      </c>
      <c r="N119" s="604">
        <v>-14.645930931000001</v>
      </c>
      <c r="O119" s="604">
        <v>-3.104350739</v>
      </c>
      <c r="P119" s="603">
        <v>-2.4874914659999998</v>
      </c>
    </row>
    <row r="120" spans="1:16" ht="16.5" customHeight="1">
      <c r="A120" s="522" t="s">
        <v>326</v>
      </c>
      <c r="B120" s="605">
        <v>2.539712261</v>
      </c>
      <c r="C120" s="605">
        <v>1.9089516740000001</v>
      </c>
      <c r="D120" s="605">
        <v>4.0295536729999997</v>
      </c>
      <c r="E120" s="605">
        <v>3.3878448429999999</v>
      </c>
      <c r="F120" s="605">
        <v>2.9374983650000002</v>
      </c>
      <c r="G120" s="605">
        <v>2.7378269319999999</v>
      </c>
      <c r="H120" s="605">
        <v>2.490552348</v>
      </c>
      <c r="I120" s="605">
        <v>2.505574454</v>
      </c>
      <c r="J120" s="605">
        <v>1.6331245109999999</v>
      </c>
      <c r="K120" s="605">
        <v>-2.3516733460000001</v>
      </c>
      <c r="L120" s="605" t="s">
        <v>105</v>
      </c>
      <c r="M120" s="606">
        <v>2.9323774889999998</v>
      </c>
      <c r="N120" s="606">
        <v>1.529294988</v>
      </c>
      <c r="O120" s="606">
        <v>2.4528123700000002</v>
      </c>
      <c r="P120" s="605">
        <v>1.4116733699999999</v>
      </c>
    </row>
    <row r="121" spans="1:16" ht="15.75" customHeight="1">
      <c r="A121" s="514" t="s">
        <v>82</v>
      </c>
      <c r="B121" s="598">
        <v>3.0934465740000001</v>
      </c>
      <c r="C121" s="598">
        <v>2.1435740210000001</v>
      </c>
      <c r="D121" s="598">
        <v>3.4134412799999998</v>
      </c>
      <c r="E121" s="598">
        <v>3.499900792</v>
      </c>
      <c r="F121" s="598">
        <v>2.3807451839999998</v>
      </c>
      <c r="G121" s="598">
        <v>2.2186247200000002</v>
      </c>
      <c r="H121" s="598">
        <v>2.399891539</v>
      </c>
      <c r="I121" s="598">
        <v>1.623729161</v>
      </c>
      <c r="J121" s="598">
        <v>1.84245714</v>
      </c>
      <c r="K121" s="598">
        <v>3.4124129239999998</v>
      </c>
      <c r="L121" s="598" t="s">
        <v>105</v>
      </c>
      <c r="M121" s="599">
        <v>2.6560006719999998</v>
      </c>
      <c r="N121" s="599">
        <v>1.925166793</v>
      </c>
      <c r="O121" s="599">
        <v>2.3841378679999998</v>
      </c>
      <c r="P121" s="598">
        <v>1.7803213309999999</v>
      </c>
    </row>
    <row r="122" spans="1:16" ht="15.75" customHeight="1">
      <c r="A122" s="516" t="s">
        <v>189</v>
      </c>
      <c r="B122" s="600">
        <v>2.9380840909999999</v>
      </c>
      <c r="C122" s="600">
        <v>2.7516778839999998</v>
      </c>
      <c r="D122" s="600">
        <v>3.6581563990000001</v>
      </c>
      <c r="E122" s="600">
        <v>2.9330076730000001</v>
      </c>
      <c r="F122" s="600">
        <v>2.1250968010000002</v>
      </c>
      <c r="G122" s="600">
        <v>2.1914746269999998</v>
      </c>
      <c r="H122" s="600">
        <v>1.22031406</v>
      </c>
      <c r="I122" s="600">
        <v>1.2419475339999999</v>
      </c>
      <c r="J122" s="600">
        <v>1.5881004889999999</v>
      </c>
      <c r="K122" s="600">
        <v>1.6913918489999999</v>
      </c>
      <c r="L122" s="600" t="s">
        <v>105</v>
      </c>
      <c r="M122" s="602">
        <v>2.1422970810000002</v>
      </c>
      <c r="N122" s="602">
        <v>1.431083833</v>
      </c>
      <c r="O122" s="602">
        <v>1.877780617</v>
      </c>
      <c r="P122" s="600">
        <v>1.7012478200000001</v>
      </c>
    </row>
    <row r="123" spans="1:16" ht="15.75" customHeight="1">
      <c r="A123" s="514" t="s">
        <v>359</v>
      </c>
      <c r="B123" s="598">
        <v>-1.898659578</v>
      </c>
      <c r="C123" s="598">
        <v>0.19724583100000001</v>
      </c>
      <c r="D123" s="598">
        <v>-0.97412385400000001</v>
      </c>
      <c r="E123" s="598">
        <v>-3.6446774000000001E-2</v>
      </c>
      <c r="F123" s="598">
        <v>-1.1503791969999999</v>
      </c>
      <c r="G123" s="598">
        <v>-3.4370029739999999</v>
      </c>
      <c r="H123" s="598">
        <v>-7.1415719810000002</v>
      </c>
      <c r="I123" s="598">
        <v>-6.85770664</v>
      </c>
      <c r="J123" s="598">
        <v>-0.92273078399999997</v>
      </c>
      <c r="K123" s="598">
        <v>1.295272389</v>
      </c>
      <c r="L123" s="598" t="s">
        <v>105</v>
      </c>
      <c r="M123" s="599">
        <v>-3.005015937</v>
      </c>
      <c r="N123" s="599">
        <v>-4.0535871300000004</v>
      </c>
      <c r="O123" s="599">
        <v>-3.3927267909999999</v>
      </c>
      <c r="P123" s="598">
        <v>-1.6954689089999999</v>
      </c>
    </row>
    <row r="124" spans="1:16" ht="15.75" customHeight="1">
      <c r="A124" s="516" t="s">
        <v>190</v>
      </c>
      <c r="B124" s="600">
        <v>3.797017941</v>
      </c>
      <c r="C124" s="600">
        <v>-2.5751175869999998</v>
      </c>
      <c r="D124" s="600">
        <v>1.8917233920000001</v>
      </c>
      <c r="E124" s="600">
        <v>6.8425377449999996</v>
      </c>
      <c r="F124" s="600">
        <v>3.9754793369999999</v>
      </c>
      <c r="G124" s="600">
        <v>2.3382323349999998</v>
      </c>
      <c r="H124" s="600">
        <v>6.9929969180000002</v>
      </c>
      <c r="I124" s="600">
        <v>3.509202277</v>
      </c>
      <c r="J124" s="600">
        <v>3.1223627820000002</v>
      </c>
      <c r="K124" s="600">
        <v>11.053635329</v>
      </c>
      <c r="L124" s="600" t="s">
        <v>105</v>
      </c>
      <c r="M124" s="602">
        <v>5.1820193720000001</v>
      </c>
      <c r="N124" s="602">
        <v>4.3505875549999997</v>
      </c>
      <c r="O124" s="602">
        <v>4.8724613259999998</v>
      </c>
      <c r="P124" s="600">
        <v>2.5139396770000002</v>
      </c>
    </row>
    <row r="125" spans="1:16" ht="15.75" customHeight="1">
      <c r="A125" s="514" t="s">
        <v>191</v>
      </c>
      <c r="B125" s="598">
        <v>-0.41843252600000003</v>
      </c>
      <c r="C125" s="598">
        <v>0.93908988199999999</v>
      </c>
      <c r="D125" s="598">
        <v>1.6425201270000001</v>
      </c>
      <c r="E125" s="598">
        <v>1.474417611</v>
      </c>
      <c r="F125" s="598">
        <v>0.60945960399999999</v>
      </c>
      <c r="G125" s="598">
        <v>7.4066270000000003E-2</v>
      </c>
      <c r="H125" s="598">
        <v>-0.96217343300000002</v>
      </c>
      <c r="I125" s="598">
        <v>-0.60913360299999997</v>
      </c>
      <c r="J125" s="598">
        <v>0.26273687800000001</v>
      </c>
      <c r="K125" s="598">
        <v>1.2233095549999999</v>
      </c>
      <c r="L125" s="598" t="s">
        <v>105</v>
      </c>
      <c r="M125" s="599">
        <v>0.50046254000000001</v>
      </c>
      <c r="N125" s="599">
        <v>-3.2517997E-2</v>
      </c>
      <c r="O125" s="599">
        <v>0.35907218899999999</v>
      </c>
      <c r="P125" s="598">
        <v>0.52335232700000001</v>
      </c>
    </row>
    <row r="126" spans="1:16" ht="15.75" customHeight="1">
      <c r="A126" s="516" t="s">
        <v>192</v>
      </c>
      <c r="B126" s="600">
        <v>1.527253604</v>
      </c>
      <c r="C126" s="600">
        <v>1.6579008479999999</v>
      </c>
      <c r="D126" s="600">
        <v>2.0465448570000002</v>
      </c>
      <c r="E126" s="600">
        <v>1.454303801</v>
      </c>
      <c r="F126" s="600">
        <v>4.9168860000000002E-2</v>
      </c>
      <c r="G126" s="600">
        <v>-0.198786198</v>
      </c>
      <c r="H126" s="600">
        <v>-1.3192911039999999</v>
      </c>
      <c r="I126" s="600">
        <v>-1.9687383249999999</v>
      </c>
      <c r="J126" s="600">
        <v>-0.94968991899999999</v>
      </c>
      <c r="K126" s="600">
        <v>-1.032784769</v>
      </c>
      <c r="L126" s="600" t="s">
        <v>105</v>
      </c>
      <c r="M126" s="602">
        <v>0.29740311000000003</v>
      </c>
      <c r="N126" s="602">
        <v>-1.4450615490000001</v>
      </c>
      <c r="O126" s="602">
        <v>-0.146086622</v>
      </c>
      <c r="P126" s="600">
        <v>0.28179932499999999</v>
      </c>
    </row>
    <row r="127" spans="1:16" ht="15.75" customHeight="1">
      <c r="A127" s="514" t="s">
        <v>193</v>
      </c>
      <c r="B127" s="598">
        <v>6.5983639470000002</v>
      </c>
      <c r="C127" s="598">
        <v>8.7967527289999996</v>
      </c>
      <c r="D127" s="598">
        <v>18.318636919999999</v>
      </c>
      <c r="E127" s="598">
        <v>5.9908217949999996</v>
      </c>
      <c r="F127" s="598">
        <v>47.039050959999997</v>
      </c>
      <c r="G127" s="598">
        <v>8.3312979810000005</v>
      </c>
      <c r="H127" s="598">
        <v>20.362959764999999</v>
      </c>
      <c r="I127" s="598">
        <v>14.766869686</v>
      </c>
      <c r="J127" s="598">
        <v>4.7924421319999997</v>
      </c>
      <c r="K127" s="598">
        <v>21.171283147</v>
      </c>
      <c r="L127" s="598" t="s">
        <v>105</v>
      </c>
      <c r="M127" s="599">
        <v>16.871131543000001</v>
      </c>
      <c r="N127" s="599">
        <v>12.112011074</v>
      </c>
      <c r="O127" s="599">
        <v>15.331738607</v>
      </c>
      <c r="P127" s="598">
        <v>5.0174061679999999</v>
      </c>
    </row>
    <row r="128" spans="1:16" ht="15.75" customHeight="1">
      <c r="A128" s="720" t="s">
        <v>767</v>
      </c>
      <c r="B128" s="600">
        <v>-15.406077856</v>
      </c>
      <c r="C128" s="600">
        <v>-6.2080409080000001</v>
      </c>
      <c r="D128" s="600">
        <v>-3.933553243</v>
      </c>
      <c r="E128" s="600">
        <v>1.1882877599999999</v>
      </c>
      <c r="F128" s="600">
        <v>1.7666592270000001</v>
      </c>
      <c r="G128" s="600">
        <v>1.501066901</v>
      </c>
      <c r="H128" s="600">
        <v>-3.0810013000000001E-2</v>
      </c>
      <c r="I128" s="600">
        <v>5.559805592</v>
      </c>
      <c r="J128" s="600">
        <v>5.4089730190000003</v>
      </c>
      <c r="K128" s="600">
        <v>7.1151955129999997</v>
      </c>
      <c r="L128" s="600" t="s">
        <v>105</v>
      </c>
      <c r="M128" s="602">
        <v>0.474892545</v>
      </c>
      <c r="N128" s="602">
        <v>5.6987653209999998</v>
      </c>
      <c r="O128" s="602">
        <v>2.179752476</v>
      </c>
      <c r="P128" s="600">
        <v>1.2706841639999999</v>
      </c>
    </row>
    <row r="129" spans="1:20" ht="15.75" customHeight="1">
      <c r="A129" s="514" t="s">
        <v>194</v>
      </c>
      <c r="B129" s="598">
        <v>21.627188704000002</v>
      </c>
      <c r="C129" s="598">
        <v>-1.9965566379999999</v>
      </c>
      <c r="D129" s="598">
        <v>-7.8267980450000003</v>
      </c>
      <c r="E129" s="598">
        <v>2.7948883410000001</v>
      </c>
      <c r="F129" s="598">
        <v>2.636307988</v>
      </c>
      <c r="G129" s="598">
        <v>0.522056988</v>
      </c>
      <c r="H129" s="598">
        <v>-1.560651153</v>
      </c>
      <c r="I129" s="598">
        <v>-1.6039115799999999</v>
      </c>
      <c r="J129" s="598">
        <v>0.83072811199999996</v>
      </c>
      <c r="K129" s="598">
        <v>-10.711720455</v>
      </c>
      <c r="L129" s="598" t="s">
        <v>105</v>
      </c>
      <c r="M129" s="599">
        <v>0.43441270300000001</v>
      </c>
      <c r="N129" s="599">
        <v>-1.81500997</v>
      </c>
      <c r="O129" s="599">
        <v>-0.29528836800000002</v>
      </c>
      <c r="P129" s="598">
        <v>-2.098175538</v>
      </c>
    </row>
    <row r="130" spans="1:20" ht="15.75" customHeight="1">
      <c r="A130" s="516" t="s">
        <v>195</v>
      </c>
      <c r="B130" s="600">
        <v>3.7410618590000002</v>
      </c>
      <c r="C130" s="600">
        <v>-5.0287474379999999</v>
      </c>
      <c r="D130" s="600">
        <v>-0.382705833</v>
      </c>
      <c r="E130" s="600">
        <v>7.9953723300000004</v>
      </c>
      <c r="F130" s="600">
        <v>8.4074488909999996</v>
      </c>
      <c r="G130" s="600">
        <v>9.6324703029999998</v>
      </c>
      <c r="H130" s="600">
        <v>5.7660627099999999</v>
      </c>
      <c r="I130" s="600">
        <v>8.0298536289999998</v>
      </c>
      <c r="J130" s="600">
        <v>-6.2522945999999996E-2</v>
      </c>
      <c r="K130" s="600">
        <v>-17.921185944000001</v>
      </c>
      <c r="L130" s="600" t="s">
        <v>105</v>
      </c>
      <c r="M130" s="602">
        <v>7.0102378500000002</v>
      </c>
      <c r="N130" s="602">
        <v>-0.74607914799999997</v>
      </c>
      <c r="O130" s="602">
        <v>4.354694458</v>
      </c>
      <c r="P130" s="600">
        <v>2.597113679</v>
      </c>
    </row>
    <row r="131" spans="1:20" ht="15.75" customHeight="1">
      <c r="A131" s="519" t="s">
        <v>196</v>
      </c>
      <c r="B131" s="603">
        <v>1.775605815</v>
      </c>
      <c r="C131" s="603">
        <v>8.1055079669999994</v>
      </c>
      <c r="D131" s="603">
        <v>18.925494835999999</v>
      </c>
      <c r="E131" s="603">
        <v>2.5651865040000001</v>
      </c>
      <c r="F131" s="603">
        <v>8.1276095099999992</v>
      </c>
      <c r="G131" s="603">
        <v>6.335264177</v>
      </c>
      <c r="H131" s="603">
        <v>10.118776422</v>
      </c>
      <c r="I131" s="603">
        <v>20.545705494</v>
      </c>
      <c r="J131" s="603">
        <v>7.0291407819999998</v>
      </c>
      <c r="K131" s="603">
        <v>-36.064938912000002</v>
      </c>
      <c r="L131" s="603" t="s">
        <v>105</v>
      </c>
      <c r="M131" s="604">
        <v>7.2010937549999996</v>
      </c>
      <c r="N131" s="604">
        <v>7.0851673489999998</v>
      </c>
      <c r="O131" s="604">
        <v>7.1759269139999997</v>
      </c>
      <c r="P131" s="603">
        <v>1.162211664</v>
      </c>
    </row>
    <row r="132" spans="1:20" ht="16.5" customHeight="1">
      <c r="A132" s="568" t="s">
        <v>257</v>
      </c>
      <c r="B132" s="607"/>
      <c r="C132" s="607"/>
      <c r="D132" s="607"/>
      <c r="E132" s="607"/>
      <c r="F132" s="607"/>
      <c r="G132" s="607"/>
      <c r="H132" s="607"/>
      <c r="I132" s="607"/>
      <c r="J132" s="607"/>
      <c r="K132" s="607"/>
      <c r="L132" s="607"/>
      <c r="M132" s="608"/>
      <c r="N132" s="608"/>
      <c r="O132" s="608"/>
      <c r="P132" s="607"/>
    </row>
    <row r="133" spans="1:20" ht="16.5" customHeight="1">
      <c r="A133" s="511" t="s">
        <v>324</v>
      </c>
      <c r="B133" s="596">
        <v>25.414485329000001</v>
      </c>
      <c r="C133" s="596">
        <v>5.1687144260000002</v>
      </c>
      <c r="D133" s="596">
        <v>15.936225607000001</v>
      </c>
      <c r="E133" s="596">
        <v>0.418267956</v>
      </c>
      <c r="F133" s="596">
        <v>8.9765125230000002</v>
      </c>
      <c r="G133" s="596">
        <v>23.619034881000001</v>
      </c>
      <c r="H133" s="596">
        <v>12.598939272999999</v>
      </c>
      <c r="I133" s="596">
        <v>16.084613749999999</v>
      </c>
      <c r="J133" s="596">
        <v>15.140163094</v>
      </c>
      <c r="K133" s="596">
        <v>8.6542265819999997</v>
      </c>
      <c r="L133" s="596" t="s">
        <v>105</v>
      </c>
      <c r="M133" s="597">
        <v>10.269048053000001</v>
      </c>
      <c r="N133" s="597">
        <v>14.759713847</v>
      </c>
      <c r="O133" s="597">
        <v>11.577031741000001</v>
      </c>
      <c r="P133" s="596">
        <v>13.605777632000001</v>
      </c>
    </row>
    <row r="134" spans="1:20" ht="15.75" customHeight="1">
      <c r="A134" s="569" t="s">
        <v>200</v>
      </c>
      <c r="B134" s="609">
        <v>29.408868433999999</v>
      </c>
      <c r="C134" s="609">
        <v>10.823127190999999</v>
      </c>
      <c r="D134" s="609">
        <v>17.913370643</v>
      </c>
      <c r="E134" s="609">
        <v>4.3702384179999996</v>
      </c>
      <c r="F134" s="609">
        <v>21.779821964</v>
      </c>
      <c r="G134" s="609">
        <v>20.978216774</v>
      </c>
      <c r="H134" s="609">
        <v>12.181706887000001</v>
      </c>
      <c r="I134" s="609">
        <v>20.48942826</v>
      </c>
      <c r="J134" s="609">
        <v>15.856345508</v>
      </c>
      <c r="K134" s="609">
        <v>35.093111106999999</v>
      </c>
      <c r="L134" s="609" t="s">
        <v>105</v>
      </c>
      <c r="M134" s="610">
        <v>13.978465582</v>
      </c>
      <c r="N134" s="610">
        <v>20.031180548999998</v>
      </c>
      <c r="O134" s="610">
        <v>15.693626102</v>
      </c>
      <c r="P134" s="609">
        <v>14.143914172000001</v>
      </c>
    </row>
    <row r="135" spans="1:20" ht="15.75" customHeight="1">
      <c r="A135" s="570" t="s">
        <v>201</v>
      </c>
      <c r="B135" s="611">
        <v>-21.877790258000001</v>
      </c>
      <c r="C135" s="611">
        <v>-25.266767080000001</v>
      </c>
      <c r="D135" s="611">
        <v>11.398241143</v>
      </c>
      <c r="E135" s="611">
        <v>-6.3784064970000003</v>
      </c>
      <c r="F135" s="611">
        <v>30.667251985</v>
      </c>
      <c r="G135" s="611">
        <v>52.542022473000003</v>
      </c>
      <c r="H135" s="611">
        <v>-3.8415413890000001</v>
      </c>
      <c r="I135" s="611">
        <v>25.139428975000001</v>
      </c>
      <c r="J135" s="611">
        <v>-2.0950308510000002</v>
      </c>
      <c r="K135" s="611">
        <v>9.1496933059999996</v>
      </c>
      <c r="L135" s="611" t="s">
        <v>105</v>
      </c>
      <c r="M135" s="612">
        <v>11.174284889999999</v>
      </c>
      <c r="N135" s="612">
        <v>9.4555668100000005</v>
      </c>
      <c r="O135" s="612">
        <v>10.530957659</v>
      </c>
      <c r="P135" s="611">
        <v>21.580198382999999</v>
      </c>
    </row>
    <row r="136" spans="1:20" ht="15.75" customHeight="1">
      <c r="A136" s="569" t="s">
        <v>202</v>
      </c>
      <c r="B136" s="609">
        <v>-18.001857299000001</v>
      </c>
      <c r="C136" s="609">
        <v>-57.073832906</v>
      </c>
      <c r="D136" s="609">
        <v>-19.686230981000001</v>
      </c>
      <c r="E136" s="609">
        <v>-59.131695364999999</v>
      </c>
      <c r="F136" s="609">
        <v>-74.280160510000002</v>
      </c>
      <c r="G136" s="609">
        <v>100.35813677500001</v>
      </c>
      <c r="H136" s="609">
        <v>42.083942671999999</v>
      </c>
      <c r="I136" s="609">
        <v>-37.626864511000001</v>
      </c>
      <c r="J136" s="609">
        <v>25.328412004</v>
      </c>
      <c r="K136" s="609">
        <v>-78.224819811000003</v>
      </c>
      <c r="L136" s="609" t="s">
        <v>105</v>
      </c>
      <c r="M136" s="610">
        <v>-42.549242520999996</v>
      </c>
      <c r="N136" s="610">
        <v>-38.599710913000003</v>
      </c>
      <c r="O136" s="610">
        <v>-41.209757959999997</v>
      </c>
      <c r="P136" s="609">
        <v>-6.5543907709999996</v>
      </c>
    </row>
    <row r="137" spans="1:20" ht="16.5" customHeight="1">
      <c r="A137" s="571" t="s">
        <v>325</v>
      </c>
      <c r="B137" s="613">
        <v>19.160955275999999</v>
      </c>
      <c r="C137" s="613">
        <v>-2.8351444529999998</v>
      </c>
      <c r="D137" s="613">
        <v>11.774294497</v>
      </c>
      <c r="E137" s="613">
        <v>-2.5971692050000001</v>
      </c>
      <c r="F137" s="613">
        <v>-4.8358608050000003</v>
      </c>
      <c r="G137" s="613">
        <v>27.966441861</v>
      </c>
      <c r="H137" s="613">
        <v>-4.6541829039999998</v>
      </c>
      <c r="I137" s="613">
        <v>-2.0239067359999998</v>
      </c>
      <c r="J137" s="613">
        <v>15.601490589000001</v>
      </c>
      <c r="K137" s="613">
        <v>-54.614180005999998</v>
      </c>
      <c r="L137" s="613" t="s">
        <v>105</v>
      </c>
      <c r="M137" s="614">
        <v>1.5165554240000001</v>
      </c>
      <c r="N137" s="614">
        <v>-8.8274664539999996</v>
      </c>
      <c r="O137" s="614">
        <v>-1.623250909</v>
      </c>
      <c r="P137" s="613">
        <v>4.7629146369999997</v>
      </c>
    </row>
    <row r="138" spans="1:20" ht="15.75" customHeight="1">
      <c r="A138" s="569" t="s">
        <v>204</v>
      </c>
      <c r="B138" s="609">
        <v>-19.358313623000001</v>
      </c>
      <c r="C138" s="609">
        <v>0.76102934200000005</v>
      </c>
      <c r="D138" s="609">
        <v>0.25370892299999998</v>
      </c>
      <c r="E138" s="609">
        <v>14.178026029</v>
      </c>
      <c r="F138" s="609">
        <v>11.124892951</v>
      </c>
      <c r="G138" s="609">
        <v>38.325496467999997</v>
      </c>
      <c r="H138" s="609">
        <v>4.3530496750000003</v>
      </c>
      <c r="I138" s="609">
        <v>14.354664117</v>
      </c>
      <c r="J138" s="609">
        <v>30.576811855999999</v>
      </c>
      <c r="K138" s="609">
        <v>46.423788438999999</v>
      </c>
      <c r="L138" s="609" t="s">
        <v>105</v>
      </c>
      <c r="M138" s="610">
        <v>13.411051264999999</v>
      </c>
      <c r="N138" s="610">
        <v>24.115826814999998</v>
      </c>
      <c r="O138" s="610">
        <v>16.528548143999998</v>
      </c>
      <c r="P138" s="609">
        <v>7.5315794580000004</v>
      </c>
    </row>
    <row r="139" spans="1:20" ht="15.75" customHeight="1">
      <c r="A139" s="572" t="s">
        <v>205</v>
      </c>
      <c r="B139" s="611">
        <v>41.068079140999998</v>
      </c>
      <c r="C139" s="611">
        <v>-6.0740483699999999</v>
      </c>
      <c r="D139" s="611">
        <v>23.718205467000001</v>
      </c>
      <c r="E139" s="611">
        <v>4.3410038100000001</v>
      </c>
      <c r="F139" s="611">
        <v>20.687539611999998</v>
      </c>
      <c r="G139" s="611">
        <v>11.943753863</v>
      </c>
      <c r="H139" s="611">
        <v>10.078669487999999</v>
      </c>
      <c r="I139" s="611">
        <v>15.789077723</v>
      </c>
      <c r="J139" s="611">
        <v>-3.9628089929999999</v>
      </c>
      <c r="K139" s="611">
        <v>31.537054753</v>
      </c>
      <c r="L139" s="611" t="s">
        <v>105</v>
      </c>
      <c r="M139" s="612">
        <v>11.471189620000001</v>
      </c>
      <c r="N139" s="612">
        <v>10.093961801000001</v>
      </c>
      <c r="O139" s="612">
        <v>11.116244437000001</v>
      </c>
      <c r="P139" s="611">
        <v>11.220630637999999</v>
      </c>
      <c r="S139" s="3"/>
      <c r="T139" s="3"/>
    </row>
    <row r="140" spans="1:20" ht="15.75" customHeight="1">
      <c r="A140" s="569" t="s">
        <v>206</v>
      </c>
      <c r="B140" s="609">
        <v>2.8250920650000002</v>
      </c>
      <c r="C140" s="609">
        <v>13.842093522000001</v>
      </c>
      <c r="D140" s="609">
        <v>-3.2022233149999999</v>
      </c>
      <c r="E140" s="609">
        <v>-24.470282534999999</v>
      </c>
      <c r="F140" s="609">
        <v>-32.022133558</v>
      </c>
      <c r="G140" s="609">
        <v>47.137934512000001</v>
      </c>
      <c r="H140" s="609">
        <v>-26.679313014000002</v>
      </c>
      <c r="I140" s="609">
        <v>-28.978090181999999</v>
      </c>
      <c r="J140" s="609">
        <v>30.679903060000001</v>
      </c>
      <c r="K140" s="609">
        <v>-83.129342455</v>
      </c>
      <c r="L140" s="609" t="s">
        <v>105</v>
      </c>
      <c r="M140" s="610">
        <v>-18.214435853000001</v>
      </c>
      <c r="N140" s="610">
        <v>-37.580378885000002</v>
      </c>
      <c r="O140" s="610">
        <v>-25.209286658</v>
      </c>
      <c r="P140" s="609">
        <v>-7.7019228599999998</v>
      </c>
    </row>
    <row r="141" spans="1:20" ht="16.5" customHeight="1">
      <c r="A141" s="573" t="s">
        <v>259</v>
      </c>
      <c r="B141" s="615"/>
      <c r="C141" s="615"/>
      <c r="D141" s="615"/>
      <c r="E141" s="615"/>
      <c r="F141" s="615"/>
      <c r="G141" s="615"/>
      <c r="H141" s="615"/>
      <c r="I141" s="615"/>
      <c r="J141" s="615"/>
      <c r="K141" s="615"/>
      <c r="L141" s="615"/>
      <c r="M141" s="616"/>
      <c r="N141" s="616"/>
      <c r="O141" s="616"/>
      <c r="P141" s="615"/>
    </row>
    <row r="142" spans="1:20" ht="16.5" customHeight="1">
      <c r="A142" s="574" t="s">
        <v>510</v>
      </c>
      <c r="B142" s="617">
        <v>0.22249862500000001</v>
      </c>
      <c r="C142" s="617">
        <v>9.5201704999999998E-2</v>
      </c>
      <c r="D142" s="617">
        <v>-0.77415115800000001</v>
      </c>
      <c r="E142" s="617">
        <v>1.0880583269999999</v>
      </c>
      <c r="F142" s="617">
        <v>0.80123569800000005</v>
      </c>
      <c r="G142" s="617">
        <v>1.032033116</v>
      </c>
      <c r="H142" s="617">
        <v>0.50982456799999998</v>
      </c>
      <c r="I142" s="617">
        <v>-0.92237393099999998</v>
      </c>
      <c r="J142" s="617">
        <v>0.90085892099999998</v>
      </c>
      <c r="K142" s="617">
        <v>-4.8311151920000004</v>
      </c>
      <c r="L142" s="617" t="s">
        <v>105</v>
      </c>
      <c r="M142" s="618">
        <v>0.75175716400000003</v>
      </c>
      <c r="N142" s="618">
        <v>-0.78575260800000002</v>
      </c>
      <c r="O142" s="618">
        <v>0.21662066699999999</v>
      </c>
      <c r="P142" s="617">
        <v>0.453843673</v>
      </c>
    </row>
    <row r="143" spans="1:20" ht="16.5" customHeight="1">
      <c r="A143" s="575" t="s">
        <v>446</v>
      </c>
      <c r="B143" s="619">
        <v>2.7101784759999998</v>
      </c>
      <c r="C143" s="619">
        <v>2.9123573459999998</v>
      </c>
      <c r="D143" s="619">
        <v>2.6099534090000001</v>
      </c>
      <c r="E143" s="619">
        <v>2.6500289650000002</v>
      </c>
      <c r="F143" s="619">
        <v>2.722385042</v>
      </c>
      <c r="G143" s="619">
        <v>3.2628809580000002</v>
      </c>
      <c r="H143" s="619">
        <v>2.1971935970000001</v>
      </c>
      <c r="I143" s="619">
        <v>2.404297508</v>
      </c>
      <c r="J143" s="619">
        <v>1.7760992769999999</v>
      </c>
      <c r="K143" s="619">
        <v>3.8154478869999999</v>
      </c>
      <c r="L143" s="619" t="s">
        <v>105</v>
      </c>
      <c r="M143" s="620">
        <v>2.668398447</v>
      </c>
      <c r="N143" s="620">
        <v>2.320039317</v>
      </c>
      <c r="O143" s="620">
        <v>2.5445638559999999</v>
      </c>
      <c r="P143" s="619">
        <v>2.3823835010000001</v>
      </c>
    </row>
    <row r="144" spans="1:20" s="3" customFormat="1" ht="16.5" customHeight="1">
      <c r="A144" s="576" t="s">
        <v>447</v>
      </c>
      <c r="B144" s="621">
        <v>2.5407045799999999</v>
      </c>
      <c r="C144" s="621">
        <v>3.0361959789999999</v>
      </c>
      <c r="D144" s="621">
        <v>3.58369465</v>
      </c>
      <c r="E144" s="621">
        <v>2.5736110779999999</v>
      </c>
      <c r="F144" s="621">
        <v>1.905190127</v>
      </c>
      <c r="G144" s="621">
        <v>1.8806509520000001</v>
      </c>
      <c r="H144" s="621">
        <v>0.64336058299999999</v>
      </c>
      <c r="I144" s="621">
        <v>0.70370390400000005</v>
      </c>
      <c r="J144" s="621">
        <v>1.2623979830000001</v>
      </c>
      <c r="K144" s="621">
        <v>1.456738938</v>
      </c>
      <c r="L144" s="621" t="s">
        <v>105</v>
      </c>
      <c r="M144" s="622">
        <v>1.790631122</v>
      </c>
      <c r="N144" s="622">
        <v>1.0113705150000001</v>
      </c>
      <c r="O144" s="622">
        <v>1.5056928350000001</v>
      </c>
      <c r="P144" s="621">
        <v>1.3810169059999999</v>
      </c>
      <c r="Q144"/>
      <c r="S144"/>
      <c r="T144"/>
    </row>
    <row r="145" spans="1:20" ht="16.5" customHeight="1">
      <c r="A145" s="577" t="s">
        <v>448</v>
      </c>
      <c r="B145" s="619">
        <v>2.1438706139999999</v>
      </c>
      <c r="C145" s="619">
        <v>2.191136271</v>
      </c>
      <c r="D145" s="619">
        <v>3.9548251350000001</v>
      </c>
      <c r="E145" s="619">
        <v>3.0268601579999999</v>
      </c>
      <c r="F145" s="619">
        <v>2.7158423420000002</v>
      </c>
      <c r="G145" s="619">
        <v>2.4253414819999999</v>
      </c>
      <c r="H145" s="619">
        <v>1.906358542</v>
      </c>
      <c r="I145" s="619">
        <v>1.960612866</v>
      </c>
      <c r="J145" s="619">
        <v>1.307277654</v>
      </c>
      <c r="K145" s="619">
        <v>-2.5769968830000001</v>
      </c>
      <c r="L145" s="619" t="s">
        <v>105</v>
      </c>
      <c r="M145" s="620">
        <v>2.57799136</v>
      </c>
      <c r="N145" s="620">
        <v>1.1091752800000001</v>
      </c>
      <c r="O145" s="620">
        <v>2.078624402</v>
      </c>
      <c r="P145" s="619">
        <v>1.092354252</v>
      </c>
    </row>
    <row r="146" spans="1:20" ht="16.5" customHeight="1">
      <c r="A146" s="572" t="s">
        <v>972</v>
      </c>
      <c r="B146" s="623">
        <v>26.366376368000001</v>
      </c>
      <c r="C146" s="623">
        <v>11.001020545999999</v>
      </c>
      <c r="D146" s="623">
        <v>17.366988803000002</v>
      </c>
      <c r="E146" s="623">
        <v>3.893309092</v>
      </c>
      <c r="F146" s="623">
        <v>21.748200524000001</v>
      </c>
      <c r="G146" s="623">
        <v>20.863245704000001</v>
      </c>
      <c r="H146" s="623">
        <v>12.76315469</v>
      </c>
      <c r="I146" s="623">
        <v>19.721039748999999</v>
      </c>
      <c r="J146" s="623">
        <v>14.222061982</v>
      </c>
      <c r="K146" s="623">
        <v>8.4864343479999995</v>
      </c>
      <c r="L146" s="623" t="s">
        <v>105</v>
      </c>
      <c r="M146" s="624">
        <v>13.927489515</v>
      </c>
      <c r="N146" s="624">
        <v>16.165257436000001</v>
      </c>
      <c r="O146" s="624">
        <v>14.583659023999999</v>
      </c>
      <c r="P146" s="623">
        <v>13.383371209</v>
      </c>
    </row>
    <row r="147" spans="1:20" ht="16.5" customHeight="1">
      <c r="A147" s="578" t="s">
        <v>449</v>
      </c>
      <c r="B147" s="619">
        <v>5.0347275460000001</v>
      </c>
      <c r="C147" s="619">
        <v>2.1864170199999999</v>
      </c>
      <c r="D147" s="619">
        <v>6.3387664629999998</v>
      </c>
      <c r="E147" s="619">
        <v>-3.4752208640000002</v>
      </c>
      <c r="F147" s="619">
        <v>-1.0949570230000001</v>
      </c>
      <c r="G147" s="619">
        <v>-0.570339771</v>
      </c>
      <c r="H147" s="619">
        <v>-2.766635076</v>
      </c>
      <c r="I147" s="619">
        <v>-1.137919908</v>
      </c>
      <c r="J147" s="619">
        <v>-0.74177147799999998</v>
      </c>
      <c r="K147" s="619">
        <v>-1.1262536940000001</v>
      </c>
      <c r="L147" s="619" t="s">
        <v>105</v>
      </c>
      <c r="M147" s="620">
        <v>-1.642946668</v>
      </c>
      <c r="N147" s="620">
        <v>-0.99300461500000003</v>
      </c>
      <c r="O147" s="620">
        <v>-1.4162848530000001</v>
      </c>
      <c r="P147" s="619">
        <v>-0.92984863699999998</v>
      </c>
    </row>
    <row r="148" spans="1:20" ht="16.5" customHeight="1">
      <c r="A148" s="570" t="s">
        <v>450</v>
      </c>
      <c r="B148" s="625">
        <v>1.135320426</v>
      </c>
      <c r="C148" s="625">
        <v>1.939390288</v>
      </c>
      <c r="D148" s="625">
        <v>1.973240793</v>
      </c>
      <c r="E148" s="625">
        <v>1.100070187</v>
      </c>
      <c r="F148" s="625">
        <v>-0.16626770299999999</v>
      </c>
      <c r="G148" s="625">
        <v>-0.50233969999999994</v>
      </c>
      <c r="H148" s="625">
        <v>-1.88176889</v>
      </c>
      <c r="I148" s="625">
        <v>-2.489912635</v>
      </c>
      <c r="J148" s="625">
        <v>-1.267255993</v>
      </c>
      <c r="K148" s="625">
        <v>-1.261151642</v>
      </c>
      <c r="L148" s="625" t="s">
        <v>105</v>
      </c>
      <c r="M148" s="626">
        <v>-4.7911057999999999E-2</v>
      </c>
      <c r="N148" s="626">
        <v>-1.8528736189999999</v>
      </c>
      <c r="O148" s="626">
        <v>-0.51078264299999998</v>
      </c>
      <c r="P148" s="625">
        <v>-3.3962112000000003E-2</v>
      </c>
    </row>
    <row r="149" spans="1:20" ht="16.5" customHeight="1">
      <c r="A149" s="575" t="s">
        <v>461</v>
      </c>
      <c r="B149" s="619">
        <v>0.115678503</v>
      </c>
      <c r="C149" s="619">
        <v>0.43693311699999998</v>
      </c>
      <c r="D149" s="619">
        <v>0.59497308800000004</v>
      </c>
      <c r="E149" s="619">
        <v>-5.8177235000000001E-2</v>
      </c>
      <c r="F149" s="619">
        <v>0.18128889100000001</v>
      </c>
      <c r="G149" s="619">
        <v>-0.17995217699999999</v>
      </c>
      <c r="H149" s="619">
        <v>0.15732300599999999</v>
      </c>
      <c r="I149" s="619">
        <v>1.3689856929999999</v>
      </c>
      <c r="J149" s="619">
        <v>-0.19672648700000001</v>
      </c>
      <c r="K149" s="619">
        <v>0.35541651099999999</v>
      </c>
      <c r="L149" s="619" t="s">
        <v>105</v>
      </c>
      <c r="M149" s="620">
        <v>7.9902609999999999E-2</v>
      </c>
      <c r="N149" s="620">
        <v>0.58710256299999997</v>
      </c>
      <c r="O149" s="620">
        <v>0.22434143200000001</v>
      </c>
      <c r="P149" s="619">
        <v>8.2375871000000003E-2</v>
      </c>
    </row>
    <row r="150" spans="1:20" s="3" customFormat="1" ht="16.5" customHeight="1">
      <c r="A150" s="576" t="s">
        <v>466</v>
      </c>
      <c r="B150" s="621">
        <v>1.574522762</v>
      </c>
      <c r="C150" s="621">
        <v>1.6604653110000001</v>
      </c>
      <c r="D150" s="621">
        <v>3.7142120279999999</v>
      </c>
      <c r="E150" s="621">
        <v>1.5131738320000001</v>
      </c>
      <c r="F150" s="621">
        <v>1.5111347909999999</v>
      </c>
      <c r="G150" s="621">
        <v>1.0849759430000001</v>
      </c>
      <c r="H150" s="621">
        <v>1.143810362</v>
      </c>
      <c r="I150" s="621">
        <v>2.499668953</v>
      </c>
      <c r="J150" s="621">
        <v>0.34492603300000002</v>
      </c>
      <c r="K150" s="621">
        <v>2.090298749</v>
      </c>
      <c r="L150" s="621" t="s">
        <v>105</v>
      </c>
      <c r="M150" s="622">
        <v>1.4489862140000001</v>
      </c>
      <c r="N150" s="622">
        <v>1.6483233390000001</v>
      </c>
      <c r="O150" s="622">
        <v>1.525929729</v>
      </c>
      <c r="P150" s="621">
        <v>0.54265834800000001</v>
      </c>
      <c r="Q150"/>
      <c r="S150"/>
      <c r="T150"/>
    </row>
    <row r="151" spans="1:20" ht="16.5" customHeight="1">
      <c r="A151" s="577" t="s">
        <v>462</v>
      </c>
      <c r="B151" s="619">
        <v>0.10977025999999999</v>
      </c>
      <c r="C151" s="619">
        <v>-3.7730431489999998</v>
      </c>
      <c r="D151" s="619">
        <v>-3.5766028400000001</v>
      </c>
      <c r="E151" s="619">
        <v>-1.337753022</v>
      </c>
      <c r="F151" s="619">
        <v>-1.3107936039999999</v>
      </c>
      <c r="G151" s="619">
        <v>-0.95251777100000001</v>
      </c>
      <c r="H151" s="619">
        <v>-1.1509622370000001</v>
      </c>
      <c r="I151" s="619">
        <v>-2.8879013250000001</v>
      </c>
      <c r="J151" s="619">
        <v>-0.49666471600000001</v>
      </c>
      <c r="K151" s="619">
        <v>-0.12304663</v>
      </c>
      <c r="L151" s="619" t="s">
        <v>105</v>
      </c>
      <c r="M151" s="620">
        <v>-1.345824704</v>
      </c>
      <c r="N151" s="620">
        <v>-1.658955261</v>
      </c>
      <c r="O151" s="620">
        <v>-1.4604094089999999</v>
      </c>
      <c r="P151" s="619">
        <v>-0.56033913899999999</v>
      </c>
    </row>
    <row r="152" spans="1:20" ht="16.5" customHeight="1">
      <c r="A152" s="572" t="s">
        <v>971</v>
      </c>
      <c r="B152" s="623">
        <v>9.3736910259999995</v>
      </c>
      <c r="C152" s="623">
        <v>3.757007744</v>
      </c>
      <c r="D152" s="623">
        <v>4.7302133020000001</v>
      </c>
      <c r="E152" s="623">
        <v>0.30374909300000003</v>
      </c>
      <c r="F152" s="623">
        <v>6.0452196200000001</v>
      </c>
      <c r="G152" s="623">
        <v>5.377557747</v>
      </c>
      <c r="H152" s="623">
        <v>2.9876855099999999</v>
      </c>
      <c r="I152" s="623">
        <v>4.4607631960000003</v>
      </c>
      <c r="J152" s="623">
        <v>3.3607209610000002</v>
      </c>
      <c r="K152" s="623">
        <v>2.6857328730000001</v>
      </c>
      <c r="L152" s="623" t="s">
        <v>105</v>
      </c>
      <c r="M152" s="624">
        <v>3.549186025</v>
      </c>
      <c r="N152" s="624">
        <v>3.8187739089999999</v>
      </c>
      <c r="O152" s="624">
        <v>3.6603185439999999</v>
      </c>
      <c r="P152" s="623">
        <v>3.1951249399999999</v>
      </c>
    </row>
    <row r="153" spans="1:20" ht="16.5" customHeight="1">
      <c r="A153" s="578" t="s">
        <v>463</v>
      </c>
      <c r="B153" s="619">
        <v>1.4261383059999999</v>
      </c>
      <c r="C153" s="619">
        <v>-4.2840919999999998E-3</v>
      </c>
      <c r="D153" s="619">
        <v>2.1596316450000002</v>
      </c>
      <c r="E153" s="619">
        <v>-6.1100098349999996</v>
      </c>
      <c r="F153" s="619">
        <v>-3.1882830659999999</v>
      </c>
      <c r="G153" s="619">
        <v>-2.4014613159999998</v>
      </c>
      <c r="H153" s="619">
        <v>-3.9782409649999999</v>
      </c>
      <c r="I153" s="619">
        <v>-2.4436639640000002</v>
      </c>
      <c r="J153" s="619">
        <v>-1.8758240390000001</v>
      </c>
      <c r="K153" s="619">
        <v>1.6752061629999999</v>
      </c>
      <c r="L153" s="619" t="s">
        <v>105</v>
      </c>
      <c r="M153" s="620">
        <v>-3.6427467259999999</v>
      </c>
      <c r="N153" s="620">
        <v>-1.85903668</v>
      </c>
      <c r="O153" s="620">
        <v>-3.0413167140000001</v>
      </c>
      <c r="P153" s="619">
        <v>-1.558617218</v>
      </c>
    </row>
    <row r="154" spans="1:20" ht="16.5" customHeight="1">
      <c r="A154" s="579" t="s">
        <v>861</v>
      </c>
      <c r="B154" s="627">
        <v>-0.131214674</v>
      </c>
      <c r="C154" s="627">
        <v>-0.30032745999999999</v>
      </c>
      <c r="D154" s="627">
        <v>-0.72535656199999998</v>
      </c>
      <c r="E154" s="627">
        <v>-0.65541706300000002</v>
      </c>
      <c r="F154" s="627">
        <v>-0.52722580900000005</v>
      </c>
      <c r="G154" s="627">
        <v>-0.37423428800000003</v>
      </c>
      <c r="H154" s="627">
        <v>-0.50711857400000004</v>
      </c>
      <c r="I154" s="627">
        <v>-0.78299488299999997</v>
      </c>
      <c r="J154" s="627">
        <v>-0.22582097300000001</v>
      </c>
      <c r="K154" s="627">
        <v>-2.4241645780000001</v>
      </c>
      <c r="L154" s="627" t="s">
        <v>105</v>
      </c>
      <c r="M154" s="628">
        <v>-0.53242110600000003</v>
      </c>
      <c r="N154" s="628">
        <v>-0.67106447300000005</v>
      </c>
      <c r="O154" s="628">
        <v>-0.57203624600000003</v>
      </c>
      <c r="P154" s="627">
        <v>-0.25193890299999999</v>
      </c>
    </row>
    <row r="155" spans="1:20" ht="14.25" customHeight="1">
      <c r="A155" s="260" t="s">
        <v>967</v>
      </c>
      <c r="B155" s="13"/>
      <c r="C155" s="13"/>
      <c r="D155" s="13"/>
      <c r="E155" s="13"/>
      <c r="F155" s="13"/>
      <c r="G155" s="13"/>
      <c r="H155" s="13"/>
      <c r="I155" s="13"/>
      <c r="J155" s="13"/>
      <c r="K155" s="13"/>
      <c r="L155" s="13"/>
      <c r="M155" s="13"/>
      <c r="N155" s="13"/>
      <c r="O155" s="13"/>
      <c r="P155" s="40"/>
    </row>
    <row r="156" spans="1:20" ht="14.25" customHeight="1">
      <c r="A156" s="260" t="s">
        <v>396</v>
      </c>
      <c r="B156" s="13"/>
      <c r="C156" s="13"/>
      <c r="D156" s="13"/>
      <c r="E156" s="13"/>
      <c r="F156" s="13"/>
      <c r="G156" s="13"/>
      <c r="H156" s="13"/>
      <c r="I156" s="13"/>
      <c r="J156" s="13"/>
      <c r="K156" s="13"/>
      <c r="L156" s="13"/>
      <c r="M156" s="13"/>
      <c r="N156" s="13"/>
      <c r="O156" s="13"/>
      <c r="P156" s="40"/>
    </row>
    <row r="157" spans="1:20" ht="14.25" customHeight="1">
      <c r="A157" s="291" t="s">
        <v>855</v>
      </c>
      <c r="B157" s="13"/>
      <c r="C157" s="13"/>
      <c r="D157" s="13"/>
      <c r="E157" s="13"/>
      <c r="F157" s="13"/>
      <c r="G157" s="13"/>
      <c r="H157" s="13"/>
      <c r="I157" s="13"/>
      <c r="J157" s="13"/>
      <c r="K157" s="13"/>
      <c r="L157" s="13"/>
      <c r="M157" s="13"/>
      <c r="N157" s="13"/>
      <c r="O157" s="13"/>
      <c r="P157" s="40"/>
    </row>
    <row r="158" spans="1:20" ht="14.25" customHeight="1">
      <c r="A158" s="38" t="s">
        <v>693</v>
      </c>
      <c r="B158" s="13"/>
      <c r="C158" s="13"/>
      <c r="D158" s="13"/>
      <c r="E158" s="13"/>
      <c r="F158" s="13"/>
      <c r="G158" s="13"/>
      <c r="H158" s="13"/>
      <c r="I158" s="13"/>
      <c r="J158" s="13"/>
      <c r="K158" s="13"/>
      <c r="L158" s="13"/>
      <c r="M158" s="13"/>
      <c r="N158" s="13"/>
      <c r="O158" s="13"/>
      <c r="P158" s="40"/>
    </row>
    <row r="159" spans="1:20" ht="14.25" customHeight="1">
      <c r="A159" s="291" t="s">
        <v>856</v>
      </c>
      <c r="B159" s="13"/>
      <c r="C159" s="13"/>
      <c r="D159" s="13"/>
      <c r="E159" s="13"/>
      <c r="F159" s="13"/>
      <c r="G159" s="13"/>
      <c r="H159" s="13"/>
      <c r="I159" s="13"/>
      <c r="J159" s="13"/>
      <c r="K159" s="13"/>
      <c r="L159" s="13"/>
      <c r="M159" s="13"/>
      <c r="N159" s="13"/>
      <c r="O159" s="13"/>
      <c r="P159" s="40"/>
    </row>
    <row r="160" spans="1:20" ht="14.25" customHeight="1">
      <c r="A160" s="260" t="s">
        <v>884</v>
      </c>
      <c r="B160" s="13"/>
      <c r="C160" s="13"/>
      <c r="D160" s="13"/>
      <c r="E160" s="13"/>
      <c r="F160" s="13"/>
      <c r="G160" s="13"/>
      <c r="H160" s="13"/>
      <c r="I160" s="13"/>
      <c r="J160" s="13"/>
      <c r="K160" s="13"/>
      <c r="L160" s="13"/>
      <c r="M160" s="13"/>
      <c r="N160" s="13"/>
      <c r="O160" s="13"/>
      <c r="P160" s="40"/>
    </row>
    <row r="161" spans="1:10" ht="14.25" customHeight="1">
      <c r="A161" s="291" t="s">
        <v>849</v>
      </c>
      <c r="B161" s="3"/>
      <c r="C161" s="3"/>
      <c r="D161" s="3"/>
      <c r="G161" s="185"/>
      <c r="J161" s="185"/>
    </row>
    <row r="163" spans="1:10" ht="12.75" customHeight="1">
      <c r="A163" s="988" t="s">
        <v>600</v>
      </c>
      <c r="B163" s="997"/>
      <c r="C163" s="997"/>
      <c r="D163" s="997"/>
      <c r="E163" s="997"/>
      <c r="F163" s="997"/>
    </row>
    <row r="164" spans="1:10" ht="13.5" customHeight="1">
      <c r="A164" s="997"/>
      <c r="B164" s="997"/>
      <c r="C164" s="997"/>
      <c r="D164" s="997"/>
      <c r="E164" s="997"/>
      <c r="F164" s="997"/>
    </row>
    <row r="165" spans="1:10">
      <c r="A165" s="997"/>
      <c r="B165" s="997"/>
      <c r="C165" s="997"/>
      <c r="D165" s="997"/>
      <c r="E165" s="997"/>
      <c r="F165" s="997"/>
    </row>
    <row r="166" spans="1:10">
      <c r="A166" s="17"/>
      <c r="B166" s="69"/>
      <c r="C166" s="69"/>
      <c r="D166" s="69"/>
      <c r="E166" s="69"/>
      <c r="F166" s="69"/>
    </row>
    <row r="167" spans="1:10">
      <c r="A167" s="998" t="s">
        <v>362</v>
      </c>
      <c r="B167" s="1002"/>
      <c r="C167" s="1002"/>
      <c r="D167" s="1002"/>
      <c r="E167" s="1002"/>
      <c r="F167" s="1002"/>
    </row>
    <row r="168" spans="1:10">
      <c r="A168" s="17"/>
      <c r="B168" s="69"/>
      <c r="C168" s="69"/>
      <c r="D168" s="69"/>
      <c r="E168" s="69"/>
      <c r="F168" s="69"/>
    </row>
    <row r="169" spans="1:10">
      <c r="A169" s="988" t="s">
        <v>363</v>
      </c>
      <c r="B169" s="997"/>
      <c r="C169" s="997"/>
      <c r="D169" s="997"/>
      <c r="E169" s="997"/>
      <c r="F169" s="997"/>
    </row>
    <row r="170" spans="1:10">
      <c r="A170" s="997"/>
      <c r="B170" s="997"/>
      <c r="C170" s="997"/>
      <c r="D170" s="997"/>
      <c r="E170" s="997"/>
      <c r="F170" s="997"/>
    </row>
    <row r="171" spans="1:10">
      <c r="A171" s="17"/>
      <c r="B171" s="69"/>
      <c r="C171" s="69"/>
      <c r="D171" s="69"/>
      <c r="E171" s="69"/>
      <c r="F171" s="69"/>
    </row>
    <row r="172" spans="1:10">
      <c r="A172" s="988" t="s">
        <v>364</v>
      </c>
      <c r="B172" s="997"/>
      <c r="C172" s="997"/>
      <c r="D172" s="997"/>
      <c r="E172" s="997"/>
      <c r="F172" s="997"/>
    </row>
    <row r="173" spans="1:10">
      <c r="A173" s="997"/>
      <c r="B173" s="997"/>
      <c r="C173" s="997"/>
      <c r="D173" s="997"/>
      <c r="E173" s="997"/>
      <c r="F173" s="997"/>
    </row>
    <row r="174" spans="1:10">
      <c r="A174" s="997"/>
      <c r="B174" s="997"/>
      <c r="C174" s="997"/>
      <c r="D174" s="997"/>
      <c r="E174" s="997"/>
      <c r="F174" s="997"/>
    </row>
    <row r="175" spans="1:10">
      <c r="A175" s="17"/>
      <c r="B175" s="69"/>
      <c r="C175" s="69"/>
      <c r="D175" s="69"/>
      <c r="E175" s="69"/>
      <c r="F175" s="69"/>
    </row>
    <row r="176" spans="1:10">
      <c r="A176" s="988" t="s">
        <v>365</v>
      </c>
      <c r="B176" s="997"/>
      <c r="C176" s="997"/>
      <c r="D176" s="997"/>
      <c r="E176" s="997"/>
      <c r="F176" s="997"/>
    </row>
    <row r="177" spans="1:6">
      <c r="A177" s="997"/>
      <c r="B177" s="997"/>
      <c r="C177" s="997"/>
      <c r="D177" s="997"/>
      <c r="E177" s="997"/>
      <c r="F177" s="997"/>
    </row>
    <row r="178" spans="1:6" ht="10.5" customHeight="1">
      <c r="A178" s="997"/>
      <c r="B178" s="997"/>
      <c r="C178" s="997"/>
      <c r="D178" s="997"/>
      <c r="E178" s="997"/>
      <c r="F178" s="997"/>
    </row>
    <row r="179" spans="1:6">
      <c r="A179" s="997"/>
      <c r="B179" s="997"/>
      <c r="C179" s="997"/>
      <c r="D179" s="997"/>
      <c r="E179" s="997"/>
      <c r="F179" s="997"/>
    </row>
    <row r="180" spans="1:6" ht="12.75" customHeight="1"/>
    <row r="181" spans="1:6" ht="60.75" customHeight="1">
      <c r="A181" s="988" t="s">
        <v>598</v>
      </c>
      <c r="B181" s="988"/>
      <c r="C181" s="988"/>
      <c r="D181" s="988"/>
      <c r="E181" s="988"/>
      <c r="F181" s="988"/>
    </row>
    <row r="182" spans="1:6" ht="12.75" customHeight="1"/>
    <row r="183" spans="1:6" ht="157.5" customHeight="1">
      <c r="A183" s="988" t="s">
        <v>601</v>
      </c>
      <c r="B183" s="988"/>
      <c r="C183" s="988"/>
      <c r="D183" s="988"/>
      <c r="E183" s="988"/>
      <c r="F183" s="988"/>
    </row>
  </sheetData>
  <mergeCells count="8">
    <mergeCell ref="P2:P3"/>
    <mergeCell ref="A183:F183"/>
    <mergeCell ref="A181:F181"/>
    <mergeCell ref="A163:F165"/>
    <mergeCell ref="A167:F167"/>
    <mergeCell ref="A169:F170"/>
    <mergeCell ref="A172:F174"/>
    <mergeCell ref="A176:F179"/>
  </mergeCells>
  <phoneticPr fontId="0" type="noConversion"/>
  <pageMargins left="0.59055118110236227" right="0.59055118110236227" top="0.78740157480314965" bottom="0.78740157480314965" header="0.39370078740157483" footer="0.39370078740157483"/>
  <pageSetup paperSize="9" scale="50" firstPageNumber="22" fitToHeight="0" orientation="landscape" useFirstPageNumber="1" r:id="rId1"/>
  <headerFooter alignWithMargins="0">
    <oddHeader>&amp;R&amp;12Les finances des communes en 2019</oddHeader>
    <oddFooter>&amp;L&amp;12Direction Générale des Collectivités Locales / DESL&amp;C&amp;P&amp;R&amp;12Mise en ligne : mars 2021</oddFooter>
  </headerFooter>
  <rowBreaks count="2" manualBreakCount="2">
    <brk id="60" max="15" man="1"/>
    <brk id="106" max="15" man="1"/>
  </rowBreaks>
  <tableParts count="2">
    <tablePart r:id="rId2"/>
    <tablePart r:id="rId3"/>
  </tableParts>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XFD183"/>
  <sheetViews>
    <sheetView topLeftCell="A50" zoomScale="85" zoomScaleNormal="85" zoomScalePageLayoutView="70" workbookViewId="0">
      <selection activeCell="A50" sqref="A50"/>
    </sheetView>
  </sheetViews>
  <sheetFormatPr baseColWidth="10" defaultRowHeight="12.5"/>
  <cols>
    <col min="1" max="1" width="90.1796875" customWidth="1"/>
    <col min="2" max="2" width="12.453125" bestFit="1" customWidth="1"/>
    <col min="3" max="11" width="11.54296875" bestFit="1" customWidth="1"/>
    <col min="12" max="12" width="10.54296875" customWidth="1"/>
    <col min="13" max="14" width="15.54296875" customWidth="1"/>
    <col min="15" max="15" width="14.26953125" customWidth="1"/>
    <col min="16" max="16" width="18.81640625" customWidth="1"/>
  </cols>
  <sheetData>
    <row r="1" spans="1:16" ht="21">
      <c r="A1" s="47" t="s">
        <v>857</v>
      </c>
    </row>
    <row r="2" spans="1:16" ht="18">
      <c r="A2" s="47"/>
    </row>
    <row r="3" spans="1:16" ht="15" customHeight="1" thickBot="1">
      <c r="A3" s="13"/>
      <c r="P3" s="448" t="s">
        <v>245</v>
      </c>
    </row>
    <row r="4" spans="1:16" ht="16" customHeight="1">
      <c r="A4" s="42"/>
      <c r="B4" s="43" t="s">
        <v>38</v>
      </c>
      <c r="C4" s="43" t="s">
        <v>128</v>
      </c>
      <c r="D4" s="43" t="s">
        <v>130</v>
      </c>
      <c r="E4" s="43" t="s">
        <v>39</v>
      </c>
      <c r="F4" s="43" t="s">
        <v>40</v>
      </c>
      <c r="G4" s="43" t="s">
        <v>41</v>
      </c>
      <c r="H4" s="43" t="s">
        <v>42</v>
      </c>
      <c r="I4" s="43" t="s">
        <v>132</v>
      </c>
      <c r="J4" s="43" t="s">
        <v>133</v>
      </c>
      <c r="K4" s="43" t="s">
        <v>134</v>
      </c>
      <c r="L4" s="257">
        <v>100000</v>
      </c>
      <c r="M4" s="255" t="s">
        <v>265</v>
      </c>
      <c r="N4" s="255" t="s">
        <v>263</v>
      </c>
      <c r="O4" s="262" t="s">
        <v>80</v>
      </c>
      <c r="P4" s="286" t="s">
        <v>253</v>
      </c>
    </row>
    <row r="5" spans="1:16" ht="16" customHeight="1">
      <c r="A5" s="590" t="s">
        <v>84</v>
      </c>
      <c r="B5" s="44" t="s">
        <v>127</v>
      </c>
      <c r="C5" s="44" t="s">
        <v>43</v>
      </c>
      <c r="D5" s="44" t="s">
        <v>43</v>
      </c>
      <c r="E5" s="44" t="s">
        <v>43</v>
      </c>
      <c r="F5" s="44" t="s">
        <v>43</v>
      </c>
      <c r="G5" s="44" t="s">
        <v>43</v>
      </c>
      <c r="H5" s="44" t="s">
        <v>43</v>
      </c>
      <c r="I5" s="44" t="s">
        <v>43</v>
      </c>
      <c r="J5" s="44" t="s">
        <v>43</v>
      </c>
      <c r="K5" s="44" t="s">
        <v>43</v>
      </c>
      <c r="L5" s="44" t="s">
        <v>46</v>
      </c>
      <c r="M5" s="240" t="s">
        <v>264</v>
      </c>
      <c r="N5" s="240" t="s">
        <v>150</v>
      </c>
      <c r="O5" s="261" t="s">
        <v>149</v>
      </c>
      <c r="P5" s="287" t="s">
        <v>320</v>
      </c>
    </row>
    <row r="6" spans="1:16" ht="16" customHeight="1" thickBot="1">
      <c r="A6" s="447" t="s">
        <v>245</v>
      </c>
      <c r="B6" s="45" t="s">
        <v>46</v>
      </c>
      <c r="C6" s="45" t="s">
        <v>129</v>
      </c>
      <c r="D6" s="45" t="s">
        <v>131</v>
      </c>
      <c r="E6" s="45" t="s">
        <v>47</v>
      </c>
      <c r="F6" s="45" t="s">
        <v>48</v>
      </c>
      <c r="G6" s="45" t="s">
        <v>49</v>
      </c>
      <c r="H6" s="45" t="s">
        <v>45</v>
      </c>
      <c r="I6" s="45" t="s">
        <v>135</v>
      </c>
      <c r="J6" s="45" t="s">
        <v>136</v>
      </c>
      <c r="K6" s="45" t="s">
        <v>137</v>
      </c>
      <c r="L6" s="45" t="s">
        <v>138</v>
      </c>
      <c r="M6" s="256" t="s">
        <v>150</v>
      </c>
      <c r="N6" s="256" t="s">
        <v>138</v>
      </c>
      <c r="O6" s="263" t="s">
        <v>44</v>
      </c>
      <c r="P6" s="288" t="s">
        <v>273</v>
      </c>
    </row>
    <row r="7" spans="1:16" ht="12.75" customHeight="1">
      <c r="A7" s="227"/>
    </row>
    <row r="8" spans="1:16" ht="15.75" customHeight="1">
      <c r="A8" s="498" t="s">
        <v>862</v>
      </c>
      <c r="B8" s="490">
        <v>14849.433508771999</v>
      </c>
      <c r="C8" s="490">
        <v>859.80478875899996</v>
      </c>
      <c r="D8" s="490">
        <v>740.37966263999999</v>
      </c>
      <c r="E8" s="490">
        <v>666.51747052400003</v>
      </c>
      <c r="F8" s="490">
        <v>746.07609702100001</v>
      </c>
      <c r="G8" s="490">
        <v>909.76740524399997</v>
      </c>
      <c r="H8" s="490">
        <v>964.41972817299995</v>
      </c>
      <c r="I8" s="490">
        <v>1000.552727745</v>
      </c>
      <c r="J8" s="490">
        <v>1073.628655445</v>
      </c>
      <c r="K8" s="490">
        <v>1168.2260211549999</v>
      </c>
      <c r="L8" s="490" t="s">
        <v>105</v>
      </c>
      <c r="M8" s="503">
        <v>849.61428959099999</v>
      </c>
      <c r="N8" s="503">
        <v>1055.5231952930001</v>
      </c>
      <c r="O8" s="503">
        <v>940.25535631699995</v>
      </c>
      <c r="P8" s="490">
        <v>974.61644433900005</v>
      </c>
    </row>
    <row r="9" spans="1:16" ht="15.75" customHeight="1">
      <c r="A9" s="489" t="s">
        <v>183</v>
      </c>
      <c r="B9" s="491">
        <v>3413.656315789</v>
      </c>
      <c r="C9" s="491">
        <v>341.57563186300001</v>
      </c>
      <c r="D9" s="491">
        <v>262.85597770599998</v>
      </c>
      <c r="E9" s="491">
        <v>218.148896173</v>
      </c>
      <c r="F9" s="491">
        <v>230.101743132</v>
      </c>
      <c r="G9" s="491">
        <v>258.99653854500002</v>
      </c>
      <c r="H9" s="491">
        <v>257.18685869000001</v>
      </c>
      <c r="I9" s="491">
        <v>248.022295063</v>
      </c>
      <c r="J9" s="491">
        <v>261.84949440999998</v>
      </c>
      <c r="K9" s="491">
        <v>223.33250174400001</v>
      </c>
      <c r="L9" s="491" t="s">
        <v>105</v>
      </c>
      <c r="M9" s="504">
        <v>245.43591385299999</v>
      </c>
      <c r="N9" s="504">
        <v>250.20158862100001</v>
      </c>
      <c r="O9" s="504">
        <v>247.53376310900001</v>
      </c>
      <c r="P9" s="491">
        <v>242.351410784</v>
      </c>
    </row>
    <row r="10" spans="1:16" ht="15.75" customHeight="1">
      <c r="A10" s="489" t="s">
        <v>184</v>
      </c>
      <c r="B10" s="491">
        <v>9978.888245614</v>
      </c>
      <c r="C10" s="491">
        <v>404.12623115600002</v>
      </c>
      <c r="D10" s="491">
        <v>346.04907090900002</v>
      </c>
      <c r="E10" s="491">
        <v>327.103600148</v>
      </c>
      <c r="F10" s="491">
        <v>381.780921939</v>
      </c>
      <c r="G10" s="491">
        <v>490.10559845500001</v>
      </c>
      <c r="H10" s="491">
        <v>532.69113397499996</v>
      </c>
      <c r="I10" s="491">
        <v>578.89438540900005</v>
      </c>
      <c r="J10" s="491">
        <v>605.535847397</v>
      </c>
      <c r="K10" s="491">
        <v>721.78566314800003</v>
      </c>
      <c r="L10" s="491" t="s">
        <v>105</v>
      </c>
      <c r="M10" s="504">
        <v>451.68896028799998</v>
      </c>
      <c r="N10" s="504">
        <v>610.85100815400006</v>
      </c>
      <c r="O10" s="504">
        <v>521.75206781400004</v>
      </c>
      <c r="P10" s="491">
        <v>526.67744682099999</v>
      </c>
    </row>
    <row r="11" spans="1:16" ht="15.75" customHeight="1">
      <c r="A11" s="489" t="s">
        <v>185</v>
      </c>
      <c r="B11" s="491">
        <v>112.714035088</v>
      </c>
      <c r="C11" s="491">
        <v>11.998144426</v>
      </c>
      <c r="D11" s="491">
        <v>14.380518070999999</v>
      </c>
      <c r="E11" s="491">
        <v>15.694215864</v>
      </c>
      <c r="F11" s="491">
        <v>22.183312904000001</v>
      </c>
      <c r="G11" s="491">
        <v>26.843696819000002</v>
      </c>
      <c r="H11" s="491">
        <v>31.375092250000002</v>
      </c>
      <c r="I11" s="491">
        <v>28.171748091000001</v>
      </c>
      <c r="J11" s="491">
        <v>26.526811877</v>
      </c>
      <c r="K11" s="491">
        <v>45.673826963000003</v>
      </c>
      <c r="L11" s="491" t="s">
        <v>105</v>
      </c>
      <c r="M11" s="504">
        <v>25.325526032999999</v>
      </c>
      <c r="N11" s="504">
        <v>30.035156846</v>
      </c>
      <c r="O11" s="504">
        <v>27.398704749</v>
      </c>
      <c r="P11" s="491">
        <v>23.576454073000001</v>
      </c>
    </row>
    <row r="12" spans="1:16" ht="15.75" customHeight="1">
      <c r="A12" s="489" t="s">
        <v>186</v>
      </c>
      <c r="B12" s="491">
        <v>519.72526315799996</v>
      </c>
      <c r="C12" s="491">
        <v>44.321825795999999</v>
      </c>
      <c r="D12" s="491">
        <v>62.091129444000003</v>
      </c>
      <c r="E12" s="491">
        <v>63.425817922</v>
      </c>
      <c r="F12" s="491">
        <v>73.210450542000004</v>
      </c>
      <c r="G12" s="491">
        <v>84.365478065000005</v>
      </c>
      <c r="H12" s="491">
        <v>103.149997455</v>
      </c>
      <c r="I12" s="491">
        <v>110.96432301599999</v>
      </c>
      <c r="J12" s="491">
        <v>146.18890432800001</v>
      </c>
      <c r="K12" s="491">
        <v>149.336544863</v>
      </c>
      <c r="L12" s="491" t="s">
        <v>105</v>
      </c>
      <c r="M12" s="504">
        <v>84.439371068</v>
      </c>
      <c r="N12" s="504">
        <v>131.274853632</v>
      </c>
      <c r="O12" s="504">
        <v>105.05634285799999</v>
      </c>
      <c r="P12" s="491">
        <v>142.457741962</v>
      </c>
    </row>
    <row r="13" spans="1:16" ht="15.75" customHeight="1">
      <c r="A13" s="489" t="s">
        <v>187</v>
      </c>
      <c r="B13" s="491">
        <v>824.44964912299997</v>
      </c>
      <c r="C13" s="491">
        <v>57.782955518000001</v>
      </c>
      <c r="D13" s="491">
        <v>55.00296651</v>
      </c>
      <c r="E13" s="491">
        <v>42.144940415999997</v>
      </c>
      <c r="F13" s="491">
        <v>38.799668504000003</v>
      </c>
      <c r="G13" s="491">
        <v>49.456093359</v>
      </c>
      <c r="H13" s="491">
        <v>40.016645803000003</v>
      </c>
      <c r="I13" s="491">
        <v>34.499976164000003</v>
      </c>
      <c r="J13" s="491">
        <v>33.527597432</v>
      </c>
      <c r="K13" s="491">
        <v>28.097484436999999</v>
      </c>
      <c r="L13" s="491" t="s">
        <v>105</v>
      </c>
      <c r="M13" s="504">
        <v>42.724518349999997</v>
      </c>
      <c r="N13" s="504">
        <v>33.16058804</v>
      </c>
      <c r="O13" s="504">
        <v>38.514477786999997</v>
      </c>
      <c r="P13" s="491">
        <v>39.553390698999998</v>
      </c>
    </row>
    <row r="14" spans="1:16" ht="15.75" customHeight="1">
      <c r="A14" s="498" t="s">
        <v>863</v>
      </c>
      <c r="B14" s="490">
        <v>16607.648771929998</v>
      </c>
      <c r="C14" s="490">
        <v>1014.951695515</v>
      </c>
      <c r="D14" s="490">
        <v>954.52450304499996</v>
      </c>
      <c r="E14" s="490">
        <v>856.84644940500004</v>
      </c>
      <c r="F14" s="490">
        <v>948.47462422700005</v>
      </c>
      <c r="G14" s="490">
        <v>1140.4835253609999</v>
      </c>
      <c r="H14" s="490">
        <v>1187.7170573389999</v>
      </c>
      <c r="I14" s="490">
        <v>1230.3959837150001</v>
      </c>
      <c r="J14" s="490">
        <v>1304.2921157549999</v>
      </c>
      <c r="K14" s="490">
        <v>1307.418166183</v>
      </c>
      <c r="L14" s="490" t="s">
        <v>105</v>
      </c>
      <c r="M14" s="503">
        <v>1064.403738167</v>
      </c>
      <c r="N14" s="503">
        <v>1272.4978018310001</v>
      </c>
      <c r="O14" s="503">
        <v>1156.0067110719999</v>
      </c>
      <c r="P14" s="490">
        <v>1159.064665206</v>
      </c>
    </row>
    <row r="15" spans="1:16" ht="15.75" customHeight="1">
      <c r="A15" s="489" t="s">
        <v>82</v>
      </c>
      <c r="B15" s="491">
        <v>7270.5298245610002</v>
      </c>
      <c r="C15" s="491">
        <v>451.84438116500002</v>
      </c>
      <c r="D15" s="491">
        <v>445.45327735199999</v>
      </c>
      <c r="E15" s="491">
        <v>505.56436232999999</v>
      </c>
      <c r="F15" s="491">
        <v>593.51621296999997</v>
      </c>
      <c r="G15" s="491">
        <v>755.86441708300003</v>
      </c>
      <c r="H15" s="491">
        <v>813.05363195699999</v>
      </c>
      <c r="I15" s="491">
        <v>923.13876161799999</v>
      </c>
      <c r="J15" s="491">
        <v>952.50829660299996</v>
      </c>
      <c r="K15" s="491">
        <v>916.496651585</v>
      </c>
      <c r="L15" s="491" t="s">
        <v>105</v>
      </c>
      <c r="M15" s="504">
        <v>693.42063256300003</v>
      </c>
      <c r="N15" s="504">
        <v>934.44249890499998</v>
      </c>
      <c r="O15" s="504">
        <v>799.51841883899999</v>
      </c>
      <c r="P15" s="491">
        <v>765.68118537999999</v>
      </c>
    </row>
    <row r="16" spans="1:16" ht="15.75" customHeight="1">
      <c r="A16" s="489" t="s">
        <v>189</v>
      </c>
      <c r="B16" s="491">
        <v>7270.5298245610002</v>
      </c>
      <c r="C16" s="491">
        <v>378.303175135</v>
      </c>
      <c r="D16" s="491">
        <v>360.93682135099999</v>
      </c>
      <c r="E16" s="491">
        <v>424.20655340600001</v>
      </c>
      <c r="F16" s="491">
        <v>500.42633195100001</v>
      </c>
      <c r="G16" s="491">
        <v>599.88844583000002</v>
      </c>
      <c r="H16" s="491">
        <v>630.53688908300001</v>
      </c>
      <c r="I16" s="491">
        <v>754.72821533599995</v>
      </c>
      <c r="J16" s="491">
        <v>780.60212198700003</v>
      </c>
      <c r="K16" s="491">
        <v>735.57220706400005</v>
      </c>
      <c r="L16" s="491" t="s">
        <v>105</v>
      </c>
      <c r="M16" s="504">
        <v>555.96588435399997</v>
      </c>
      <c r="N16" s="504">
        <v>762.74758376199998</v>
      </c>
      <c r="O16" s="504">
        <v>646.99115472699998</v>
      </c>
      <c r="P16" s="491">
        <v>662.62133226000003</v>
      </c>
    </row>
    <row r="17" spans="1:16" ht="15.75" customHeight="1">
      <c r="A17" s="489" t="s">
        <v>221</v>
      </c>
      <c r="B17" s="491">
        <v>5940.2280701749996</v>
      </c>
      <c r="C17" s="491">
        <v>92.163288666</v>
      </c>
      <c r="D17" s="491">
        <v>69.855166960999995</v>
      </c>
      <c r="E17" s="491">
        <v>50.384043781000003</v>
      </c>
      <c r="F17" s="491">
        <v>63.126940715000003</v>
      </c>
      <c r="G17" s="491">
        <v>69.942169387999996</v>
      </c>
      <c r="H17" s="491">
        <v>78.987232852000005</v>
      </c>
      <c r="I17" s="491">
        <v>90.938986030999999</v>
      </c>
      <c r="J17" s="491">
        <v>90.519398236000001</v>
      </c>
      <c r="K17" s="491">
        <v>95.781902095000007</v>
      </c>
      <c r="L17" s="491" t="s">
        <v>105</v>
      </c>
      <c r="M17" s="504">
        <v>68.468296648000006</v>
      </c>
      <c r="N17" s="504">
        <v>91.469465370999998</v>
      </c>
      <c r="O17" s="504">
        <v>78.593407369999994</v>
      </c>
      <c r="P17" s="491">
        <v>154.29295755300001</v>
      </c>
    </row>
    <row r="18" spans="1:16" ht="15.75" customHeight="1">
      <c r="A18" s="489" t="s">
        <v>190</v>
      </c>
      <c r="B18" s="491" t="s">
        <v>105</v>
      </c>
      <c r="C18" s="491">
        <v>73.541206029999998</v>
      </c>
      <c r="D18" s="491">
        <v>84.516456000999995</v>
      </c>
      <c r="E18" s="491">
        <v>81.357808923999997</v>
      </c>
      <c r="F18" s="491">
        <v>93.089881019000003</v>
      </c>
      <c r="G18" s="491">
        <v>155.97597125300001</v>
      </c>
      <c r="H18" s="491">
        <v>182.51674287399999</v>
      </c>
      <c r="I18" s="491">
        <v>168.41054628200001</v>
      </c>
      <c r="J18" s="491">
        <v>171.90617461599999</v>
      </c>
      <c r="K18" s="491">
        <v>180.924444521</v>
      </c>
      <c r="L18" s="491" t="s">
        <v>105</v>
      </c>
      <c r="M18" s="504">
        <v>137.454748209</v>
      </c>
      <c r="N18" s="504">
        <v>171.694915143</v>
      </c>
      <c r="O18" s="504">
        <v>152.52726411200001</v>
      </c>
      <c r="P18" s="491">
        <v>103.05985312</v>
      </c>
    </row>
    <row r="19" spans="1:16" ht="15.75" customHeight="1">
      <c r="A19" s="489" t="s">
        <v>191</v>
      </c>
      <c r="B19" s="491">
        <v>2496.9817543859999</v>
      </c>
      <c r="C19" s="491">
        <v>246.365335939</v>
      </c>
      <c r="D19" s="491">
        <v>216.09168483600001</v>
      </c>
      <c r="E19" s="491">
        <v>178.49374273999999</v>
      </c>
      <c r="F19" s="491">
        <v>173.097724443</v>
      </c>
      <c r="G19" s="491">
        <v>170.77716617799999</v>
      </c>
      <c r="H19" s="491">
        <v>147.085558378</v>
      </c>
      <c r="I19" s="491">
        <v>133.40177270300001</v>
      </c>
      <c r="J19" s="491">
        <v>154.12160057099999</v>
      </c>
      <c r="K19" s="491">
        <v>145.46872820600001</v>
      </c>
      <c r="L19" s="491" t="s">
        <v>105</v>
      </c>
      <c r="M19" s="504">
        <v>165.25696712800001</v>
      </c>
      <c r="N19" s="504">
        <v>143.81795397799999</v>
      </c>
      <c r="O19" s="504">
        <v>155.819517034</v>
      </c>
      <c r="P19" s="491">
        <v>197.713314139</v>
      </c>
    </row>
    <row r="20" spans="1:16" ht="15.75" customHeight="1">
      <c r="A20" s="489" t="s">
        <v>192</v>
      </c>
      <c r="B20" s="491">
        <v>2285.385964912</v>
      </c>
      <c r="C20" s="491">
        <v>208.89371487099999</v>
      </c>
      <c r="D20" s="491">
        <v>188.953862208</v>
      </c>
      <c r="E20" s="491">
        <v>158.50796698299999</v>
      </c>
      <c r="F20" s="491">
        <v>151.97238654700001</v>
      </c>
      <c r="G20" s="491">
        <v>151.230552082</v>
      </c>
      <c r="H20" s="491">
        <v>126.52406844799999</v>
      </c>
      <c r="I20" s="491">
        <v>109.781938432</v>
      </c>
      <c r="J20" s="491">
        <v>122.88324510699999</v>
      </c>
      <c r="K20" s="491">
        <v>110.621496776</v>
      </c>
      <c r="L20" s="491" t="s">
        <v>105</v>
      </c>
      <c r="M20" s="504">
        <v>144.80506170300001</v>
      </c>
      <c r="N20" s="504">
        <v>115.378536591</v>
      </c>
      <c r="O20" s="504">
        <v>131.85151014499999</v>
      </c>
      <c r="P20" s="491">
        <v>162.61537736899999</v>
      </c>
    </row>
    <row r="21" spans="1:16" ht="15.75" customHeight="1">
      <c r="A21" s="489" t="s">
        <v>193</v>
      </c>
      <c r="B21" s="882" t="s">
        <v>105</v>
      </c>
      <c r="C21" s="491">
        <v>9.0949227619999995</v>
      </c>
      <c r="D21" s="491">
        <v>4.7655519540000002</v>
      </c>
      <c r="E21" s="491">
        <v>1.2395657069999999</v>
      </c>
      <c r="F21" s="491">
        <v>1.406899178</v>
      </c>
      <c r="G21" s="491">
        <v>1.18775377</v>
      </c>
      <c r="H21" s="491">
        <v>1.2239050060000001</v>
      </c>
      <c r="I21" s="491">
        <v>0.94368665299999999</v>
      </c>
      <c r="J21" s="491">
        <v>2.3583160630000002</v>
      </c>
      <c r="K21" s="491">
        <v>5.5189464709999996</v>
      </c>
      <c r="L21" s="491" t="s">
        <v>105</v>
      </c>
      <c r="M21" s="504">
        <v>1.3153274290000001</v>
      </c>
      <c r="N21" s="504">
        <v>2.2015663729999999</v>
      </c>
      <c r="O21" s="504">
        <v>1.705449668</v>
      </c>
      <c r="P21" s="491">
        <v>4.2312083200000004</v>
      </c>
    </row>
    <row r="22" spans="1:16" ht="15.75" customHeight="1">
      <c r="A22" s="714" t="s">
        <v>767</v>
      </c>
      <c r="B22" s="491">
        <v>211.59578947399999</v>
      </c>
      <c r="C22" s="491">
        <v>28.376698306000002</v>
      </c>
      <c r="D22" s="491">
        <v>22.372270673999999</v>
      </c>
      <c r="E22" s="491">
        <v>18.746210049999998</v>
      </c>
      <c r="F22" s="491">
        <v>19.718438718000002</v>
      </c>
      <c r="G22" s="491">
        <v>18.358860324999998</v>
      </c>
      <c r="H22" s="491">
        <v>19.337584924000002</v>
      </c>
      <c r="I22" s="491">
        <v>22.676147618000002</v>
      </c>
      <c r="J22" s="491">
        <v>28.880039401000001</v>
      </c>
      <c r="K22" s="491">
        <v>29.328284959000001</v>
      </c>
      <c r="L22" s="491" t="s">
        <v>105</v>
      </c>
      <c r="M22" s="504">
        <v>19.136577996</v>
      </c>
      <c r="N22" s="504">
        <v>26.237851014</v>
      </c>
      <c r="O22" s="504">
        <v>22.262557221000002</v>
      </c>
      <c r="P22" s="491">
        <v>30.866728449</v>
      </c>
    </row>
    <row r="23" spans="1:16" ht="15.75" customHeight="1">
      <c r="A23" s="489" t="s">
        <v>194</v>
      </c>
      <c r="B23" s="491">
        <v>840.51</v>
      </c>
      <c r="C23" s="491">
        <v>12.24736274</v>
      </c>
      <c r="D23" s="491">
        <v>15.518485563</v>
      </c>
      <c r="E23" s="491">
        <v>22.383570626000001</v>
      </c>
      <c r="F23" s="491">
        <v>28.185983389</v>
      </c>
      <c r="G23" s="491">
        <v>32.928565507000002</v>
      </c>
      <c r="H23" s="491">
        <v>44.476219491999998</v>
      </c>
      <c r="I23" s="491">
        <v>27.865920790000001</v>
      </c>
      <c r="J23" s="491">
        <v>38.710294681000001</v>
      </c>
      <c r="K23" s="491">
        <v>34.918748784000002</v>
      </c>
      <c r="L23" s="491" t="s">
        <v>105</v>
      </c>
      <c r="M23" s="504">
        <v>33.826427750999997</v>
      </c>
      <c r="N23" s="504">
        <v>33.424996530000001</v>
      </c>
      <c r="O23" s="504">
        <v>33.649717793000001</v>
      </c>
      <c r="P23" s="491">
        <v>48.719105769999999</v>
      </c>
    </row>
    <row r="24" spans="1:16" ht="15.75" customHeight="1">
      <c r="A24" s="489" t="s">
        <v>195</v>
      </c>
      <c r="B24" s="491">
        <v>5712.2380701749998</v>
      </c>
      <c r="C24" s="491">
        <v>144.499210869</v>
      </c>
      <c r="D24" s="491">
        <v>136.81545816100001</v>
      </c>
      <c r="E24" s="491">
        <v>78.338478367999997</v>
      </c>
      <c r="F24" s="491">
        <v>88.650628753000007</v>
      </c>
      <c r="G24" s="491">
        <v>114.56463145399999</v>
      </c>
      <c r="H24" s="491">
        <v>116.403590177</v>
      </c>
      <c r="I24" s="491">
        <v>98.745474522999999</v>
      </c>
      <c r="J24" s="491">
        <v>109.431862142</v>
      </c>
      <c r="K24" s="491">
        <v>171.979814108</v>
      </c>
      <c r="L24" s="491" t="s">
        <v>105</v>
      </c>
      <c r="M24" s="504">
        <v>103.79404789199999</v>
      </c>
      <c r="N24" s="504">
        <v>113.88373611999999</v>
      </c>
      <c r="O24" s="504">
        <v>108.23552700499999</v>
      </c>
      <c r="P24" s="491">
        <v>94.569086799999994</v>
      </c>
    </row>
    <row r="25" spans="1:16" ht="15.75" customHeight="1">
      <c r="A25" s="499" t="s">
        <v>196</v>
      </c>
      <c r="B25" s="492">
        <v>287.38912280699998</v>
      </c>
      <c r="C25" s="492">
        <v>159.995404802</v>
      </c>
      <c r="D25" s="492">
        <v>140.64559713200001</v>
      </c>
      <c r="E25" s="492">
        <v>72.066295341</v>
      </c>
      <c r="F25" s="492">
        <v>65.024074671999998</v>
      </c>
      <c r="G25" s="492">
        <v>66.348745140000005</v>
      </c>
      <c r="H25" s="492">
        <v>66.698057335000001</v>
      </c>
      <c r="I25" s="492">
        <v>47.244054079999998</v>
      </c>
      <c r="J25" s="492">
        <v>49.520061759000001</v>
      </c>
      <c r="K25" s="492">
        <v>38.554223499999999</v>
      </c>
      <c r="L25" s="492" t="s">
        <v>105</v>
      </c>
      <c r="M25" s="505">
        <v>68.105662832999997</v>
      </c>
      <c r="N25" s="505">
        <v>46.928616296999998</v>
      </c>
      <c r="O25" s="505">
        <v>58.783530399999997</v>
      </c>
      <c r="P25" s="492">
        <v>52.381973117000001</v>
      </c>
    </row>
    <row r="26" spans="1:16" ht="16.5" customHeight="1">
      <c r="A26" s="498" t="s">
        <v>197</v>
      </c>
      <c r="B26" s="490">
        <v>1758.215263158</v>
      </c>
      <c r="C26" s="490">
        <v>155.14690675599999</v>
      </c>
      <c r="D26" s="490">
        <v>214.144840405</v>
      </c>
      <c r="E26" s="490">
        <v>190.32897888100001</v>
      </c>
      <c r="F26" s="490">
        <v>202.39852720600001</v>
      </c>
      <c r="G26" s="490">
        <v>230.716120117</v>
      </c>
      <c r="H26" s="490">
        <v>223.297329166</v>
      </c>
      <c r="I26" s="490">
        <v>229.84325597</v>
      </c>
      <c r="J26" s="490">
        <v>230.66346031</v>
      </c>
      <c r="K26" s="490">
        <v>139.192145028</v>
      </c>
      <c r="L26" s="490" t="s">
        <v>105</v>
      </c>
      <c r="M26" s="503">
        <v>214.78944857600001</v>
      </c>
      <c r="N26" s="503">
        <v>216.97460653900001</v>
      </c>
      <c r="O26" s="503">
        <v>215.75135475499999</v>
      </c>
      <c r="P26" s="490">
        <v>184.448220867</v>
      </c>
    </row>
    <row r="27" spans="1:16" ht="16.5" customHeight="1">
      <c r="A27" s="500" t="s">
        <v>198</v>
      </c>
      <c r="B27" s="493">
        <v>1265.312280702</v>
      </c>
      <c r="C27" s="493">
        <v>101.550335008</v>
      </c>
      <c r="D27" s="493">
        <v>153.518845021</v>
      </c>
      <c r="E27" s="493">
        <v>125.023090865</v>
      </c>
      <c r="F27" s="493">
        <v>127.73143970300001</v>
      </c>
      <c r="G27" s="493">
        <v>133.89533081900001</v>
      </c>
      <c r="H27" s="493">
        <v>119.575372003</v>
      </c>
      <c r="I27" s="493">
        <v>136.38817465100001</v>
      </c>
      <c r="J27" s="493">
        <v>121.305841736</v>
      </c>
      <c r="K27" s="493">
        <v>-17.718531981999998</v>
      </c>
      <c r="L27" s="493" t="s">
        <v>105</v>
      </c>
      <c r="M27" s="506">
        <v>126.31863928</v>
      </c>
      <c r="N27" s="506">
        <v>107.62689091999999</v>
      </c>
      <c r="O27" s="506">
        <v>118.090534698</v>
      </c>
      <c r="P27" s="493">
        <v>94.992492037999995</v>
      </c>
    </row>
    <row r="28" spans="1:16" ht="15.75" customHeight="1">
      <c r="A28" s="498" t="s">
        <v>199</v>
      </c>
      <c r="B28" s="490">
        <v>4824.2707017539997</v>
      </c>
      <c r="C28" s="490">
        <v>758.71981574500001</v>
      </c>
      <c r="D28" s="490">
        <v>469.94233500299998</v>
      </c>
      <c r="E28" s="490">
        <v>348.82526392099999</v>
      </c>
      <c r="F28" s="490">
        <v>417.89330025700002</v>
      </c>
      <c r="G28" s="490">
        <v>437.38335997500002</v>
      </c>
      <c r="H28" s="490">
        <v>389.38208048400003</v>
      </c>
      <c r="I28" s="490">
        <v>375.631319867</v>
      </c>
      <c r="J28" s="490">
        <v>430.531504246</v>
      </c>
      <c r="K28" s="490">
        <v>393.17937223899997</v>
      </c>
      <c r="L28" s="490" t="s">
        <v>105</v>
      </c>
      <c r="M28" s="503">
        <v>403.41239364400002</v>
      </c>
      <c r="N28" s="503">
        <v>401.12820802900001</v>
      </c>
      <c r="O28" s="503">
        <v>402.40689550899998</v>
      </c>
      <c r="P28" s="490">
        <v>356.93927285000001</v>
      </c>
    </row>
    <row r="29" spans="1:16" ht="15.75" customHeight="1">
      <c r="A29" s="489" t="s">
        <v>200</v>
      </c>
      <c r="B29" s="491">
        <v>3645.843859649</v>
      </c>
      <c r="C29" s="491">
        <v>710.40554997200002</v>
      </c>
      <c r="D29" s="491">
        <v>460.91958750700002</v>
      </c>
      <c r="E29" s="491">
        <v>327.28020292600002</v>
      </c>
      <c r="F29" s="491">
        <v>394.88065552099999</v>
      </c>
      <c r="G29" s="491">
        <v>408.05790157400003</v>
      </c>
      <c r="H29" s="491">
        <v>354.26737782499998</v>
      </c>
      <c r="I29" s="491">
        <v>341.97348266900002</v>
      </c>
      <c r="J29" s="491">
        <v>380.56781757599998</v>
      </c>
      <c r="K29" s="491">
        <v>328.75251668200002</v>
      </c>
      <c r="L29" s="491" t="s">
        <v>105</v>
      </c>
      <c r="M29" s="504">
        <v>374.96051683899998</v>
      </c>
      <c r="N29" s="504">
        <v>356.172911779</v>
      </c>
      <c r="O29" s="504">
        <v>366.69021615399998</v>
      </c>
      <c r="P29" s="491">
        <v>320.55776184000001</v>
      </c>
    </row>
    <row r="30" spans="1:16" ht="15.75" customHeight="1">
      <c r="A30" s="489" t="s">
        <v>201</v>
      </c>
      <c r="B30" s="882" t="s">
        <v>105</v>
      </c>
      <c r="C30" s="491">
        <v>44.133962404999998</v>
      </c>
      <c r="D30" s="491">
        <v>7.9666411310000003</v>
      </c>
      <c r="E30" s="491">
        <v>12.240810774</v>
      </c>
      <c r="F30" s="491">
        <v>15.601437689000001</v>
      </c>
      <c r="G30" s="491">
        <v>18.490844568</v>
      </c>
      <c r="H30" s="491">
        <v>12.986641702</v>
      </c>
      <c r="I30" s="491">
        <v>16.929919594000001</v>
      </c>
      <c r="J30" s="491">
        <v>31.797290633999999</v>
      </c>
      <c r="K30" s="491">
        <v>48.245999328000003</v>
      </c>
      <c r="L30" s="491" t="s">
        <v>105</v>
      </c>
      <c r="M30" s="504">
        <v>14.900214761999999</v>
      </c>
      <c r="N30" s="504">
        <v>27.706053621999999</v>
      </c>
      <c r="O30" s="504">
        <v>20.537342940999999</v>
      </c>
      <c r="P30" s="491">
        <v>23.245861046999998</v>
      </c>
    </row>
    <row r="31" spans="1:16" ht="15.75" customHeight="1">
      <c r="A31" s="489" t="s">
        <v>202</v>
      </c>
      <c r="B31" s="491">
        <v>1178.4268421050001</v>
      </c>
      <c r="C31" s="491">
        <v>4.1803033689999998</v>
      </c>
      <c r="D31" s="491">
        <v>1.0561063639999999</v>
      </c>
      <c r="E31" s="491">
        <v>9.3042502210000002</v>
      </c>
      <c r="F31" s="491">
        <v>7.4112070470000004</v>
      </c>
      <c r="G31" s="491">
        <v>10.834613833000001</v>
      </c>
      <c r="H31" s="491">
        <v>22.128060955999999</v>
      </c>
      <c r="I31" s="491">
        <v>16.727917604000002</v>
      </c>
      <c r="J31" s="491">
        <v>18.166396035999998</v>
      </c>
      <c r="K31" s="491">
        <v>16.180856229</v>
      </c>
      <c r="L31" s="491" t="s">
        <v>105</v>
      </c>
      <c r="M31" s="504">
        <v>13.551662043</v>
      </c>
      <c r="N31" s="504">
        <v>17.249242628000001</v>
      </c>
      <c r="O31" s="504">
        <v>15.179336414</v>
      </c>
      <c r="P31" s="491">
        <v>13.135649964000001</v>
      </c>
    </row>
    <row r="32" spans="1:16" ht="15.75" customHeight="1">
      <c r="A32" s="498" t="s">
        <v>203</v>
      </c>
      <c r="B32" s="490">
        <v>2000.69</v>
      </c>
      <c r="C32" s="490">
        <v>481.15459147600001</v>
      </c>
      <c r="D32" s="490">
        <v>305.53399872300002</v>
      </c>
      <c r="E32" s="490">
        <v>173.078317516</v>
      </c>
      <c r="F32" s="490">
        <v>159.88882344500001</v>
      </c>
      <c r="G32" s="490">
        <v>185.96160230699999</v>
      </c>
      <c r="H32" s="490">
        <v>180.02730966499999</v>
      </c>
      <c r="I32" s="490">
        <v>172.54932322499999</v>
      </c>
      <c r="J32" s="490">
        <v>190.99384029399999</v>
      </c>
      <c r="K32" s="490">
        <v>171.10316316999999</v>
      </c>
      <c r="L32" s="490" t="s">
        <v>105</v>
      </c>
      <c r="M32" s="503">
        <v>177.92701669600001</v>
      </c>
      <c r="N32" s="503">
        <v>180.04540788599999</v>
      </c>
      <c r="O32" s="503">
        <v>178.85953215200001</v>
      </c>
      <c r="P32" s="490">
        <v>165.546655388</v>
      </c>
    </row>
    <row r="33" spans="1:16" ht="15.75" customHeight="1">
      <c r="A33" s="489" t="s">
        <v>204</v>
      </c>
      <c r="B33" s="491">
        <v>639.57894736799994</v>
      </c>
      <c r="C33" s="491">
        <v>97.75075563</v>
      </c>
      <c r="D33" s="491">
        <v>44.914681791</v>
      </c>
      <c r="E33" s="491">
        <v>42.512043769000002</v>
      </c>
      <c r="F33" s="491">
        <v>41.340596290000001</v>
      </c>
      <c r="G33" s="491">
        <v>43.555035076000003</v>
      </c>
      <c r="H33" s="491">
        <v>37.44150613</v>
      </c>
      <c r="I33" s="491">
        <v>39.991157227999999</v>
      </c>
      <c r="J33" s="491">
        <v>56.595406885000003</v>
      </c>
      <c r="K33" s="491">
        <v>37.913748568999999</v>
      </c>
      <c r="L33" s="491" t="s">
        <v>105</v>
      </c>
      <c r="M33" s="504">
        <v>40.979229838000002</v>
      </c>
      <c r="N33" s="504">
        <v>46.626308387999998</v>
      </c>
      <c r="O33" s="504">
        <v>43.465072894999999</v>
      </c>
      <c r="P33" s="491">
        <v>38.993420526000001</v>
      </c>
    </row>
    <row r="34" spans="1:16" ht="15.75" customHeight="1">
      <c r="A34" s="489" t="s">
        <v>205</v>
      </c>
      <c r="B34" s="491">
        <v>182.68421052599999</v>
      </c>
      <c r="C34" s="491">
        <v>345.55105899900002</v>
      </c>
      <c r="D34" s="491">
        <v>241.825926635</v>
      </c>
      <c r="E34" s="491">
        <v>98.124743917000004</v>
      </c>
      <c r="F34" s="491">
        <v>93.128317116000005</v>
      </c>
      <c r="G34" s="491">
        <v>73.661919429999998</v>
      </c>
      <c r="H34" s="491">
        <v>79.952808332000004</v>
      </c>
      <c r="I34" s="491">
        <v>81.266670855000001</v>
      </c>
      <c r="J34" s="491">
        <v>68.602132182000005</v>
      </c>
      <c r="K34" s="491">
        <v>84.836890299000004</v>
      </c>
      <c r="L34" s="491" t="s">
        <v>105</v>
      </c>
      <c r="M34" s="504">
        <v>86.662945636000003</v>
      </c>
      <c r="N34" s="504">
        <v>76.495246277000007</v>
      </c>
      <c r="O34" s="504">
        <v>82.187126035000006</v>
      </c>
      <c r="P34" s="491">
        <v>80.986268981999999</v>
      </c>
    </row>
    <row r="35" spans="1:16" ht="15.75" customHeight="1">
      <c r="A35" s="499" t="s">
        <v>206</v>
      </c>
      <c r="B35" s="492">
        <v>1178.4268421050001</v>
      </c>
      <c r="C35" s="492">
        <v>37.852776847000001</v>
      </c>
      <c r="D35" s="492">
        <v>18.793390296999998</v>
      </c>
      <c r="E35" s="492">
        <v>32.441529830999997</v>
      </c>
      <c r="F35" s="492">
        <v>25.419910039000001</v>
      </c>
      <c r="G35" s="492">
        <v>68.744647800999999</v>
      </c>
      <c r="H35" s="492">
        <v>62.632995201999996</v>
      </c>
      <c r="I35" s="492">
        <v>51.291495142000002</v>
      </c>
      <c r="J35" s="492">
        <v>65.796301228000004</v>
      </c>
      <c r="K35" s="492">
        <v>48.352524301999999</v>
      </c>
      <c r="L35" s="492" t="s">
        <v>105</v>
      </c>
      <c r="M35" s="505">
        <v>50.284841223000001</v>
      </c>
      <c r="N35" s="505">
        <v>56.923853219999998</v>
      </c>
      <c r="O35" s="505">
        <v>53.207333222000003</v>
      </c>
      <c r="P35" s="492">
        <v>45.566965879999998</v>
      </c>
    </row>
    <row r="36" spans="1:16" ht="15.75" customHeight="1">
      <c r="A36" s="501" t="s">
        <v>207</v>
      </c>
      <c r="B36" s="490">
        <v>19673.704210526001</v>
      </c>
      <c r="C36" s="490">
        <v>1618.5246045040001</v>
      </c>
      <c r="D36" s="490">
        <v>1210.321997643</v>
      </c>
      <c r="E36" s="490">
        <v>1015.342734445</v>
      </c>
      <c r="F36" s="490">
        <v>1163.9693972780001</v>
      </c>
      <c r="G36" s="490">
        <v>1347.150765219</v>
      </c>
      <c r="H36" s="490">
        <v>1353.801808657</v>
      </c>
      <c r="I36" s="490">
        <v>1376.1840476110001</v>
      </c>
      <c r="J36" s="490">
        <v>1504.160159691</v>
      </c>
      <c r="K36" s="490">
        <v>1561.4053933939999</v>
      </c>
      <c r="L36" s="490" t="s">
        <v>105</v>
      </c>
      <c r="M36" s="503">
        <v>1253.0266832360001</v>
      </c>
      <c r="N36" s="503">
        <v>1456.6514033220001</v>
      </c>
      <c r="O36" s="503">
        <v>1342.6622518260001</v>
      </c>
      <c r="P36" s="490">
        <v>1331.55571719</v>
      </c>
    </row>
    <row r="37" spans="1:16" ht="15.75" customHeight="1">
      <c r="A37" s="501" t="s">
        <v>208</v>
      </c>
      <c r="B37" s="490">
        <v>18608.338771930001</v>
      </c>
      <c r="C37" s="490">
        <v>1496.1062869909999</v>
      </c>
      <c r="D37" s="490">
        <v>1260.058501768</v>
      </c>
      <c r="E37" s="490">
        <v>1029.9247669219999</v>
      </c>
      <c r="F37" s="490">
        <v>1108.3634476719999</v>
      </c>
      <c r="G37" s="490">
        <v>1326.4451276679999</v>
      </c>
      <c r="H37" s="490">
        <v>1367.744367004</v>
      </c>
      <c r="I37" s="490">
        <v>1402.9453069399999</v>
      </c>
      <c r="J37" s="490">
        <v>1495.2859560490001</v>
      </c>
      <c r="K37" s="490">
        <v>1478.5213293530001</v>
      </c>
      <c r="L37" s="490" t="s">
        <v>105</v>
      </c>
      <c r="M37" s="503">
        <v>1242.330754863</v>
      </c>
      <c r="N37" s="503">
        <v>1452.5432097170001</v>
      </c>
      <c r="O37" s="503">
        <v>1334.8662432240001</v>
      </c>
      <c r="P37" s="490">
        <v>1324.6113205940001</v>
      </c>
    </row>
    <row r="38" spans="1:16" ht="15.75" customHeight="1">
      <c r="A38" s="500" t="s">
        <v>209</v>
      </c>
      <c r="B38" s="493">
        <v>-1065.3654385960001</v>
      </c>
      <c r="C38" s="493">
        <v>-122.41831751300001</v>
      </c>
      <c r="D38" s="493">
        <v>49.736504125000003</v>
      </c>
      <c r="E38" s="493">
        <v>14.582032477</v>
      </c>
      <c r="F38" s="493">
        <v>-55.605949604999999</v>
      </c>
      <c r="G38" s="493">
        <v>-20.705637550999999</v>
      </c>
      <c r="H38" s="493">
        <v>13.942558348</v>
      </c>
      <c r="I38" s="493">
        <v>26.761259328000001</v>
      </c>
      <c r="J38" s="493">
        <v>-8.8742036409999994</v>
      </c>
      <c r="K38" s="493">
        <v>-82.884064042000006</v>
      </c>
      <c r="L38" s="493" t="s">
        <v>105</v>
      </c>
      <c r="M38" s="506">
        <v>-10.695928371999999</v>
      </c>
      <c r="N38" s="506">
        <v>-4.1081936050000003</v>
      </c>
      <c r="O38" s="506">
        <v>-7.7960086019999997</v>
      </c>
      <c r="P38" s="493">
        <v>-6.9443965959999998</v>
      </c>
    </row>
    <row r="39" spans="1:16" ht="15.75" customHeight="1">
      <c r="A39" s="489" t="s">
        <v>210</v>
      </c>
      <c r="B39" s="491">
        <v>492.90298245600002</v>
      </c>
      <c r="C39" s="491">
        <v>53.596571748000002</v>
      </c>
      <c r="D39" s="491">
        <v>60.625995383999999</v>
      </c>
      <c r="E39" s="491">
        <v>65.305888017000001</v>
      </c>
      <c r="F39" s="491">
        <v>74.667087503000005</v>
      </c>
      <c r="G39" s="491">
        <v>96.820789297999994</v>
      </c>
      <c r="H39" s="491">
        <v>103.721957164</v>
      </c>
      <c r="I39" s="491">
        <v>93.455081319000001</v>
      </c>
      <c r="J39" s="491">
        <v>109.357618574</v>
      </c>
      <c r="K39" s="491">
        <v>156.91067701</v>
      </c>
      <c r="L39" s="491" t="s">
        <v>105</v>
      </c>
      <c r="M39" s="504">
        <v>88.470809295999999</v>
      </c>
      <c r="N39" s="504">
        <v>109.347715619</v>
      </c>
      <c r="O39" s="504">
        <v>97.660820056000006</v>
      </c>
      <c r="P39" s="491">
        <v>89.455728828999995</v>
      </c>
    </row>
    <row r="40" spans="1:16" ht="15.75" customHeight="1">
      <c r="A40" s="489" t="s">
        <v>211</v>
      </c>
      <c r="B40" s="491">
        <v>0</v>
      </c>
      <c r="C40" s="491">
        <v>196.31751907699999</v>
      </c>
      <c r="D40" s="491">
        <v>156.72824052199999</v>
      </c>
      <c r="E40" s="491">
        <v>73.135917929000001</v>
      </c>
      <c r="F40" s="491">
        <v>95.195462117000005</v>
      </c>
      <c r="G40" s="491">
        <v>103.89181286100001</v>
      </c>
      <c r="H40" s="491">
        <v>73.960798655999994</v>
      </c>
      <c r="I40" s="491">
        <v>77.484649227000006</v>
      </c>
      <c r="J40" s="491">
        <v>72.976381845999995</v>
      </c>
      <c r="K40" s="491">
        <v>141.77940271899999</v>
      </c>
      <c r="L40" s="491" t="s">
        <v>105</v>
      </c>
      <c r="M40" s="504">
        <v>87.476657220000007</v>
      </c>
      <c r="N40" s="504">
        <v>84.971142809</v>
      </c>
      <c r="O40" s="504">
        <v>86.373730184999999</v>
      </c>
      <c r="P40" s="491">
        <v>84.363152181999993</v>
      </c>
    </row>
    <row r="41" spans="1:16" ht="15.75" customHeight="1">
      <c r="A41" s="499" t="s">
        <v>212</v>
      </c>
      <c r="B41" s="492">
        <v>-492.90298245600002</v>
      </c>
      <c r="C41" s="492">
        <v>142.72094732900001</v>
      </c>
      <c r="D41" s="492">
        <v>96.102245138000001</v>
      </c>
      <c r="E41" s="492">
        <v>7.8300299119999996</v>
      </c>
      <c r="F41" s="492">
        <v>20.528374614000001</v>
      </c>
      <c r="G41" s="492">
        <v>7.0710235629999998</v>
      </c>
      <c r="H41" s="492">
        <v>-29.761158508000001</v>
      </c>
      <c r="I41" s="492">
        <v>-15.970432091999999</v>
      </c>
      <c r="J41" s="492">
        <v>-36.381236727999998</v>
      </c>
      <c r="K41" s="492">
        <v>-15.131274291</v>
      </c>
      <c r="L41" s="492" t="s">
        <v>105</v>
      </c>
      <c r="M41" s="505">
        <v>-0.994152076</v>
      </c>
      <c r="N41" s="505">
        <v>-24.376572809999999</v>
      </c>
      <c r="O41" s="505">
        <v>-11.287089871999999</v>
      </c>
      <c r="P41" s="492">
        <v>-5.0925766460000004</v>
      </c>
    </row>
    <row r="42" spans="1:16" ht="15.75" customHeight="1">
      <c r="A42" s="501" t="s">
        <v>213</v>
      </c>
      <c r="B42" s="490">
        <v>20166.607192981999</v>
      </c>
      <c r="C42" s="490">
        <v>1672.1211762519999</v>
      </c>
      <c r="D42" s="490">
        <v>1270.9479930269999</v>
      </c>
      <c r="E42" s="490">
        <v>1080.648622462</v>
      </c>
      <c r="F42" s="490">
        <v>1238.636484781</v>
      </c>
      <c r="G42" s="490">
        <v>1443.971554517</v>
      </c>
      <c r="H42" s="490">
        <v>1457.5237658200001</v>
      </c>
      <c r="I42" s="490">
        <v>1469.63912893</v>
      </c>
      <c r="J42" s="490">
        <v>1613.5177782650001</v>
      </c>
      <c r="K42" s="490">
        <v>1718.3160704049999</v>
      </c>
      <c r="L42" s="490" t="s">
        <v>105</v>
      </c>
      <c r="M42" s="503">
        <v>1341.497492532</v>
      </c>
      <c r="N42" s="503">
        <v>1565.999118941</v>
      </c>
      <c r="O42" s="503">
        <v>1440.323071882</v>
      </c>
      <c r="P42" s="490">
        <v>1421.011446019</v>
      </c>
    </row>
    <row r="43" spans="1:16" ht="15.75" customHeight="1">
      <c r="A43" s="501" t="s">
        <v>214</v>
      </c>
      <c r="B43" s="490">
        <v>18608.338771930001</v>
      </c>
      <c r="C43" s="490">
        <v>1692.423806067</v>
      </c>
      <c r="D43" s="490">
        <v>1416.7867422899999</v>
      </c>
      <c r="E43" s="490">
        <v>1103.0606848499999</v>
      </c>
      <c r="F43" s="490">
        <v>1203.5589097899999</v>
      </c>
      <c r="G43" s="490">
        <v>1430.336940529</v>
      </c>
      <c r="H43" s="490">
        <v>1441.7051656599999</v>
      </c>
      <c r="I43" s="490">
        <v>1480.429956167</v>
      </c>
      <c r="J43" s="490">
        <v>1568.262337896</v>
      </c>
      <c r="K43" s="490">
        <v>1620.3007320720001</v>
      </c>
      <c r="L43" s="490" t="s">
        <v>105</v>
      </c>
      <c r="M43" s="503">
        <v>1329.8074120839999</v>
      </c>
      <c r="N43" s="503">
        <v>1537.514352525</v>
      </c>
      <c r="O43" s="503">
        <v>1421.239973409</v>
      </c>
      <c r="P43" s="490">
        <v>1408.9744727770001</v>
      </c>
    </row>
    <row r="44" spans="1:16" ht="15.75" customHeight="1">
      <c r="A44" s="499" t="s">
        <v>215</v>
      </c>
      <c r="B44" s="492">
        <v>-1558.2684210530001</v>
      </c>
      <c r="C44" s="492">
        <v>20.302629816</v>
      </c>
      <c r="D44" s="492">
        <v>145.83874926300001</v>
      </c>
      <c r="E44" s="492">
        <v>22.412062388999999</v>
      </c>
      <c r="F44" s="492">
        <v>-35.077574990999999</v>
      </c>
      <c r="G44" s="492">
        <v>-13.634613988</v>
      </c>
      <c r="H44" s="492">
        <v>-15.818600160000001</v>
      </c>
      <c r="I44" s="492">
        <v>10.790827237</v>
      </c>
      <c r="J44" s="492">
        <v>-45.255440368999999</v>
      </c>
      <c r="K44" s="492">
        <v>-98.015338333000003</v>
      </c>
      <c r="L44" s="492" t="s">
        <v>105</v>
      </c>
      <c r="M44" s="505">
        <v>-11.690080448</v>
      </c>
      <c r="N44" s="505">
        <v>-28.484766414999999</v>
      </c>
      <c r="O44" s="505">
        <v>-19.083098473</v>
      </c>
      <c r="P44" s="492">
        <v>-12.036973242</v>
      </c>
    </row>
    <row r="45" spans="1:16" s="8" customFormat="1" ht="15.75" customHeight="1">
      <c r="A45" s="502" t="s">
        <v>319</v>
      </c>
      <c r="B45" s="493">
        <v>2946.3131578950001</v>
      </c>
      <c r="C45" s="493">
        <v>555.42503629299995</v>
      </c>
      <c r="D45" s="493">
        <v>658.46258348100002</v>
      </c>
      <c r="E45" s="493">
        <v>569.30757869900003</v>
      </c>
      <c r="F45" s="493">
        <v>789.42336613600003</v>
      </c>
      <c r="G45" s="493">
        <v>876.609606826</v>
      </c>
      <c r="H45" s="493">
        <v>973.35827129799998</v>
      </c>
      <c r="I45" s="493">
        <v>995.72712413700003</v>
      </c>
      <c r="J45" s="493">
        <v>1124.9111550130001</v>
      </c>
      <c r="K45" s="493">
        <v>1492.7023852059999</v>
      </c>
      <c r="L45" s="493" t="s">
        <v>105</v>
      </c>
      <c r="M45" s="506">
        <v>836.10184891500001</v>
      </c>
      <c r="N45" s="506">
        <v>1122.1337651819999</v>
      </c>
      <c r="O45" s="506">
        <v>962.01305183099998</v>
      </c>
      <c r="P45" s="493">
        <v>908.461458752</v>
      </c>
    </row>
    <row r="46" spans="1:16" ht="15.75" customHeight="1">
      <c r="A46" s="498" t="s">
        <v>488</v>
      </c>
      <c r="B46" s="491"/>
      <c r="C46" s="491"/>
      <c r="D46" s="491"/>
      <c r="E46" s="491"/>
      <c r="F46" s="491"/>
      <c r="G46" s="491"/>
      <c r="H46" s="491"/>
      <c r="I46" s="491"/>
      <c r="J46" s="491"/>
      <c r="K46" s="491"/>
      <c r="L46" s="491"/>
      <c r="M46" s="507"/>
      <c r="N46" s="507"/>
      <c r="O46" s="507"/>
      <c r="P46" s="494"/>
    </row>
    <row r="47" spans="1:16" ht="15.75" customHeight="1">
      <c r="A47" s="489" t="s">
        <v>511</v>
      </c>
      <c r="B47" s="491">
        <v>14849.433508771999</v>
      </c>
      <c r="C47" s="491">
        <v>859.80478875899996</v>
      </c>
      <c r="D47" s="491">
        <v>739.86975496000002</v>
      </c>
      <c r="E47" s="491">
        <v>663.18447365899999</v>
      </c>
      <c r="F47" s="491">
        <v>740.39325781000002</v>
      </c>
      <c r="G47" s="491">
        <v>899.58970356299994</v>
      </c>
      <c r="H47" s="491">
        <v>958.95186471800002</v>
      </c>
      <c r="I47" s="491">
        <v>994.00998658699996</v>
      </c>
      <c r="J47" s="491">
        <v>1068.0946485530001</v>
      </c>
      <c r="K47" s="491">
        <v>1167.2069861719999</v>
      </c>
      <c r="L47" s="491" t="s">
        <v>105</v>
      </c>
      <c r="M47" s="504">
        <v>843.30727719799995</v>
      </c>
      <c r="N47" s="504">
        <v>1050.206960085</v>
      </c>
      <c r="O47" s="504">
        <v>934.38448387899996</v>
      </c>
      <c r="P47" s="491">
        <v>971.19891135099999</v>
      </c>
    </row>
    <row r="48" spans="1:16" ht="15.75" customHeight="1">
      <c r="A48" s="489" t="s">
        <v>454</v>
      </c>
      <c r="B48" s="491">
        <v>1260.4561403509999</v>
      </c>
      <c r="C48" s="491">
        <v>339.28810720299998</v>
      </c>
      <c r="D48" s="491">
        <v>314.94529562000002</v>
      </c>
      <c r="E48" s="491">
        <v>408.13291794100002</v>
      </c>
      <c r="F48" s="491">
        <v>462.05240307100001</v>
      </c>
      <c r="G48" s="491">
        <v>564.02846140600002</v>
      </c>
      <c r="H48" s="491">
        <v>575.71906788800004</v>
      </c>
      <c r="I48" s="491">
        <v>684.628058764</v>
      </c>
      <c r="J48" s="491">
        <v>708.77517474399997</v>
      </c>
      <c r="K48" s="491">
        <v>674.60486641499995</v>
      </c>
      <c r="L48" s="491" t="s">
        <v>105</v>
      </c>
      <c r="M48" s="504">
        <v>516.073907964</v>
      </c>
      <c r="N48" s="504">
        <v>693.25690952900004</v>
      </c>
      <c r="O48" s="504">
        <v>594.06983637099995</v>
      </c>
      <c r="P48" s="491">
        <v>520.57047166699999</v>
      </c>
    </row>
    <row r="49" spans="1:25" ht="15.75" customHeight="1">
      <c r="A49" s="489" t="s">
        <v>455</v>
      </c>
      <c r="B49" s="491">
        <v>7270.5298245610002</v>
      </c>
      <c r="C49" s="491">
        <v>378.303175135</v>
      </c>
      <c r="D49" s="491">
        <v>360.93682135099999</v>
      </c>
      <c r="E49" s="491">
        <v>424.20655340600001</v>
      </c>
      <c r="F49" s="491">
        <v>500.42633195100001</v>
      </c>
      <c r="G49" s="491">
        <v>599.88844583000002</v>
      </c>
      <c r="H49" s="491">
        <v>630.53688908300001</v>
      </c>
      <c r="I49" s="491">
        <v>754.72821533599995</v>
      </c>
      <c r="J49" s="491">
        <v>780.60212198700003</v>
      </c>
      <c r="K49" s="491">
        <v>735.57220706400005</v>
      </c>
      <c r="L49" s="491" t="s">
        <v>105</v>
      </c>
      <c r="M49" s="504">
        <v>555.96588435399997</v>
      </c>
      <c r="N49" s="504">
        <v>762.74758376199998</v>
      </c>
      <c r="O49" s="504">
        <v>646.99115472699998</v>
      </c>
      <c r="P49" s="491">
        <v>662.62133226000003</v>
      </c>
    </row>
    <row r="50" spans="1:25" ht="15.75" customHeight="1">
      <c r="A50" s="489" t="s">
        <v>456</v>
      </c>
      <c r="B50" s="491">
        <v>16607.648771929998</v>
      </c>
      <c r="C50" s="491">
        <v>1014.951695515</v>
      </c>
      <c r="D50" s="491">
        <v>954.52450304499996</v>
      </c>
      <c r="E50" s="491">
        <v>856.84644940500004</v>
      </c>
      <c r="F50" s="491">
        <v>948.47462422700005</v>
      </c>
      <c r="G50" s="491">
        <v>1140.4835253609999</v>
      </c>
      <c r="H50" s="491">
        <v>1187.7170573389999</v>
      </c>
      <c r="I50" s="491">
        <v>1230.3959837150001</v>
      </c>
      <c r="J50" s="491">
        <v>1304.2921157549999</v>
      </c>
      <c r="K50" s="491">
        <v>1307.418166183</v>
      </c>
      <c r="L50" s="491" t="s">
        <v>105</v>
      </c>
      <c r="M50" s="504">
        <v>1064.403738167</v>
      </c>
      <c r="N50" s="504">
        <v>1272.4978018310001</v>
      </c>
      <c r="O50" s="504">
        <v>1156.0067110719999</v>
      </c>
      <c r="P50" s="491">
        <v>1159.064665206</v>
      </c>
    </row>
    <row r="51" spans="1:25" ht="15.75" customHeight="1">
      <c r="A51" s="489" t="s">
        <v>512</v>
      </c>
      <c r="B51" s="491">
        <v>4824.2707017539997</v>
      </c>
      <c r="C51" s="491">
        <v>710.40554997200002</v>
      </c>
      <c r="D51" s="491">
        <v>461.42949518799998</v>
      </c>
      <c r="E51" s="491">
        <v>334.051150436</v>
      </c>
      <c r="F51" s="491">
        <v>403.64616367999997</v>
      </c>
      <c r="G51" s="491">
        <v>419.61532894999999</v>
      </c>
      <c r="H51" s="491">
        <v>370.40922776799999</v>
      </c>
      <c r="I51" s="491">
        <v>361.28204616800002</v>
      </c>
      <c r="J51" s="491">
        <v>388.98579560799999</v>
      </c>
      <c r="K51" s="491">
        <v>344.32053515899997</v>
      </c>
      <c r="L51" s="491" t="s">
        <v>105</v>
      </c>
      <c r="M51" s="504">
        <v>386.54207604999999</v>
      </c>
      <c r="N51" s="504">
        <v>370.38581789800003</v>
      </c>
      <c r="O51" s="504">
        <v>379.43009384499999</v>
      </c>
      <c r="P51" s="491">
        <v>328.39558387400001</v>
      </c>
    </row>
    <row r="52" spans="1:25" ht="15.75" customHeight="1">
      <c r="A52" s="489" t="s">
        <v>457</v>
      </c>
      <c r="B52" s="491">
        <v>2946.3131578950001</v>
      </c>
      <c r="C52" s="491">
        <v>555.42503629299995</v>
      </c>
      <c r="D52" s="491">
        <v>658.46258348100002</v>
      </c>
      <c r="E52" s="491">
        <v>569.30757869900003</v>
      </c>
      <c r="F52" s="491">
        <v>789.42336613600003</v>
      </c>
      <c r="G52" s="491">
        <v>876.609606826</v>
      </c>
      <c r="H52" s="491">
        <v>973.35827129799998</v>
      </c>
      <c r="I52" s="491">
        <v>995.72712413700003</v>
      </c>
      <c r="J52" s="491">
        <v>1124.9111550130001</v>
      </c>
      <c r="K52" s="491">
        <v>1492.7023852059999</v>
      </c>
      <c r="L52" s="491" t="s">
        <v>105</v>
      </c>
      <c r="M52" s="504">
        <v>836.10184891500001</v>
      </c>
      <c r="N52" s="504">
        <v>1122.1337651819999</v>
      </c>
      <c r="O52" s="504">
        <v>962.01305183099998</v>
      </c>
      <c r="P52" s="491">
        <v>908.461458752</v>
      </c>
    </row>
    <row r="53" spans="1:25" ht="15.75" customHeight="1">
      <c r="A53" s="489" t="s">
        <v>458</v>
      </c>
      <c r="B53" s="491">
        <v>2285.385964912</v>
      </c>
      <c r="C53" s="491">
        <v>208.89371487099999</v>
      </c>
      <c r="D53" s="491">
        <v>188.953862208</v>
      </c>
      <c r="E53" s="491">
        <v>158.50796698299999</v>
      </c>
      <c r="F53" s="491">
        <v>151.97238654700001</v>
      </c>
      <c r="G53" s="491">
        <v>151.230552082</v>
      </c>
      <c r="H53" s="491">
        <v>126.52406844799999</v>
      </c>
      <c r="I53" s="491">
        <v>109.781938432</v>
      </c>
      <c r="J53" s="491">
        <v>122.88324510699999</v>
      </c>
      <c r="K53" s="491">
        <v>110.621496776</v>
      </c>
      <c r="L53" s="491" t="s">
        <v>105</v>
      </c>
      <c r="M53" s="504">
        <v>144.80506170300001</v>
      </c>
      <c r="N53" s="504">
        <v>115.378536591</v>
      </c>
      <c r="O53" s="504">
        <v>131.85151014499999</v>
      </c>
      <c r="P53" s="491">
        <v>162.61537736899999</v>
      </c>
    </row>
    <row r="54" spans="1:25" ht="12.75" customHeight="1">
      <c r="A54" s="236" t="s">
        <v>846</v>
      </c>
      <c r="B54" s="497"/>
      <c r="C54" s="497"/>
      <c r="D54" s="497"/>
      <c r="E54" s="497"/>
      <c r="F54" s="497"/>
      <c r="G54" s="497"/>
      <c r="H54" s="497"/>
      <c r="I54" s="497"/>
      <c r="J54" s="497"/>
      <c r="K54" s="497"/>
      <c r="L54" s="497"/>
      <c r="M54" s="593"/>
      <c r="N54" s="510"/>
      <c r="O54" s="747"/>
      <c r="P54" s="748"/>
      <c r="Q54" s="13"/>
      <c r="R54" s="13"/>
      <c r="S54" s="13"/>
      <c r="T54" s="13"/>
      <c r="U54" s="13"/>
      <c r="V54" s="215"/>
      <c r="W54" s="215"/>
      <c r="X54" s="215"/>
      <c r="Y54" s="40"/>
    </row>
    <row r="55" spans="1:25" ht="15" customHeight="1">
      <c r="A55" s="260" t="s">
        <v>396</v>
      </c>
      <c r="B55" s="13"/>
      <c r="C55" s="13"/>
      <c r="D55" s="13"/>
      <c r="E55" s="13"/>
      <c r="F55" s="13"/>
      <c r="G55" s="13"/>
      <c r="H55" s="13"/>
      <c r="I55" s="13"/>
      <c r="J55" s="13"/>
      <c r="K55" s="13"/>
      <c r="L55" s="13"/>
      <c r="M55" s="215"/>
      <c r="N55" s="215"/>
      <c r="O55" s="215"/>
      <c r="P55" s="40"/>
    </row>
    <row r="56" spans="1:25" ht="15" customHeight="1">
      <c r="A56" s="38" t="s">
        <v>513</v>
      </c>
      <c r="B56" s="13"/>
      <c r="C56" s="13"/>
      <c r="D56" s="13"/>
      <c r="E56" s="13"/>
      <c r="F56" s="13"/>
      <c r="G56" s="13"/>
      <c r="H56" s="13"/>
      <c r="I56" s="13"/>
      <c r="J56" s="13"/>
      <c r="K56" s="13"/>
      <c r="L56" s="13"/>
      <c r="M56" s="215"/>
      <c r="N56" s="215"/>
      <c r="O56" s="215"/>
      <c r="P56" s="40"/>
    </row>
    <row r="57" spans="1:25" ht="15.75" customHeight="1">
      <c r="A57" s="168" t="s">
        <v>694</v>
      </c>
      <c r="B57" s="13"/>
      <c r="C57" s="13"/>
      <c r="D57" s="13"/>
      <c r="E57" s="13"/>
      <c r="F57" s="13"/>
      <c r="G57" s="13"/>
      <c r="H57" s="13"/>
      <c r="I57" s="13"/>
      <c r="J57" s="13"/>
      <c r="K57" s="13"/>
      <c r="L57" s="13"/>
      <c r="M57" s="215"/>
      <c r="N57" s="215"/>
      <c r="O57" s="215"/>
      <c r="P57" s="40"/>
    </row>
    <row r="58" spans="1:25" ht="15.75" customHeight="1">
      <c r="A58" s="168" t="s">
        <v>864</v>
      </c>
      <c r="B58" s="13"/>
      <c r="C58" s="13"/>
      <c r="D58" s="13"/>
      <c r="E58" s="13"/>
      <c r="F58" s="13"/>
      <c r="G58" s="13"/>
      <c r="H58" s="13"/>
      <c r="I58" s="13"/>
      <c r="J58" s="13"/>
      <c r="K58" s="13"/>
      <c r="L58" s="13"/>
      <c r="M58" s="215"/>
      <c r="N58" s="215"/>
      <c r="O58" s="215"/>
      <c r="P58" s="40"/>
    </row>
    <row r="59" spans="1:25" ht="15" customHeight="1">
      <c r="A59" s="260" t="s">
        <v>859</v>
      </c>
      <c r="B59" s="13"/>
      <c r="C59" s="13"/>
      <c r="D59" s="13"/>
      <c r="E59" s="13"/>
      <c r="F59" s="13"/>
      <c r="G59" s="13"/>
      <c r="H59" s="13"/>
      <c r="I59" s="13"/>
      <c r="J59" s="13"/>
      <c r="K59" s="13"/>
      <c r="L59" s="13"/>
      <c r="M59" s="215"/>
      <c r="N59" s="215"/>
      <c r="O59" s="215"/>
      <c r="P59" s="40"/>
    </row>
    <row r="60" spans="1:25" ht="13">
      <c r="A60" s="291" t="s">
        <v>849</v>
      </c>
      <c r="B60" s="3"/>
      <c r="C60" s="3"/>
      <c r="D60" s="3"/>
      <c r="G60" s="185"/>
      <c r="J60" s="185"/>
    </row>
    <row r="61" spans="1:25" ht="18">
      <c r="A61" s="47"/>
    </row>
    <row r="62" spans="1:25" ht="21">
      <c r="A62" s="47" t="s">
        <v>858</v>
      </c>
    </row>
    <row r="63" spans="1:25" ht="18.5" thickBot="1">
      <c r="A63" s="47"/>
    </row>
    <row r="64" spans="1:25" ht="16" customHeight="1">
      <c r="A64" s="42"/>
      <c r="B64" s="43" t="s">
        <v>38</v>
      </c>
      <c r="C64" s="43" t="s">
        <v>128</v>
      </c>
      <c r="D64" s="43" t="s">
        <v>130</v>
      </c>
      <c r="E64" s="43" t="s">
        <v>39</v>
      </c>
      <c r="F64" s="43" t="s">
        <v>40</v>
      </c>
      <c r="G64" s="43" t="s">
        <v>41</v>
      </c>
      <c r="H64" s="43" t="s">
        <v>42</v>
      </c>
      <c r="I64" s="43" t="s">
        <v>132</v>
      </c>
      <c r="J64" s="43" t="s">
        <v>133</v>
      </c>
      <c r="K64" s="43" t="s">
        <v>134</v>
      </c>
      <c r="L64" s="257">
        <v>100000</v>
      </c>
      <c r="M64" s="255" t="s">
        <v>265</v>
      </c>
      <c r="N64" s="255" t="s">
        <v>263</v>
      </c>
      <c r="O64" s="262" t="s">
        <v>80</v>
      </c>
      <c r="P64" s="286" t="s">
        <v>253</v>
      </c>
    </row>
    <row r="65" spans="1:16" ht="16" customHeight="1">
      <c r="A65" s="590" t="s">
        <v>84</v>
      </c>
      <c r="B65" s="44" t="s">
        <v>127</v>
      </c>
      <c r="C65" s="44" t="s">
        <v>43</v>
      </c>
      <c r="D65" s="44" t="s">
        <v>43</v>
      </c>
      <c r="E65" s="44" t="s">
        <v>43</v>
      </c>
      <c r="F65" s="44" t="s">
        <v>43</v>
      </c>
      <c r="G65" s="44" t="s">
        <v>43</v>
      </c>
      <c r="H65" s="44" t="s">
        <v>43</v>
      </c>
      <c r="I65" s="44" t="s">
        <v>43</v>
      </c>
      <c r="J65" s="44" t="s">
        <v>43</v>
      </c>
      <c r="K65" s="44" t="s">
        <v>43</v>
      </c>
      <c r="L65" s="44" t="s">
        <v>46</v>
      </c>
      <c r="M65" s="240" t="s">
        <v>264</v>
      </c>
      <c r="N65" s="240" t="s">
        <v>150</v>
      </c>
      <c r="O65" s="261" t="s">
        <v>149</v>
      </c>
      <c r="P65" s="287" t="s">
        <v>320</v>
      </c>
    </row>
    <row r="66" spans="1:16" ht="16" customHeight="1" thickBot="1">
      <c r="A66" s="447" t="s">
        <v>102</v>
      </c>
      <c r="B66" s="45" t="s">
        <v>46</v>
      </c>
      <c r="C66" s="45" t="s">
        <v>129</v>
      </c>
      <c r="D66" s="45" t="s">
        <v>131</v>
      </c>
      <c r="E66" s="45" t="s">
        <v>47</v>
      </c>
      <c r="F66" s="45" t="s">
        <v>48</v>
      </c>
      <c r="G66" s="45" t="s">
        <v>49</v>
      </c>
      <c r="H66" s="45" t="s">
        <v>45</v>
      </c>
      <c r="I66" s="45" t="s">
        <v>135</v>
      </c>
      <c r="J66" s="45" t="s">
        <v>136</v>
      </c>
      <c r="K66" s="45" t="s">
        <v>137</v>
      </c>
      <c r="L66" s="45" t="s">
        <v>138</v>
      </c>
      <c r="M66" s="256" t="s">
        <v>150</v>
      </c>
      <c r="N66" s="256" t="s">
        <v>138</v>
      </c>
      <c r="O66" s="263" t="s">
        <v>44</v>
      </c>
      <c r="P66" s="288" t="s">
        <v>273</v>
      </c>
    </row>
    <row r="67" spans="1:16" ht="15" customHeight="1">
      <c r="A67" s="568" t="s">
        <v>222</v>
      </c>
      <c r="B67" s="192"/>
      <c r="C67" s="192"/>
      <c r="D67" s="192"/>
      <c r="E67" s="192"/>
      <c r="F67" s="192"/>
      <c r="G67" s="192"/>
      <c r="H67" s="192"/>
      <c r="I67" s="192"/>
      <c r="J67" s="192"/>
      <c r="K67" s="192"/>
      <c r="L67" s="192"/>
      <c r="M67" s="192"/>
      <c r="N67" s="192"/>
      <c r="O67" s="192"/>
    </row>
    <row r="68" spans="1:16" ht="15.75" customHeight="1">
      <c r="A68" s="511" t="s">
        <v>327</v>
      </c>
      <c r="B68" s="752">
        <f>B8/B$8</f>
        <v>1</v>
      </c>
      <c r="C68" s="752">
        <f t="shared" ref="C68:K68" si="0">C8/C$8</f>
        <v>1</v>
      </c>
      <c r="D68" s="752">
        <f t="shared" si="0"/>
        <v>1</v>
      </c>
      <c r="E68" s="752">
        <f t="shared" si="0"/>
        <v>1</v>
      </c>
      <c r="F68" s="752">
        <f t="shared" si="0"/>
        <v>1</v>
      </c>
      <c r="G68" s="752">
        <f t="shared" si="0"/>
        <v>1</v>
      </c>
      <c r="H68" s="752">
        <f t="shared" si="0"/>
        <v>1</v>
      </c>
      <c r="I68" s="752">
        <f t="shared" si="0"/>
        <v>1</v>
      </c>
      <c r="J68" s="752">
        <f t="shared" si="0"/>
        <v>1</v>
      </c>
      <c r="K68" s="752">
        <f t="shared" si="0"/>
        <v>1</v>
      </c>
      <c r="L68" s="752" t="s">
        <v>105</v>
      </c>
      <c r="M68" s="753">
        <f t="shared" ref="M68:O68" si="1">M8/M$8</f>
        <v>1</v>
      </c>
      <c r="N68" s="753">
        <f t="shared" si="1"/>
        <v>1</v>
      </c>
      <c r="O68" s="753">
        <f t="shared" si="1"/>
        <v>1</v>
      </c>
      <c r="P68" s="752">
        <f>P8/P$8</f>
        <v>1</v>
      </c>
    </row>
    <row r="69" spans="1:16" ht="15.75" customHeight="1">
      <c r="A69" s="514" t="s">
        <v>183</v>
      </c>
      <c r="B69" s="754">
        <f t="shared" ref="B69:K73" si="2">B9/B$8</f>
        <v>0.22988461571766036</v>
      </c>
      <c r="C69" s="754">
        <f t="shared" si="2"/>
        <v>0.39727114378603717</v>
      </c>
      <c r="D69" s="754">
        <f t="shared" si="2"/>
        <v>0.35502863053899186</v>
      </c>
      <c r="E69" s="754">
        <f t="shared" si="2"/>
        <v>0.32729659134290445</v>
      </c>
      <c r="F69" s="754">
        <f t="shared" si="2"/>
        <v>0.3084159163532661</v>
      </c>
      <c r="G69" s="754">
        <f t="shared" si="2"/>
        <v>0.28468434574828172</v>
      </c>
      <c r="H69" s="754">
        <f t="shared" si="2"/>
        <v>0.26667523607922838</v>
      </c>
      <c r="I69" s="754">
        <f t="shared" si="2"/>
        <v>0.24788528199006696</v>
      </c>
      <c r="J69" s="754">
        <f t="shared" si="2"/>
        <v>0.24389205064712807</v>
      </c>
      <c r="K69" s="754">
        <f t="shared" si="2"/>
        <v>0.19117233968405872</v>
      </c>
      <c r="L69" s="754" t="s">
        <v>105</v>
      </c>
      <c r="M69" s="755">
        <f t="shared" ref="M69:P69" si="3">M9/M$8</f>
        <v>0.28887922067689281</v>
      </c>
      <c r="N69" s="755">
        <f t="shared" si="3"/>
        <v>0.23704035092430836</v>
      </c>
      <c r="O69" s="755">
        <f t="shared" si="3"/>
        <v>0.26326227385568424</v>
      </c>
      <c r="P69" s="754">
        <f t="shared" si="3"/>
        <v>0.24866337131051228</v>
      </c>
    </row>
    <row r="70" spans="1:16" ht="15.75" customHeight="1">
      <c r="A70" s="516" t="s">
        <v>184</v>
      </c>
      <c r="B70" s="756">
        <f t="shared" si="2"/>
        <v>0.67200464177432595</v>
      </c>
      <c r="C70" s="756">
        <f t="shared" si="2"/>
        <v>0.47002091223438752</v>
      </c>
      <c r="D70" s="756">
        <f t="shared" si="2"/>
        <v>0.46739407951196238</v>
      </c>
      <c r="E70" s="756">
        <f t="shared" si="2"/>
        <v>0.49076523064104982</v>
      </c>
      <c r="F70" s="756">
        <f t="shared" si="2"/>
        <v>0.51171847411196969</v>
      </c>
      <c r="G70" s="756">
        <f t="shared" si="2"/>
        <v>0.53871527560778409</v>
      </c>
      <c r="H70" s="756">
        <f t="shared" si="2"/>
        <v>0.5523436719654542</v>
      </c>
      <c r="I70" s="756">
        <f t="shared" si="2"/>
        <v>0.57857459117990295</v>
      </c>
      <c r="J70" s="756">
        <f t="shared" si="2"/>
        <v>0.5640086489178292</v>
      </c>
      <c r="K70" s="756">
        <f t="shared" si="2"/>
        <v>0.61784761688015311</v>
      </c>
      <c r="L70" s="756" t="s">
        <v>105</v>
      </c>
      <c r="M70" s="757">
        <f t="shared" ref="M70:P70" si="4">M10/M$8</f>
        <v>0.53164002279839329</v>
      </c>
      <c r="N70" s="757">
        <f t="shared" si="4"/>
        <v>0.57871869692492683</v>
      </c>
      <c r="O70" s="757">
        <f t="shared" si="4"/>
        <v>0.55490464830502417</v>
      </c>
      <c r="P70" s="756">
        <f t="shared" si="4"/>
        <v>0.54039458279220887</v>
      </c>
    </row>
    <row r="71" spans="1:16" ht="15.75" customHeight="1">
      <c r="A71" s="514" t="s">
        <v>185</v>
      </c>
      <c r="B71" s="754">
        <f t="shared" si="2"/>
        <v>7.5904602705158071E-3</v>
      </c>
      <c r="C71" s="754">
        <f t="shared" si="2"/>
        <v>1.3954498256886348E-2</v>
      </c>
      <c r="D71" s="754">
        <f t="shared" si="2"/>
        <v>1.9423167324346589E-2</v>
      </c>
      <c r="E71" s="754">
        <f t="shared" si="2"/>
        <v>2.35465933873595E-2</v>
      </c>
      <c r="F71" s="754">
        <f t="shared" si="2"/>
        <v>2.9733311377452696E-2</v>
      </c>
      <c r="G71" s="754">
        <f t="shared" si="2"/>
        <v>2.9506109654258841E-2</v>
      </c>
      <c r="H71" s="754">
        <f t="shared" si="2"/>
        <v>3.2532611407107032E-2</v>
      </c>
      <c r="I71" s="754">
        <f t="shared" si="2"/>
        <v>2.8156185386143718E-2</v>
      </c>
      <c r="J71" s="754">
        <f t="shared" si="2"/>
        <v>2.4707622828868243E-2</v>
      </c>
      <c r="K71" s="754">
        <f t="shared" si="2"/>
        <v>3.9096738247486794E-2</v>
      </c>
      <c r="L71" s="754" t="s">
        <v>105</v>
      </c>
      <c r="M71" s="755">
        <f t="shared" ref="M71:P71" si="5">M11/M$8</f>
        <v>2.9808262812048018E-2</v>
      </c>
      <c r="N71" s="755">
        <f t="shared" si="5"/>
        <v>2.8455231471879321E-2</v>
      </c>
      <c r="O71" s="755">
        <f t="shared" si="5"/>
        <v>2.9139642294962621E-2</v>
      </c>
      <c r="P71" s="754">
        <f t="shared" si="5"/>
        <v>2.4190494845374701E-2</v>
      </c>
    </row>
    <row r="72" spans="1:16" ht="15.75" customHeight="1">
      <c r="A72" s="516" t="s">
        <v>186</v>
      </c>
      <c r="B72" s="756">
        <f t="shared" si="2"/>
        <v>3.4999669371291696E-2</v>
      </c>
      <c r="C72" s="756">
        <f t="shared" si="2"/>
        <v>5.1548707771181347E-2</v>
      </c>
      <c r="D72" s="756">
        <f t="shared" si="2"/>
        <v>8.3863904665613442E-2</v>
      </c>
      <c r="E72" s="756">
        <f t="shared" si="2"/>
        <v>9.5160023145584083E-2</v>
      </c>
      <c r="F72" s="756">
        <f t="shared" si="2"/>
        <v>9.8127323518768794E-2</v>
      </c>
      <c r="G72" s="756">
        <f t="shared" si="2"/>
        <v>9.2733018987829263E-2</v>
      </c>
      <c r="H72" s="756">
        <f t="shared" si="2"/>
        <v>0.10695550333712865</v>
      </c>
      <c r="I72" s="756">
        <f t="shared" si="2"/>
        <v>0.11090302383772049</v>
      </c>
      <c r="J72" s="756">
        <f t="shared" si="2"/>
        <v>0.13616337789289659</v>
      </c>
      <c r="K72" s="756">
        <f t="shared" si="2"/>
        <v>0.12783189396462355</v>
      </c>
      <c r="L72" s="756" t="s">
        <v>105</v>
      </c>
      <c r="M72" s="757">
        <f t="shared" ref="M72:P72" si="6">M12/M$8</f>
        <v>9.9385535415898771E-2</v>
      </c>
      <c r="N72" s="757">
        <f t="shared" si="6"/>
        <v>0.12436946361520719</v>
      </c>
      <c r="O72" s="757">
        <f t="shared" si="6"/>
        <v>0.11173171431802091</v>
      </c>
      <c r="P72" s="756">
        <f t="shared" si="6"/>
        <v>0.14616800566977611</v>
      </c>
    </row>
    <row r="73" spans="1:16" ht="15.75" customHeight="1">
      <c r="A73" s="519" t="s">
        <v>187</v>
      </c>
      <c r="B73" s="758">
        <f t="shared" si="2"/>
        <v>5.5520612866206187E-2</v>
      </c>
      <c r="C73" s="758">
        <f t="shared" si="2"/>
        <v>6.7204737951507665E-2</v>
      </c>
      <c r="D73" s="758">
        <f t="shared" si="2"/>
        <v>7.4290217959085789E-2</v>
      </c>
      <c r="E73" s="758">
        <f t="shared" si="2"/>
        <v>6.3231561481601764E-2</v>
      </c>
      <c r="F73" s="758">
        <f t="shared" si="2"/>
        <v>5.2004974638542666E-2</v>
      </c>
      <c r="G73" s="758">
        <f t="shared" si="2"/>
        <v>5.4361250000747013E-2</v>
      </c>
      <c r="H73" s="758">
        <f t="shared" si="2"/>
        <v>4.1492977211081812E-2</v>
      </c>
      <c r="I73" s="758">
        <f t="shared" si="2"/>
        <v>3.4480917604167119E-2</v>
      </c>
      <c r="J73" s="758">
        <f t="shared" si="2"/>
        <v>3.122829971234645E-2</v>
      </c>
      <c r="K73" s="758">
        <f t="shared" si="2"/>
        <v>2.4051411223677949E-2</v>
      </c>
      <c r="L73" s="758" t="s">
        <v>105</v>
      </c>
      <c r="M73" s="759">
        <f t="shared" ref="M73:P73" si="7">M13/M$8</f>
        <v>5.0286958297944072E-2</v>
      </c>
      <c r="N73" s="759">
        <f t="shared" si="7"/>
        <v>3.1416257063678295E-2</v>
      </c>
      <c r="O73" s="759">
        <f t="shared" si="7"/>
        <v>4.0961721226308159E-2</v>
      </c>
      <c r="P73" s="758">
        <f t="shared" si="7"/>
        <v>4.058354538212796E-2</v>
      </c>
    </row>
    <row r="74" spans="1:16" ht="15.75" customHeight="1">
      <c r="A74" s="522" t="s">
        <v>323</v>
      </c>
      <c r="B74" s="760">
        <f>B14/B$14</f>
        <v>1</v>
      </c>
      <c r="C74" s="760">
        <f t="shared" ref="C74:K74" si="8">C14/C$14</f>
        <v>1</v>
      </c>
      <c r="D74" s="760">
        <f t="shared" si="8"/>
        <v>1</v>
      </c>
      <c r="E74" s="760">
        <f t="shared" si="8"/>
        <v>1</v>
      </c>
      <c r="F74" s="760">
        <f t="shared" si="8"/>
        <v>1</v>
      </c>
      <c r="G74" s="760">
        <f t="shared" si="8"/>
        <v>1</v>
      </c>
      <c r="H74" s="760">
        <f t="shared" si="8"/>
        <v>1</v>
      </c>
      <c r="I74" s="760">
        <f t="shared" si="8"/>
        <v>1</v>
      </c>
      <c r="J74" s="760">
        <f t="shared" si="8"/>
        <v>1</v>
      </c>
      <c r="K74" s="760">
        <f t="shared" si="8"/>
        <v>1</v>
      </c>
      <c r="L74" s="760" t="s">
        <v>105</v>
      </c>
      <c r="M74" s="761">
        <f t="shared" ref="M74:O74" si="9">M14/M$14</f>
        <v>1</v>
      </c>
      <c r="N74" s="761">
        <f t="shared" si="9"/>
        <v>1</v>
      </c>
      <c r="O74" s="761">
        <f t="shared" si="9"/>
        <v>1</v>
      </c>
      <c r="P74" s="760">
        <f>P14/P$14</f>
        <v>1</v>
      </c>
    </row>
    <row r="75" spans="1:16" ht="15.75" customHeight="1">
      <c r="A75" s="514" t="s">
        <v>82</v>
      </c>
      <c r="B75" s="754">
        <f t="shared" ref="B75:K85" si="10">B15/B$14</f>
        <v>0.43778200782097115</v>
      </c>
      <c r="C75" s="754">
        <f t="shared" si="10"/>
        <v>0.44518806477359318</v>
      </c>
      <c r="D75" s="754">
        <f t="shared" si="10"/>
        <v>0.46667558132973314</v>
      </c>
      <c r="E75" s="754">
        <f t="shared" si="10"/>
        <v>0.5900291267835297</v>
      </c>
      <c r="F75" s="754">
        <f t="shared" si="10"/>
        <v>0.62575866323646923</v>
      </c>
      <c r="G75" s="754">
        <f t="shared" si="10"/>
        <v>0.66275785688683619</v>
      </c>
      <c r="H75" s="754">
        <f t="shared" si="10"/>
        <v>0.68455161684601207</v>
      </c>
      <c r="I75" s="754">
        <f t="shared" si="10"/>
        <v>0.75027777547738572</v>
      </c>
      <c r="J75" s="754">
        <f t="shared" si="10"/>
        <v>0.73028755222646802</v>
      </c>
      <c r="K75" s="754">
        <f t="shared" si="10"/>
        <v>0.70099733604031733</v>
      </c>
      <c r="L75" s="754" t="s">
        <v>105</v>
      </c>
      <c r="M75" s="755">
        <f t="shared" ref="M75:P75" si="11">M15/M$14</f>
        <v>0.65146392078360549</v>
      </c>
      <c r="N75" s="755">
        <f t="shared" si="11"/>
        <v>0.73433722051262362</v>
      </c>
      <c r="O75" s="755">
        <f t="shared" si="11"/>
        <v>0.69162091463775532</v>
      </c>
      <c r="P75" s="754">
        <f t="shared" si="11"/>
        <v>0.66060264656926271</v>
      </c>
    </row>
    <row r="76" spans="1:16" ht="15.75" customHeight="1">
      <c r="A76" s="516" t="s">
        <v>189</v>
      </c>
      <c r="B76" s="756">
        <f t="shared" si="10"/>
        <v>0.43778200782097115</v>
      </c>
      <c r="C76" s="756">
        <f t="shared" si="10"/>
        <v>0.37273022628238867</v>
      </c>
      <c r="D76" s="756">
        <f t="shared" si="10"/>
        <v>0.37813258873877653</v>
      </c>
      <c r="E76" s="756">
        <f t="shared" si="10"/>
        <v>0.49507884837542587</v>
      </c>
      <c r="F76" s="756">
        <f t="shared" si="10"/>
        <v>0.52761172430822156</v>
      </c>
      <c r="G76" s="756">
        <f t="shared" si="10"/>
        <v>0.52599483683038384</v>
      </c>
      <c r="H76" s="756">
        <f t="shared" si="10"/>
        <v>0.5308813956883599</v>
      </c>
      <c r="I76" s="756">
        <f t="shared" si="10"/>
        <v>0.61340269744477616</v>
      </c>
      <c r="J76" s="756">
        <f t="shared" si="10"/>
        <v>0.59848718899534425</v>
      </c>
      <c r="K76" s="756">
        <f t="shared" si="10"/>
        <v>0.56261433877081501</v>
      </c>
      <c r="L76" s="756" t="s">
        <v>105</v>
      </c>
      <c r="M76" s="757">
        <f t="shared" ref="M76:P76" si="12">M16/M$14</f>
        <v>0.52232612909780241</v>
      </c>
      <c r="N76" s="757">
        <f t="shared" si="12"/>
        <v>0.59940974567066496</v>
      </c>
      <c r="O76" s="757">
        <f t="shared" si="12"/>
        <v>0.55967768052749933</v>
      </c>
      <c r="P76" s="756">
        <f t="shared" si="12"/>
        <v>0.57168625025958553</v>
      </c>
    </row>
    <row r="77" spans="1:16" ht="15.75" customHeight="1">
      <c r="A77" s="514" t="s">
        <v>359</v>
      </c>
      <c r="B77" s="754">
        <f t="shared" si="10"/>
        <v>0.35768025635363176</v>
      </c>
      <c r="C77" s="754">
        <f t="shared" si="10"/>
        <v>9.0805591116565526E-2</v>
      </c>
      <c r="D77" s="754">
        <f t="shared" si="10"/>
        <v>7.3183209795198684E-2</v>
      </c>
      <c r="E77" s="754">
        <f t="shared" si="10"/>
        <v>5.8801718576282858E-2</v>
      </c>
      <c r="F77" s="754">
        <f t="shared" si="10"/>
        <v>6.6556277946231826E-2</v>
      </c>
      <c r="G77" s="754">
        <f t="shared" si="10"/>
        <v>6.1326768719312308E-2</v>
      </c>
      <c r="H77" s="754">
        <f t="shared" si="10"/>
        <v>6.6503408672908673E-2</v>
      </c>
      <c r="I77" s="754">
        <f t="shared" si="10"/>
        <v>7.3910340438874872E-2</v>
      </c>
      <c r="J77" s="754">
        <f t="shared" si="10"/>
        <v>6.9401169525280859E-2</v>
      </c>
      <c r="K77" s="754">
        <f t="shared" si="10"/>
        <v>7.3260342079102911E-2</v>
      </c>
      <c r="L77" s="754" t="s">
        <v>105</v>
      </c>
      <c r="M77" s="755">
        <f t="shared" ref="M77:P77" si="13">M17/M$14</f>
        <v>6.432549435227336E-2</v>
      </c>
      <c r="N77" s="755">
        <f t="shared" si="13"/>
        <v>7.1881825838429239E-2</v>
      </c>
      <c r="O77" s="755">
        <f t="shared" si="13"/>
        <v>6.7986981924281348E-2</v>
      </c>
      <c r="P77" s="754">
        <f t="shared" si="13"/>
        <v>0.13311850683117632</v>
      </c>
    </row>
    <row r="78" spans="1:16" ht="15.75" customHeight="1">
      <c r="A78" s="516" t="s">
        <v>190</v>
      </c>
      <c r="B78" s="756" t="s">
        <v>105</v>
      </c>
      <c r="C78" s="756">
        <f t="shared" si="10"/>
        <v>7.2457838491204463E-2</v>
      </c>
      <c r="D78" s="756">
        <f t="shared" si="10"/>
        <v>8.8542992590956632E-2</v>
      </c>
      <c r="E78" s="756">
        <f t="shared" si="10"/>
        <v>9.4950278408103814E-2</v>
      </c>
      <c r="F78" s="756">
        <f t="shared" si="10"/>
        <v>9.8146938928247635E-2</v>
      </c>
      <c r="G78" s="756">
        <f t="shared" si="10"/>
        <v>0.13676302005645244</v>
      </c>
      <c r="H78" s="756">
        <f t="shared" si="10"/>
        <v>0.15367022115765219</v>
      </c>
      <c r="I78" s="756">
        <f t="shared" si="10"/>
        <v>0.13687507803260954</v>
      </c>
      <c r="J78" s="756">
        <f t="shared" si="10"/>
        <v>0.13180036323112382</v>
      </c>
      <c r="K78" s="756">
        <f t="shared" si="10"/>
        <v>0.13838299726950246</v>
      </c>
      <c r="L78" s="756" t="s">
        <v>105</v>
      </c>
      <c r="M78" s="757">
        <f t="shared" ref="M78:P78" si="14">M18/M$14</f>
        <v>0.12913779168580294</v>
      </c>
      <c r="N78" s="757">
        <f t="shared" si="14"/>
        <v>0.13492747484195869</v>
      </c>
      <c r="O78" s="757">
        <f t="shared" si="14"/>
        <v>0.13194323411025605</v>
      </c>
      <c r="P78" s="756">
        <f t="shared" si="14"/>
        <v>8.8916396309677181E-2</v>
      </c>
    </row>
    <row r="79" spans="1:16" ht="15.75" customHeight="1">
      <c r="A79" s="514" t="s">
        <v>191</v>
      </c>
      <c r="B79" s="754">
        <f t="shared" si="10"/>
        <v>0.15035131033156007</v>
      </c>
      <c r="C79" s="754">
        <f t="shared" si="10"/>
        <v>0.24273602086451115</v>
      </c>
      <c r="D79" s="754">
        <f t="shared" si="10"/>
        <v>0.22638673407194096</v>
      </c>
      <c r="E79" s="754">
        <f t="shared" si="10"/>
        <v>0.20831473697994227</v>
      </c>
      <c r="F79" s="754">
        <f t="shared" si="10"/>
        <v>0.18250116557843959</v>
      </c>
      <c r="G79" s="754">
        <f t="shared" si="10"/>
        <v>0.14974101982222277</v>
      </c>
      <c r="H79" s="754">
        <f t="shared" si="10"/>
        <v>0.12383888693788342</v>
      </c>
      <c r="I79" s="754">
        <f t="shared" si="10"/>
        <v>0.10842182067289666</v>
      </c>
      <c r="J79" s="754">
        <f t="shared" si="10"/>
        <v>0.11816494074395709</v>
      </c>
      <c r="K79" s="754">
        <f t="shared" si="10"/>
        <v>0.11126411730280232</v>
      </c>
      <c r="L79" s="754" t="s">
        <v>105</v>
      </c>
      <c r="M79" s="755">
        <f t="shared" ref="M79:P79" si="15">M19/M$14</f>
        <v>0.15525778537060339</v>
      </c>
      <c r="N79" s="755">
        <f t="shared" si="15"/>
        <v>0.11302019836188322</v>
      </c>
      <c r="O79" s="755">
        <f t="shared" si="15"/>
        <v>0.1347911872323854</v>
      </c>
      <c r="P79" s="754">
        <f t="shared" si="15"/>
        <v>0.17058005482710537</v>
      </c>
    </row>
    <row r="80" spans="1:16" ht="15.75" customHeight="1">
      <c r="A80" s="516" t="s">
        <v>192</v>
      </c>
      <c r="B80" s="756">
        <f t="shared" si="10"/>
        <v>0.13761044662593813</v>
      </c>
      <c r="C80" s="756">
        <f t="shared" si="10"/>
        <v>0.20581641056819414</v>
      </c>
      <c r="D80" s="756">
        <f t="shared" si="10"/>
        <v>0.19795601014455255</v>
      </c>
      <c r="E80" s="756">
        <f t="shared" si="10"/>
        <v>0.18498993266888017</v>
      </c>
      <c r="F80" s="756">
        <f t="shared" si="10"/>
        <v>0.16022820502009361</v>
      </c>
      <c r="G80" s="756">
        <f t="shared" si="10"/>
        <v>0.13260213647902599</v>
      </c>
      <c r="H80" s="756">
        <f t="shared" si="10"/>
        <v>0.10652711238438274</v>
      </c>
      <c r="I80" s="756">
        <f t="shared" si="10"/>
        <v>8.9224883602537094E-2</v>
      </c>
      <c r="J80" s="756">
        <f t="shared" si="10"/>
        <v>9.4214511935363524E-2</v>
      </c>
      <c r="K80" s="756">
        <f t="shared" si="10"/>
        <v>8.4610646874334658E-2</v>
      </c>
      <c r="L80" s="756" t="s">
        <v>105</v>
      </c>
      <c r="M80" s="757">
        <f t="shared" ref="M80:P80" si="16">M20/M$14</f>
        <v>0.13604336071984066</v>
      </c>
      <c r="N80" s="757">
        <f t="shared" si="16"/>
        <v>9.0670912299401663E-2</v>
      </c>
      <c r="O80" s="757">
        <f t="shared" si="16"/>
        <v>0.11405773762570125</v>
      </c>
      <c r="P80" s="756">
        <f t="shared" si="16"/>
        <v>0.14029879630581132</v>
      </c>
    </row>
    <row r="81" spans="1:16" ht="15.75" customHeight="1">
      <c r="A81" s="514" t="s">
        <v>193</v>
      </c>
      <c r="B81" s="754" t="s">
        <v>105</v>
      </c>
      <c r="C81" s="754">
        <f t="shared" si="10"/>
        <v>8.9609414932649723E-3</v>
      </c>
      <c r="D81" s="754">
        <f t="shared" si="10"/>
        <v>4.9925925827965191E-3</v>
      </c>
      <c r="E81" s="754">
        <f t="shared" si="10"/>
        <v>1.4466602596775219E-3</v>
      </c>
      <c r="F81" s="754">
        <f t="shared" si="10"/>
        <v>1.4833282220350519E-3</v>
      </c>
      <c r="G81" s="754">
        <f t="shared" si="10"/>
        <v>1.0414475471042315E-3</v>
      </c>
      <c r="H81" s="754">
        <f t="shared" si="10"/>
        <v>1.0304684928429645E-3</v>
      </c>
      <c r="I81" s="754">
        <f t="shared" si="10"/>
        <v>7.6697800178986012E-4</v>
      </c>
      <c r="J81" s="754">
        <f t="shared" si="10"/>
        <v>1.8081195420205926E-3</v>
      </c>
      <c r="K81" s="754">
        <f t="shared" si="10"/>
        <v>4.2212557647967617E-3</v>
      </c>
      <c r="L81" s="754" t="s">
        <v>105</v>
      </c>
      <c r="M81" s="755">
        <f t="shared" ref="M81:P81" si="17">M21/M$14</f>
        <v>1.2357410837969373E-3</v>
      </c>
      <c r="N81" s="755">
        <f t="shared" si="17"/>
        <v>1.7301140872952086E-3</v>
      </c>
      <c r="O81" s="755">
        <f t="shared" si="17"/>
        <v>1.4752939162597811E-3</v>
      </c>
      <c r="P81" s="754">
        <f t="shared" si="17"/>
        <v>3.6505368915270915E-3</v>
      </c>
    </row>
    <row r="82" spans="1:16" ht="15.75" customHeight="1">
      <c r="A82" s="720" t="s">
        <v>767</v>
      </c>
      <c r="B82" s="756">
        <f t="shared" si="10"/>
        <v>1.2740863705621957E-2</v>
      </c>
      <c r="C82" s="756">
        <f t="shared" si="10"/>
        <v>2.7958668803052037E-2</v>
      </c>
      <c r="D82" s="756">
        <f t="shared" si="10"/>
        <v>2.3438131344591877E-2</v>
      </c>
      <c r="E82" s="756">
        <f t="shared" si="10"/>
        <v>2.1878144051384579E-2</v>
      </c>
      <c r="F82" s="756">
        <f t="shared" si="10"/>
        <v>2.0789632336310933E-2</v>
      </c>
      <c r="G82" s="756">
        <f t="shared" si="10"/>
        <v>1.6097435795215741E-2</v>
      </c>
      <c r="H82" s="756">
        <f t="shared" si="10"/>
        <v>1.628130606065771E-2</v>
      </c>
      <c r="I82" s="756">
        <f t="shared" si="10"/>
        <v>1.8429959068569701E-2</v>
      </c>
      <c r="J82" s="756">
        <f t="shared" si="10"/>
        <v>2.2142309266572971E-2</v>
      </c>
      <c r="K82" s="756">
        <f t="shared" si="10"/>
        <v>2.2432214663670891E-2</v>
      </c>
      <c r="L82" s="756" t="s">
        <v>105</v>
      </c>
      <c r="M82" s="757">
        <f t="shared" ref="M82:P82" si="18">M22/M$14</f>
        <v>1.7978683566965789E-2</v>
      </c>
      <c r="N82" s="757">
        <f t="shared" si="18"/>
        <v>2.0619171975186357E-2</v>
      </c>
      <c r="O82" s="757">
        <f t="shared" si="18"/>
        <v>1.9258155690424376E-2</v>
      </c>
      <c r="P82" s="756">
        <f t="shared" si="18"/>
        <v>2.6630721628904175E-2</v>
      </c>
    </row>
    <row r="83" spans="1:16" ht="15.75" customHeight="1">
      <c r="A83" s="514" t="s">
        <v>194</v>
      </c>
      <c r="B83" s="754">
        <f t="shared" si="10"/>
        <v>5.0609813077250133E-2</v>
      </c>
      <c r="C83" s="754">
        <f t="shared" si="10"/>
        <v>1.2066941504822577E-2</v>
      </c>
      <c r="D83" s="754">
        <f t="shared" si="10"/>
        <v>1.6257817911949819E-2</v>
      </c>
      <c r="E83" s="754">
        <f t="shared" si="10"/>
        <v>2.6123199368502142E-2</v>
      </c>
      <c r="F83" s="754">
        <f t="shared" si="10"/>
        <v>2.9717171834693388E-2</v>
      </c>
      <c r="G83" s="754">
        <f t="shared" si="10"/>
        <v>2.8872460473795134E-2</v>
      </c>
      <c r="H83" s="754">
        <f t="shared" si="10"/>
        <v>3.7446813798941284E-2</v>
      </c>
      <c r="I83" s="754">
        <f t="shared" si="10"/>
        <v>2.2647928925989293E-2</v>
      </c>
      <c r="J83" s="754">
        <f t="shared" si="10"/>
        <v>2.9679160222932297E-2</v>
      </c>
      <c r="K83" s="754">
        <f t="shared" si="10"/>
        <v>2.6708171637193242E-2</v>
      </c>
      <c r="L83" s="754" t="s">
        <v>105</v>
      </c>
      <c r="M83" s="755">
        <f t="shared" ref="M83:P83" si="19">M23/M$14</f>
        <v>3.1779696498672752E-2</v>
      </c>
      <c r="N83" s="755">
        <f t="shared" si="19"/>
        <v>2.6267233217931455E-2</v>
      </c>
      <c r="O83" s="755">
        <f t="shared" si="19"/>
        <v>2.9108583428374392E-2</v>
      </c>
      <c r="P83" s="754">
        <f t="shared" si="19"/>
        <v>4.2033121388737341E-2</v>
      </c>
    </row>
    <row r="84" spans="1:16" ht="15.75" customHeight="1">
      <c r="A84" s="516" t="s">
        <v>195</v>
      </c>
      <c r="B84" s="756">
        <f t="shared" si="10"/>
        <v>0.34395224445195033</v>
      </c>
      <c r="C84" s="756">
        <f t="shared" si="10"/>
        <v>0.14237053005333339</v>
      </c>
      <c r="D84" s="756">
        <f t="shared" si="10"/>
        <v>0.14333362603531824</v>
      </c>
      <c r="E84" s="756">
        <f t="shared" si="10"/>
        <v>9.1426507540993796E-2</v>
      </c>
      <c r="F84" s="756">
        <f t="shared" si="10"/>
        <v>9.3466526661427157E-2</v>
      </c>
      <c r="G84" s="756">
        <f t="shared" si="10"/>
        <v>0.10045268423999074</v>
      </c>
      <c r="H84" s="756">
        <f t="shared" si="10"/>
        <v>9.8006161869725439E-2</v>
      </c>
      <c r="I84" s="756">
        <f t="shared" si="10"/>
        <v>8.025503645164099E-2</v>
      </c>
      <c r="J84" s="756">
        <f t="shared" si="10"/>
        <v>8.390134450721147E-2</v>
      </c>
      <c r="K84" s="756">
        <f t="shared" si="10"/>
        <v>0.13154155155277833</v>
      </c>
      <c r="L84" s="756" t="s">
        <v>105</v>
      </c>
      <c r="M84" s="757">
        <f t="shared" ref="M84:P84" si="20">M24/M$14</f>
        <v>9.7513794972895126E-2</v>
      </c>
      <c r="N84" s="757">
        <f t="shared" si="20"/>
        <v>8.9496214418706602E-2</v>
      </c>
      <c r="O84" s="757">
        <f t="shared" si="20"/>
        <v>9.3628805065179871E-2</v>
      </c>
      <c r="P84" s="756">
        <f t="shared" si="20"/>
        <v>8.159086342537436E-2</v>
      </c>
    </row>
    <row r="85" spans="1:16" ht="15.75" customHeight="1">
      <c r="A85" s="519" t="s">
        <v>196</v>
      </c>
      <c r="B85" s="758">
        <f t="shared" si="10"/>
        <v>1.7304624318208176E-2</v>
      </c>
      <c r="C85" s="758">
        <f t="shared" si="10"/>
        <v>0.15763844280373973</v>
      </c>
      <c r="D85" s="758">
        <f t="shared" si="10"/>
        <v>0.14734624065001026</v>
      </c>
      <c r="E85" s="758">
        <f t="shared" si="10"/>
        <v>8.4106429327032078E-2</v>
      </c>
      <c r="F85" s="758">
        <f t="shared" si="10"/>
        <v>6.8556472688970624E-2</v>
      </c>
      <c r="G85" s="758">
        <f t="shared" si="10"/>
        <v>5.8175978578032049E-2</v>
      </c>
      <c r="H85" s="758">
        <f t="shared" si="10"/>
        <v>5.6156520547437881E-2</v>
      </c>
      <c r="I85" s="758">
        <f t="shared" si="10"/>
        <v>3.8397438471274518E-2</v>
      </c>
      <c r="J85" s="758">
        <f t="shared" si="10"/>
        <v>3.7967002300197845E-2</v>
      </c>
      <c r="K85" s="758">
        <f t="shared" si="10"/>
        <v>2.9488823466908707E-2</v>
      </c>
      <c r="L85" s="758" t="s">
        <v>105</v>
      </c>
      <c r="M85" s="759">
        <f t="shared" ref="M85:P85" si="21">M25/M$14</f>
        <v>6.3984802374223285E-2</v>
      </c>
      <c r="N85" s="759">
        <f t="shared" si="21"/>
        <v>3.6879133488069135E-2</v>
      </c>
      <c r="O85" s="759">
        <f t="shared" si="21"/>
        <v>5.0850509635439967E-2</v>
      </c>
      <c r="P85" s="758">
        <f t="shared" si="21"/>
        <v>4.5193313789520261E-2</v>
      </c>
    </row>
    <row r="86" spans="1:16" ht="15.75" customHeight="1">
      <c r="A86" s="525" t="s">
        <v>223</v>
      </c>
      <c r="B86" s="762"/>
      <c r="C86" s="762"/>
      <c r="D86" s="762"/>
      <c r="E86" s="762"/>
      <c r="F86" s="762"/>
      <c r="G86" s="762"/>
      <c r="H86" s="762"/>
      <c r="I86" s="762"/>
      <c r="J86" s="762"/>
      <c r="K86" s="762"/>
      <c r="L86" s="762"/>
      <c r="M86" s="763"/>
      <c r="N86" s="763"/>
      <c r="O86" s="763"/>
      <c r="P86" s="764"/>
    </row>
    <row r="87" spans="1:16" ht="15.75" customHeight="1">
      <c r="A87" s="522" t="s">
        <v>324</v>
      </c>
      <c r="B87" s="760">
        <f>B28/B$28</f>
        <v>1</v>
      </c>
      <c r="C87" s="760">
        <f t="shared" ref="C87:K87" si="22">C28/C$28</f>
        <v>1</v>
      </c>
      <c r="D87" s="760">
        <f t="shared" si="22"/>
        <v>1</v>
      </c>
      <c r="E87" s="760">
        <f t="shared" si="22"/>
        <v>1</v>
      </c>
      <c r="F87" s="760">
        <f t="shared" si="22"/>
        <v>1</v>
      </c>
      <c r="G87" s="760">
        <f t="shared" si="22"/>
        <v>1</v>
      </c>
      <c r="H87" s="760">
        <f t="shared" si="22"/>
        <v>1</v>
      </c>
      <c r="I87" s="760">
        <f t="shared" si="22"/>
        <v>1</v>
      </c>
      <c r="J87" s="760">
        <f t="shared" si="22"/>
        <v>1</v>
      </c>
      <c r="K87" s="760">
        <f t="shared" si="22"/>
        <v>1</v>
      </c>
      <c r="L87" s="760" t="s">
        <v>105</v>
      </c>
      <c r="M87" s="761">
        <f t="shared" ref="M87:O87" si="23">M28/M$28</f>
        <v>1</v>
      </c>
      <c r="N87" s="761">
        <f t="shared" si="23"/>
        <v>1</v>
      </c>
      <c r="O87" s="761">
        <f t="shared" si="23"/>
        <v>1</v>
      </c>
      <c r="P87" s="760">
        <f>P28/P$28</f>
        <v>1</v>
      </c>
    </row>
    <row r="88" spans="1:16" ht="15.75" customHeight="1">
      <c r="A88" s="514" t="s">
        <v>200</v>
      </c>
      <c r="B88" s="754">
        <f t="shared" ref="B88:K90" si="24">B29/B$28</f>
        <v>0.75572953613972171</v>
      </c>
      <c r="C88" s="754">
        <f t="shared" si="24"/>
        <v>0.93632133394913464</v>
      </c>
      <c r="D88" s="754">
        <f t="shared" si="24"/>
        <v>0.98080030926359851</v>
      </c>
      <c r="E88" s="754">
        <f t="shared" si="24"/>
        <v>0.93823537678199997</v>
      </c>
      <c r="F88" s="754">
        <f t="shared" si="24"/>
        <v>0.94493176913377774</v>
      </c>
      <c r="G88" s="754">
        <f t="shared" si="24"/>
        <v>0.93295250554873377</v>
      </c>
      <c r="H88" s="754">
        <f t="shared" si="24"/>
        <v>0.90981941794714172</v>
      </c>
      <c r="I88" s="754">
        <f t="shared" si="24"/>
        <v>0.9103966165283629</v>
      </c>
      <c r="J88" s="754">
        <f t="shared" si="24"/>
        <v>0.88394882563239452</v>
      </c>
      <c r="K88" s="754">
        <f t="shared" si="24"/>
        <v>0.83613876997128644</v>
      </c>
      <c r="L88" s="754" t="s">
        <v>105</v>
      </c>
      <c r="M88" s="755">
        <f t="shared" ref="M88:P88" si="25">M29/M$28</f>
        <v>0.92947198139354137</v>
      </c>
      <c r="N88" s="755">
        <f t="shared" si="25"/>
        <v>0.887927861092357</v>
      </c>
      <c r="O88" s="755">
        <f t="shared" si="25"/>
        <v>0.91124237742044067</v>
      </c>
      <c r="P88" s="754">
        <f t="shared" si="25"/>
        <v>0.89807366749108342</v>
      </c>
    </row>
    <row r="89" spans="1:16" ht="15.75" customHeight="1">
      <c r="A89" s="516" t="s">
        <v>201</v>
      </c>
      <c r="B89" s="756" t="s">
        <v>105</v>
      </c>
      <c r="C89" s="756">
        <f t="shared" si="24"/>
        <v>5.8168986085679206E-2</v>
      </c>
      <c r="D89" s="756">
        <f t="shared" si="24"/>
        <v>1.6952380191389105E-2</v>
      </c>
      <c r="E89" s="756">
        <f t="shared" si="24"/>
        <v>3.5091525872885831E-2</v>
      </c>
      <c r="F89" s="756">
        <f t="shared" si="24"/>
        <v>3.7333543465294321E-2</v>
      </c>
      <c r="G89" s="756">
        <f t="shared" si="24"/>
        <v>4.2276058625222733E-2</v>
      </c>
      <c r="H89" s="756">
        <f t="shared" si="24"/>
        <v>3.3351924376842583E-2</v>
      </c>
      <c r="I89" s="756">
        <f t="shared" si="24"/>
        <v>4.5070575052139919E-2</v>
      </c>
      <c r="J89" s="756">
        <f t="shared" si="24"/>
        <v>7.3855897467218684E-2</v>
      </c>
      <c r="K89" s="756">
        <f t="shared" si="24"/>
        <v>0.1227073512357941</v>
      </c>
      <c r="L89" s="756" t="s">
        <v>105</v>
      </c>
      <c r="M89" s="757">
        <f t="shared" ref="M89:P89" si="26">M30/M$28</f>
        <v>3.6935441242663E-2</v>
      </c>
      <c r="N89" s="757">
        <f t="shared" si="26"/>
        <v>6.9070319831501248E-2</v>
      </c>
      <c r="O89" s="757">
        <f t="shared" si="26"/>
        <v>5.1036259990084272E-2</v>
      </c>
      <c r="P89" s="756">
        <f t="shared" si="26"/>
        <v>6.512553483227615E-2</v>
      </c>
    </row>
    <row r="90" spans="1:16" ht="15.75" customHeight="1">
      <c r="A90" s="519" t="s">
        <v>202</v>
      </c>
      <c r="B90" s="758">
        <f t="shared" si="24"/>
        <v>0.24427046386027837</v>
      </c>
      <c r="C90" s="758">
        <f t="shared" si="24"/>
        <v>5.5096799665042204E-3</v>
      </c>
      <c r="D90" s="758">
        <f t="shared" si="24"/>
        <v>2.2473105428844967E-3</v>
      </c>
      <c r="E90" s="758">
        <f t="shared" si="24"/>
        <v>2.6673097345114243E-2</v>
      </c>
      <c r="F90" s="758">
        <f t="shared" si="24"/>
        <v>1.7734687400927904E-2</v>
      </c>
      <c r="G90" s="758">
        <f t="shared" si="24"/>
        <v>2.4771435826043509E-2</v>
      </c>
      <c r="H90" s="758">
        <f t="shared" si="24"/>
        <v>5.6828657673447448E-2</v>
      </c>
      <c r="I90" s="758">
        <f t="shared" si="24"/>
        <v>4.453280841949725E-2</v>
      </c>
      <c r="J90" s="758">
        <f t="shared" si="24"/>
        <v>4.2195276900386734E-2</v>
      </c>
      <c r="K90" s="758">
        <f t="shared" si="24"/>
        <v>4.115387879291954E-2</v>
      </c>
      <c r="L90" s="758" t="s">
        <v>105</v>
      </c>
      <c r="M90" s="759">
        <f t="shared" ref="M90:P90" si="27">M31/M$28</f>
        <v>3.3592577363795513E-2</v>
      </c>
      <c r="N90" s="759">
        <f t="shared" si="27"/>
        <v>4.3001819076141728E-2</v>
      </c>
      <c r="O90" s="759">
        <f t="shared" si="27"/>
        <v>3.7721362589475081E-2</v>
      </c>
      <c r="P90" s="758">
        <f t="shared" si="27"/>
        <v>3.6800797679442013E-2</v>
      </c>
    </row>
    <row r="91" spans="1:16" ht="15.75" customHeight="1">
      <c r="A91" s="522" t="s">
        <v>325</v>
      </c>
      <c r="B91" s="760">
        <f>B32/B$32</f>
        <v>1</v>
      </c>
      <c r="C91" s="760">
        <f t="shared" ref="C91:K91" si="28">C32/C$32</f>
        <v>1</v>
      </c>
      <c r="D91" s="760">
        <f t="shared" si="28"/>
        <v>1</v>
      </c>
      <c r="E91" s="760">
        <f t="shared" si="28"/>
        <v>1</v>
      </c>
      <c r="F91" s="760">
        <f t="shared" si="28"/>
        <v>1</v>
      </c>
      <c r="G91" s="760">
        <f t="shared" si="28"/>
        <v>1</v>
      </c>
      <c r="H91" s="760">
        <f t="shared" si="28"/>
        <v>1</v>
      </c>
      <c r="I91" s="760">
        <f t="shared" si="28"/>
        <v>1</v>
      </c>
      <c r="J91" s="760">
        <f t="shared" si="28"/>
        <v>1</v>
      </c>
      <c r="K91" s="760">
        <f t="shared" si="28"/>
        <v>1</v>
      </c>
      <c r="L91" s="760" t="s">
        <v>105</v>
      </c>
      <c r="M91" s="761">
        <f t="shared" ref="M91:O91" si="29">M32/M$32</f>
        <v>1</v>
      </c>
      <c r="N91" s="761">
        <f t="shared" si="29"/>
        <v>1</v>
      </c>
      <c r="O91" s="761">
        <f t="shared" si="29"/>
        <v>1</v>
      </c>
      <c r="P91" s="760">
        <f>P32/P$32</f>
        <v>1</v>
      </c>
    </row>
    <row r="92" spans="1:16" ht="15.75" customHeight="1">
      <c r="A92" s="514" t="s">
        <v>204</v>
      </c>
      <c r="B92" s="754">
        <f t="shared" ref="B92:K94" si="30">B33/B$32</f>
        <v>0.31967918436539389</v>
      </c>
      <c r="C92" s="754">
        <f t="shared" si="30"/>
        <v>0.2031587297756792</v>
      </c>
      <c r="D92" s="754">
        <f t="shared" si="30"/>
        <v>0.14700387511283178</v>
      </c>
      <c r="E92" s="754">
        <f t="shared" si="30"/>
        <v>0.24562316284978927</v>
      </c>
      <c r="F92" s="754">
        <f t="shared" si="30"/>
        <v>0.2585583870045845</v>
      </c>
      <c r="G92" s="754">
        <f t="shared" si="30"/>
        <v>0.2342152064494257</v>
      </c>
      <c r="H92" s="754">
        <f t="shared" si="30"/>
        <v>0.20797681307170693</v>
      </c>
      <c r="I92" s="754">
        <f t="shared" si="30"/>
        <v>0.23176652611875231</v>
      </c>
      <c r="J92" s="754">
        <f t="shared" si="30"/>
        <v>0.29632058708218939</v>
      </c>
      <c r="K92" s="754">
        <f t="shared" si="30"/>
        <v>0.22158414763688908</v>
      </c>
      <c r="L92" s="754" t="s">
        <v>105</v>
      </c>
      <c r="M92" s="755">
        <f t="shared" ref="M92:P92" si="31">M33/M$32</f>
        <v>0.23031482570190961</v>
      </c>
      <c r="N92" s="755">
        <f t="shared" si="31"/>
        <v>0.25896971733665403</v>
      </c>
      <c r="O92" s="755">
        <f t="shared" si="31"/>
        <v>0.2430123369553607</v>
      </c>
      <c r="P92" s="754">
        <f t="shared" si="31"/>
        <v>0.23554339068106911</v>
      </c>
    </row>
    <row r="93" spans="1:16" ht="15.75" customHeight="1">
      <c r="A93" s="516" t="s">
        <v>205</v>
      </c>
      <c r="B93" s="756">
        <f t="shared" si="30"/>
        <v>9.1310603104928792E-2</v>
      </c>
      <c r="C93" s="756">
        <f t="shared" si="30"/>
        <v>0.71817055291726573</v>
      </c>
      <c r="D93" s="756">
        <f t="shared" si="30"/>
        <v>0.79148614440856924</v>
      </c>
      <c r="E93" s="756">
        <f t="shared" si="30"/>
        <v>0.56693839716768102</v>
      </c>
      <c r="F93" s="756">
        <f t="shared" si="30"/>
        <v>0.5824567040361962</v>
      </c>
      <c r="G93" s="756">
        <f t="shared" si="30"/>
        <v>0.39611359827064258</v>
      </c>
      <c r="H93" s="756">
        <f t="shared" si="30"/>
        <v>0.44411488724004428</v>
      </c>
      <c r="I93" s="756">
        <f t="shared" si="30"/>
        <v>0.47097646827064221</v>
      </c>
      <c r="J93" s="756">
        <f t="shared" si="30"/>
        <v>0.35918505055660227</v>
      </c>
      <c r="K93" s="756">
        <f t="shared" si="30"/>
        <v>0.49582303872845468</v>
      </c>
      <c r="L93" s="756" t="s">
        <v>105</v>
      </c>
      <c r="M93" s="757">
        <f t="shared" ref="M93:P93" si="32">M34/M$32</f>
        <v>0.4870701889194789</v>
      </c>
      <c r="N93" s="757">
        <f t="shared" si="32"/>
        <v>0.42486641106356227</v>
      </c>
      <c r="O93" s="757">
        <f t="shared" si="32"/>
        <v>0.45950654709951383</v>
      </c>
      <c r="P93" s="756">
        <f t="shared" si="32"/>
        <v>0.48920510530513839</v>
      </c>
    </row>
    <row r="94" spans="1:16" ht="15.75" customHeight="1">
      <c r="A94" s="514" t="s">
        <v>206</v>
      </c>
      <c r="B94" s="758">
        <f t="shared" si="30"/>
        <v>0.58901021252917751</v>
      </c>
      <c r="C94" s="758">
        <f t="shared" si="30"/>
        <v>7.8670717307055146E-2</v>
      </c>
      <c r="D94" s="758">
        <f t="shared" si="30"/>
        <v>6.1509980478598916E-2</v>
      </c>
      <c r="E94" s="758">
        <f t="shared" si="30"/>
        <v>0.1874384399883075</v>
      </c>
      <c r="F94" s="758">
        <f t="shared" si="30"/>
        <v>0.15898490895921921</v>
      </c>
      <c r="G94" s="758">
        <f t="shared" si="30"/>
        <v>0.36967119527993175</v>
      </c>
      <c r="H94" s="758">
        <f t="shared" si="30"/>
        <v>0.34790829968269416</v>
      </c>
      <c r="I94" s="758">
        <f t="shared" si="30"/>
        <v>0.29725700561060547</v>
      </c>
      <c r="J94" s="758">
        <f t="shared" si="30"/>
        <v>0.34449436236644421</v>
      </c>
      <c r="K94" s="758">
        <f t="shared" si="30"/>
        <v>0.28259281363465633</v>
      </c>
      <c r="L94" s="758" t="s">
        <v>105</v>
      </c>
      <c r="M94" s="759">
        <f t="shared" ref="M94:P94" si="33">M35/M$32</f>
        <v>0.28261498538423174</v>
      </c>
      <c r="N94" s="759">
        <f t="shared" si="33"/>
        <v>0.3161638715942296</v>
      </c>
      <c r="O94" s="759">
        <f t="shared" si="33"/>
        <v>0.29748111594512539</v>
      </c>
      <c r="P94" s="758">
        <f t="shared" si="33"/>
        <v>0.27525150401379245</v>
      </c>
    </row>
    <row r="95" spans="1:16" ht="15.75" customHeight="1">
      <c r="A95" s="568" t="s">
        <v>259</v>
      </c>
      <c r="B95" s="765"/>
      <c r="C95" s="765"/>
      <c r="D95" s="765"/>
      <c r="E95" s="765"/>
      <c r="F95" s="765"/>
      <c r="G95" s="765"/>
      <c r="H95" s="765"/>
      <c r="I95" s="765"/>
      <c r="J95" s="765"/>
      <c r="K95" s="765"/>
      <c r="L95" s="765"/>
      <c r="M95" s="766"/>
      <c r="N95" s="766"/>
      <c r="O95" s="766"/>
      <c r="P95" s="767"/>
    </row>
    <row r="96" spans="1:16" ht="15.75" customHeight="1">
      <c r="A96" s="574" t="s">
        <v>465</v>
      </c>
      <c r="B96" s="768">
        <v>0.105867801</v>
      </c>
      <c r="C96" s="768">
        <v>0.15286137</v>
      </c>
      <c r="D96" s="768">
        <v>0.224347138</v>
      </c>
      <c r="E96" s="768">
        <v>0.22212728900000001</v>
      </c>
      <c r="F96" s="768">
        <v>0.21339371900000001</v>
      </c>
      <c r="G96" s="768">
        <v>0.20229675799999999</v>
      </c>
      <c r="H96" s="768">
        <v>0.188005492</v>
      </c>
      <c r="I96" s="768">
        <v>0.18680429600000001</v>
      </c>
      <c r="J96" s="768">
        <v>0.17684954</v>
      </c>
      <c r="K96" s="768">
        <v>0.106463371</v>
      </c>
      <c r="L96" s="768" t="s">
        <v>105</v>
      </c>
      <c r="M96" s="769">
        <v>0.201793211</v>
      </c>
      <c r="N96" s="769">
        <v>0.17051079099999999</v>
      </c>
      <c r="O96" s="769">
        <v>0.186635037</v>
      </c>
      <c r="P96" s="768">
        <v>0.15913540200000001</v>
      </c>
    </row>
    <row r="97" spans="1:16" ht="15.75" customHeight="1">
      <c r="A97" s="586" t="s">
        <v>451</v>
      </c>
      <c r="B97" s="774">
        <v>0.67200464199999999</v>
      </c>
      <c r="C97" s="774">
        <v>0.47002091200000001</v>
      </c>
      <c r="D97" s="774">
        <v>0.46739407999999999</v>
      </c>
      <c r="E97" s="774">
        <v>0.49076523100000002</v>
      </c>
      <c r="F97" s="774">
        <v>0.51171847400000003</v>
      </c>
      <c r="G97" s="774">
        <v>0.53871527600000002</v>
      </c>
      <c r="H97" s="774">
        <v>0.55234367200000001</v>
      </c>
      <c r="I97" s="774">
        <v>0.57857459099999997</v>
      </c>
      <c r="J97" s="774">
        <v>0.56400864900000003</v>
      </c>
      <c r="K97" s="774">
        <v>0.61784761700000002</v>
      </c>
      <c r="L97" s="754" t="s">
        <v>105</v>
      </c>
      <c r="M97" s="775">
        <v>0.53164002300000002</v>
      </c>
      <c r="N97" s="775">
        <v>0.578718697</v>
      </c>
      <c r="O97" s="775">
        <v>0.55490464799999994</v>
      </c>
      <c r="P97" s="754">
        <v>0.54039458299999998</v>
      </c>
    </row>
    <row r="98" spans="1:16" ht="15.75" customHeight="1">
      <c r="A98" s="570" t="s">
        <v>459</v>
      </c>
      <c r="B98" s="770">
        <v>0.92381147399999997</v>
      </c>
      <c r="C98" s="770">
        <v>0.89994564700000002</v>
      </c>
      <c r="D98" s="770">
        <v>0.83863300299999999</v>
      </c>
      <c r="E98" s="770">
        <v>0.85019942900000001</v>
      </c>
      <c r="F98" s="770">
        <v>0.85933806199999996</v>
      </c>
      <c r="G98" s="770">
        <v>0.87367372799999998</v>
      </c>
      <c r="H98" s="770">
        <v>0.89471967699999999</v>
      </c>
      <c r="I98" s="770">
        <v>0.88383340200000005</v>
      </c>
      <c r="J98" s="770">
        <v>0.90275196199999996</v>
      </c>
      <c r="K98" s="770">
        <v>1.0127728810000001</v>
      </c>
      <c r="L98" s="770" t="s">
        <v>105</v>
      </c>
      <c r="M98" s="771">
        <v>0.87539911100000001</v>
      </c>
      <c r="N98" s="771">
        <v>0.91124296999999999</v>
      </c>
      <c r="O98" s="771">
        <v>0.89276757100000004</v>
      </c>
      <c r="P98" s="756">
        <v>0.91509531099999997</v>
      </c>
    </row>
    <row r="99" spans="1:16" ht="17.25" customHeight="1">
      <c r="A99" s="586" t="s">
        <v>514</v>
      </c>
      <c r="B99" s="754">
        <v>0.29048487000000001</v>
      </c>
      <c r="C99" s="754">
        <v>0.69994025599999998</v>
      </c>
      <c r="D99" s="754">
        <v>0.48341293899999999</v>
      </c>
      <c r="E99" s="754">
        <v>0.38986115999999998</v>
      </c>
      <c r="F99" s="754">
        <v>0.42557402500000002</v>
      </c>
      <c r="G99" s="754">
        <v>0.36792756700000001</v>
      </c>
      <c r="H99" s="754">
        <v>0.31186655600000002</v>
      </c>
      <c r="I99" s="754">
        <v>0.29363071000000002</v>
      </c>
      <c r="J99" s="754">
        <v>0.29823518100000002</v>
      </c>
      <c r="K99" s="754">
        <v>0.26335914900000001</v>
      </c>
      <c r="L99" s="754" t="s">
        <v>105</v>
      </c>
      <c r="M99" s="755">
        <v>0.36315362499999998</v>
      </c>
      <c r="N99" s="755">
        <v>0.29106990799999999</v>
      </c>
      <c r="O99" s="755">
        <v>0.328224819</v>
      </c>
      <c r="P99" s="754">
        <v>0.283328095</v>
      </c>
    </row>
    <row r="100" spans="1:16" ht="15.75" customHeight="1">
      <c r="A100" s="516" t="s">
        <v>453</v>
      </c>
      <c r="B100" s="756">
        <v>0.17740700100000001</v>
      </c>
      <c r="C100" s="756">
        <v>0.54724282800000001</v>
      </c>
      <c r="D100" s="756">
        <v>0.68983308600000004</v>
      </c>
      <c r="E100" s="756">
        <v>0.66442193800000005</v>
      </c>
      <c r="F100" s="756">
        <v>0.83230836799999997</v>
      </c>
      <c r="G100" s="756">
        <v>0.76862978500000001</v>
      </c>
      <c r="H100" s="756">
        <v>0.81952032699999999</v>
      </c>
      <c r="I100" s="756">
        <v>0.80927371100000001</v>
      </c>
      <c r="J100" s="756">
        <v>0.86246872299999999</v>
      </c>
      <c r="K100" s="756">
        <v>1.1417176419999999</v>
      </c>
      <c r="L100" s="756" t="s">
        <v>105</v>
      </c>
      <c r="M100" s="757">
        <v>0.78551194300000005</v>
      </c>
      <c r="N100" s="757">
        <v>0.88183552300000001</v>
      </c>
      <c r="O100" s="757">
        <v>0.83218639000000005</v>
      </c>
      <c r="P100" s="770">
        <v>0.78378841700000002</v>
      </c>
    </row>
    <row r="101" spans="1:16" ht="15.75" customHeight="1">
      <c r="A101" s="519" t="s">
        <v>519</v>
      </c>
      <c r="B101" s="772">
        <v>1.6757408600000001</v>
      </c>
      <c r="C101" s="772">
        <v>3.5799942640000002</v>
      </c>
      <c r="D101" s="772">
        <v>3.0748468290000002</v>
      </c>
      <c r="E101" s="772">
        <v>2.9911765510000001</v>
      </c>
      <c r="F101" s="772">
        <v>3.900341455</v>
      </c>
      <c r="G101" s="772">
        <v>3.799516074</v>
      </c>
      <c r="H101" s="772">
        <v>4.359023348</v>
      </c>
      <c r="I101" s="772">
        <v>4.3322007420000004</v>
      </c>
      <c r="J101" s="772">
        <v>4.8768502539999998</v>
      </c>
      <c r="K101" s="772">
        <v>10.724041827000001</v>
      </c>
      <c r="L101" s="772" t="s">
        <v>105</v>
      </c>
      <c r="M101" s="773">
        <v>3.8926579239999999</v>
      </c>
      <c r="N101" s="773">
        <v>5.1717285400000002</v>
      </c>
      <c r="O101" s="773">
        <v>4.4588969230000002</v>
      </c>
      <c r="P101" s="772">
        <v>4.9252926080000003</v>
      </c>
    </row>
    <row r="102" spans="1:16" ht="15" customHeight="1">
      <c r="A102" s="260" t="s">
        <v>321</v>
      </c>
      <c r="B102" s="40"/>
      <c r="C102" s="40"/>
      <c r="D102" s="40"/>
      <c r="E102" s="40"/>
      <c r="F102" s="40"/>
      <c r="G102" s="13"/>
      <c r="H102" s="13"/>
      <c r="I102" s="13"/>
      <c r="J102" s="13"/>
      <c r="K102" s="13"/>
      <c r="L102" s="13"/>
      <c r="M102" s="215"/>
      <c r="N102" s="215"/>
      <c r="O102" s="215"/>
      <c r="P102" s="40"/>
    </row>
    <row r="103" spans="1:16" ht="15" customHeight="1">
      <c r="A103" s="168" t="s">
        <v>689</v>
      </c>
      <c r="B103" s="40"/>
      <c r="C103" s="40"/>
      <c r="D103" s="40"/>
      <c r="E103" s="40"/>
      <c r="F103" s="40"/>
      <c r="G103" s="13"/>
      <c r="H103" s="13"/>
      <c r="I103" s="13"/>
      <c r="J103" s="13"/>
      <c r="K103" s="13"/>
      <c r="L103" s="13"/>
      <c r="M103" s="215"/>
      <c r="N103" s="215"/>
      <c r="O103" s="215"/>
      <c r="P103" s="40"/>
    </row>
    <row r="104" spans="1:16" ht="15" customHeight="1">
      <c r="A104" s="260" t="s">
        <v>860</v>
      </c>
      <c r="B104" s="40"/>
      <c r="C104" s="40"/>
      <c r="D104" s="40"/>
      <c r="E104" s="40"/>
      <c r="F104" s="40"/>
      <c r="G104" s="13"/>
      <c r="H104" s="13"/>
      <c r="I104" s="13"/>
      <c r="J104" s="13"/>
      <c r="K104" s="13"/>
      <c r="L104" s="13"/>
      <c r="M104" s="215"/>
      <c r="N104" s="215"/>
      <c r="O104" s="215"/>
      <c r="P104" s="40"/>
    </row>
    <row r="105" spans="1:16" ht="15" customHeight="1">
      <c r="A105" s="291" t="s">
        <v>849</v>
      </c>
      <c r="B105" s="449"/>
      <c r="C105" s="449"/>
      <c r="D105" s="449"/>
      <c r="E105" s="7"/>
      <c r="F105" s="7"/>
      <c r="G105" s="185"/>
      <c r="J105" s="185"/>
      <c r="M105" s="215"/>
      <c r="N105" s="215"/>
      <c r="O105" s="215"/>
    </row>
    <row r="106" spans="1:16" ht="15" customHeight="1">
      <c r="A106" s="13"/>
      <c r="B106" s="13"/>
      <c r="C106" s="13"/>
      <c r="D106" s="13"/>
      <c r="E106" s="13"/>
      <c r="F106" s="13"/>
      <c r="G106" s="13"/>
      <c r="H106" s="13"/>
      <c r="I106" s="13"/>
      <c r="J106" s="13"/>
      <c r="K106" s="13"/>
      <c r="L106" s="13"/>
      <c r="M106" s="215"/>
      <c r="N106" s="215"/>
      <c r="O106" s="215"/>
      <c r="P106" s="40"/>
    </row>
    <row r="107" spans="1:16" ht="18" customHeight="1">
      <c r="A107" s="285" t="s">
        <v>973</v>
      </c>
      <c r="B107" s="13"/>
      <c r="C107" s="13"/>
      <c r="D107" s="13"/>
      <c r="E107" s="13"/>
      <c r="F107" s="13"/>
      <c r="G107" s="13"/>
      <c r="H107" s="13"/>
      <c r="I107" s="13"/>
      <c r="J107" s="13"/>
      <c r="K107" s="13"/>
      <c r="L107" s="13"/>
      <c r="M107" s="215"/>
      <c r="N107" s="215"/>
      <c r="O107" s="215"/>
      <c r="P107" s="40"/>
    </row>
    <row r="108" spans="1:16" ht="15" customHeight="1" thickBot="1">
      <c r="A108" s="13"/>
      <c r="B108" s="13"/>
      <c r="C108" s="13"/>
      <c r="D108" s="13"/>
      <c r="E108" s="13"/>
      <c r="F108" s="13"/>
      <c r="G108" s="13"/>
      <c r="H108" s="13"/>
      <c r="I108" s="13"/>
      <c r="J108" s="13"/>
      <c r="K108" s="13"/>
      <c r="L108" s="13"/>
      <c r="M108" s="215"/>
      <c r="N108" s="215"/>
      <c r="O108" s="215"/>
      <c r="P108" s="290" t="s">
        <v>26</v>
      </c>
    </row>
    <row r="109" spans="1:16" ht="15" customHeight="1">
      <c r="A109" s="589" t="s">
        <v>84</v>
      </c>
      <c r="B109" s="43" t="s">
        <v>38</v>
      </c>
      <c r="C109" s="43" t="s">
        <v>128</v>
      </c>
      <c r="D109" s="43" t="s">
        <v>130</v>
      </c>
      <c r="E109" s="43" t="s">
        <v>39</v>
      </c>
      <c r="F109" s="43" t="s">
        <v>40</v>
      </c>
      <c r="G109" s="43" t="s">
        <v>41</v>
      </c>
      <c r="H109" s="43" t="s">
        <v>42</v>
      </c>
      <c r="I109" s="43" t="s">
        <v>132</v>
      </c>
      <c r="J109" s="43" t="s">
        <v>133</v>
      </c>
      <c r="K109" s="43" t="s">
        <v>134</v>
      </c>
      <c r="L109" s="257">
        <v>100000</v>
      </c>
      <c r="M109" s="255" t="s">
        <v>265</v>
      </c>
      <c r="N109" s="255" t="s">
        <v>263</v>
      </c>
      <c r="O109" s="262" t="s">
        <v>80</v>
      </c>
      <c r="P109" s="286" t="s">
        <v>253</v>
      </c>
    </row>
    <row r="110" spans="1:16" ht="15" customHeight="1">
      <c r="A110" s="230" t="s">
        <v>258</v>
      </c>
      <c r="B110" s="44" t="s">
        <v>127</v>
      </c>
      <c r="C110" s="44" t="s">
        <v>43</v>
      </c>
      <c r="D110" s="44" t="s">
        <v>43</v>
      </c>
      <c r="E110" s="44" t="s">
        <v>43</v>
      </c>
      <c r="F110" s="44" t="s">
        <v>43</v>
      </c>
      <c r="G110" s="44" t="s">
        <v>43</v>
      </c>
      <c r="H110" s="44" t="s">
        <v>43</v>
      </c>
      <c r="I110" s="44" t="s">
        <v>43</v>
      </c>
      <c r="J110" s="44" t="s">
        <v>43</v>
      </c>
      <c r="K110" s="44" t="s">
        <v>43</v>
      </c>
      <c r="L110" s="44" t="s">
        <v>46</v>
      </c>
      <c r="M110" s="240" t="s">
        <v>264</v>
      </c>
      <c r="N110" s="240" t="s">
        <v>150</v>
      </c>
      <c r="O110" s="261" t="s">
        <v>149</v>
      </c>
      <c r="P110" s="287" t="s">
        <v>320</v>
      </c>
    </row>
    <row r="111" spans="1:16" ht="15" customHeight="1" thickBot="1">
      <c r="A111" s="447" t="s">
        <v>85</v>
      </c>
      <c r="B111" s="45" t="s">
        <v>46</v>
      </c>
      <c r="C111" s="45" t="s">
        <v>129</v>
      </c>
      <c r="D111" s="45" t="s">
        <v>131</v>
      </c>
      <c r="E111" s="45" t="s">
        <v>47</v>
      </c>
      <c r="F111" s="45" t="s">
        <v>48</v>
      </c>
      <c r="G111" s="45" t="s">
        <v>49</v>
      </c>
      <c r="H111" s="45" t="s">
        <v>45</v>
      </c>
      <c r="I111" s="45" t="s">
        <v>135</v>
      </c>
      <c r="J111" s="45" t="s">
        <v>136</v>
      </c>
      <c r="K111" s="45" t="s">
        <v>137</v>
      </c>
      <c r="L111" s="45" t="s">
        <v>138</v>
      </c>
      <c r="M111" s="256" t="s">
        <v>150</v>
      </c>
      <c r="N111" s="256" t="s">
        <v>138</v>
      </c>
      <c r="O111" s="263" t="s">
        <v>44</v>
      </c>
      <c r="P111" s="288" t="s">
        <v>273</v>
      </c>
    </row>
    <row r="112" spans="1:16" ht="15.75" customHeight="1">
      <c r="A112" s="568" t="s">
        <v>256</v>
      </c>
      <c r="B112" s="192"/>
      <c r="C112" s="192"/>
      <c r="D112" s="192"/>
      <c r="E112" s="192"/>
      <c r="F112" s="192"/>
      <c r="G112" s="192"/>
      <c r="H112" s="192"/>
      <c r="I112" s="192"/>
      <c r="J112" s="192"/>
      <c r="K112" s="192"/>
      <c r="L112" s="192"/>
      <c r="M112" s="258"/>
      <c r="N112" s="258"/>
      <c r="O112" s="258"/>
    </row>
    <row r="113" spans="1:16" ht="15.75" customHeight="1">
      <c r="A113" s="511" t="s">
        <v>322</v>
      </c>
      <c r="B113" s="596">
        <v>-0.69204021100000002</v>
      </c>
      <c r="C113" s="596">
        <v>6.3014219340000004</v>
      </c>
      <c r="D113" s="596">
        <v>3.6482685049999999</v>
      </c>
      <c r="E113" s="596">
        <v>1.829497911</v>
      </c>
      <c r="F113" s="596">
        <v>1.976752619</v>
      </c>
      <c r="G113" s="596">
        <v>1.2975251830000001</v>
      </c>
      <c r="H113" s="596">
        <v>1.3980944550000001</v>
      </c>
      <c r="I113" s="596">
        <v>-0.52257176100000002</v>
      </c>
      <c r="J113" s="596">
        <v>1.406619289</v>
      </c>
      <c r="K113" s="596">
        <v>-4.5837963999999998</v>
      </c>
      <c r="L113" s="596" t="s">
        <v>105</v>
      </c>
      <c r="M113" s="597">
        <v>1.5703577630000001</v>
      </c>
      <c r="N113" s="597">
        <v>-0.45275959100000002</v>
      </c>
      <c r="O113" s="597">
        <v>0.57284335900000005</v>
      </c>
      <c r="P113" s="596">
        <v>0.75590304100000005</v>
      </c>
    </row>
    <row r="114" spans="1:16" ht="15.75" customHeight="1">
      <c r="A114" s="514" t="s">
        <v>183</v>
      </c>
      <c r="B114" s="598">
        <v>-5.6163530970000002</v>
      </c>
      <c r="C114" s="598">
        <v>16.765689436999999</v>
      </c>
      <c r="D114" s="598">
        <v>3.857304332</v>
      </c>
      <c r="E114" s="598">
        <v>2.8042797199999998</v>
      </c>
      <c r="F114" s="598">
        <v>6.5840793460000002</v>
      </c>
      <c r="G114" s="598">
        <v>4.4708290770000003</v>
      </c>
      <c r="H114" s="598">
        <v>3.9621502579999999</v>
      </c>
      <c r="I114" s="598">
        <v>3.1483373160000001</v>
      </c>
      <c r="J114" s="598">
        <v>2.8808052169999998</v>
      </c>
      <c r="K114" s="598">
        <v>-2.8866993280000002</v>
      </c>
      <c r="L114" s="598" t="s">
        <v>105</v>
      </c>
      <c r="M114" s="599">
        <v>4.5020402759999998</v>
      </c>
      <c r="N114" s="599">
        <v>2.1850189809999998</v>
      </c>
      <c r="O114" s="599">
        <v>3.4724754510000002</v>
      </c>
      <c r="P114" s="598">
        <v>2.3937944</v>
      </c>
    </row>
    <row r="115" spans="1:16" ht="15.75" customHeight="1">
      <c r="A115" s="516" t="s">
        <v>184</v>
      </c>
      <c r="B115" s="600">
        <v>-2.942494538</v>
      </c>
      <c r="C115" s="601">
        <v>2.5472797780000001</v>
      </c>
      <c r="D115" s="600">
        <v>4.5020209659999999</v>
      </c>
      <c r="E115" s="600">
        <v>1.0363612</v>
      </c>
      <c r="F115" s="600">
        <v>1.96408834</v>
      </c>
      <c r="G115" s="600">
        <v>1.096188707</v>
      </c>
      <c r="H115" s="600">
        <v>2.2354523199999998</v>
      </c>
      <c r="I115" s="600">
        <v>1.930571979</v>
      </c>
      <c r="J115" s="600">
        <v>0.93690812700000003</v>
      </c>
      <c r="K115" s="600">
        <v>-4.0317394960000001</v>
      </c>
      <c r="L115" s="600" t="s">
        <v>105</v>
      </c>
      <c r="M115" s="602">
        <v>1.7348825400000001</v>
      </c>
      <c r="N115" s="602">
        <v>0.43114219100000001</v>
      </c>
      <c r="O115" s="602">
        <v>1.067645153</v>
      </c>
      <c r="P115" s="600">
        <v>0.90518728000000004</v>
      </c>
    </row>
    <row r="116" spans="1:16" ht="15.75" customHeight="1">
      <c r="A116" s="514" t="s">
        <v>185</v>
      </c>
      <c r="B116" s="598">
        <v>-20.643527668000001</v>
      </c>
      <c r="C116" s="598">
        <v>-0.35979023399999999</v>
      </c>
      <c r="D116" s="598">
        <v>-3.8078502780000001</v>
      </c>
      <c r="E116" s="598">
        <v>-1.520133701</v>
      </c>
      <c r="F116" s="598">
        <v>-12.068827159</v>
      </c>
      <c r="G116" s="598">
        <v>5.1486397000000003E-2</v>
      </c>
      <c r="H116" s="598">
        <v>-3.9730523</v>
      </c>
      <c r="I116" s="598">
        <v>-11.415492110000001</v>
      </c>
      <c r="J116" s="598">
        <v>-6.763341778</v>
      </c>
      <c r="K116" s="598">
        <v>-5.2903469809999999</v>
      </c>
      <c r="L116" s="598" t="s">
        <v>105</v>
      </c>
      <c r="M116" s="599">
        <v>-4.4114262110000002</v>
      </c>
      <c r="N116" s="599">
        <v>-8.4686450959999995</v>
      </c>
      <c r="O116" s="599">
        <v>-6.3847584279999996</v>
      </c>
      <c r="P116" s="598">
        <v>-6.8553854149999998</v>
      </c>
    </row>
    <row r="117" spans="1:16" ht="15.75" customHeight="1">
      <c r="A117" s="516" t="s">
        <v>186</v>
      </c>
      <c r="B117" s="600">
        <v>-4.2982279029999999</v>
      </c>
      <c r="C117" s="600">
        <v>-9.3641787940000007</v>
      </c>
      <c r="D117" s="600">
        <v>5.8546482920000003</v>
      </c>
      <c r="E117" s="600">
        <v>1.8665339620000001</v>
      </c>
      <c r="F117" s="600">
        <v>-0.28729061</v>
      </c>
      <c r="G117" s="600">
        <v>-6.1704570050000003</v>
      </c>
      <c r="H117" s="600">
        <v>-5.4172197339999997</v>
      </c>
      <c r="I117" s="600">
        <v>-10.479006113000001</v>
      </c>
      <c r="J117" s="600">
        <v>2.7181007149999998</v>
      </c>
      <c r="K117" s="600">
        <v>2.4100438639999999</v>
      </c>
      <c r="L117" s="600" t="s">
        <v>105</v>
      </c>
      <c r="M117" s="602">
        <v>-3.723702947</v>
      </c>
      <c r="N117" s="602">
        <v>-2.7199511049999998</v>
      </c>
      <c r="O117" s="602">
        <v>-3.178221175</v>
      </c>
      <c r="P117" s="600">
        <v>-0.59873423999999997</v>
      </c>
    </row>
    <row r="118" spans="1:16" ht="15.75" customHeight="1">
      <c r="A118" s="519" t="s">
        <v>974</v>
      </c>
      <c r="B118" s="603">
        <v>123.062522458</v>
      </c>
      <c r="C118" s="603">
        <v>-5.6998546259999996</v>
      </c>
      <c r="D118" s="603">
        <v>-2.6120282970000002</v>
      </c>
      <c r="E118" s="603">
        <v>4.3298796140000002</v>
      </c>
      <c r="F118" s="603">
        <v>-8.9881093859999996</v>
      </c>
      <c r="G118" s="603">
        <v>1.6223374450000001</v>
      </c>
      <c r="H118" s="603">
        <v>-2.3090176530000002</v>
      </c>
      <c r="I118" s="603">
        <v>-17.208938638999999</v>
      </c>
      <c r="J118" s="603">
        <v>-0.28518669699999999</v>
      </c>
      <c r="K118" s="603">
        <v>-41.731308482999999</v>
      </c>
      <c r="L118" s="603" t="s">
        <v>105</v>
      </c>
      <c r="M118" s="604">
        <v>-1.5879791400000001</v>
      </c>
      <c r="N118" s="604">
        <v>-15.765301831</v>
      </c>
      <c r="O118" s="604">
        <v>-7.4559469399999996</v>
      </c>
      <c r="P118" s="603">
        <v>-2.4874914659999998</v>
      </c>
    </row>
    <row r="119" spans="1:16" ht="15.75" customHeight="1">
      <c r="A119" s="522" t="s">
        <v>323</v>
      </c>
      <c r="B119" s="605">
        <v>10.708090970000001</v>
      </c>
      <c r="C119" s="605">
        <v>4.0158009300000002</v>
      </c>
      <c r="D119" s="605">
        <v>6.8128264979999997</v>
      </c>
      <c r="E119" s="605">
        <v>5.1730075400000004</v>
      </c>
      <c r="F119" s="605">
        <v>4.1155453319999999</v>
      </c>
      <c r="G119" s="605">
        <v>2.5699191429999999</v>
      </c>
      <c r="H119" s="605">
        <v>2.9604537390000001</v>
      </c>
      <c r="I119" s="605">
        <v>1.952623389</v>
      </c>
      <c r="J119" s="605">
        <v>1.74366796</v>
      </c>
      <c r="K119" s="605">
        <v>-2.3516733460000001</v>
      </c>
      <c r="L119" s="605" t="s">
        <v>105</v>
      </c>
      <c r="M119" s="606">
        <v>3.4097457819999999</v>
      </c>
      <c r="N119" s="606">
        <v>1.178945047</v>
      </c>
      <c r="O119" s="606">
        <v>2.3312876450000002</v>
      </c>
      <c r="P119" s="605">
        <v>1.4116733699999999</v>
      </c>
    </row>
    <row r="120" spans="1:16" ht="15.75" customHeight="1">
      <c r="A120" s="514" t="s">
        <v>82</v>
      </c>
      <c r="B120" s="598">
        <v>8.0586888610000003</v>
      </c>
      <c r="C120" s="598">
        <v>4.35732432</v>
      </c>
      <c r="D120" s="598">
        <v>3.0346796939999998</v>
      </c>
      <c r="E120" s="598">
        <v>3.6704427310000001</v>
      </c>
      <c r="F120" s="598">
        <v>1.6593332789999999</v>
      </c>
      <c r="G120" s="598">
        <v>1.5435699460000001</v>
      </c>
      <c r="H120" s="598">
        <v>2.5420224170000001</v>
      </c>
      <c r="I120" s="598">
        <v>1.7447247619999999</v>
      </c>
      <c r="J120" s="598">
        <v>2.3866170699999998</v>
      </c>
      <c r="K120" s="598">
        <v>3.4124129239999998</v>
      </c>
      <c r="L120" s="598" t="s">
        <v>105</v>
      </c>
      <c r="M120" s="599">
        <v>2.2311434179999998</v>
      </c>
      <c r="N120" s="599">
        <v>2.2495248540000001</v>
      </c>
      <c r="O120" s="599">
        <v>2.2404779380000002</v>
      </c>
      <c r="P120" s="598">
        <v>1.7803213309999999</v>
      </c>
    </row>
    <row r="121" spans="1:16" ht="15.75" customHeight="1">
      <c r="A121" s="516" t="s">
        <v>189</v>
      </c>
      <c r="B121" s="600">
        <v>9.4658517</v>
      </c>
      <c r="C121" s="600">
        <v>4.1983259190000002</v>
      </c>
      <c r="D121" s="600">
        <v>5.8489671010000004</v>
      </c>
      <c r="E121" s="600">
        <v>3.0496239850000002</v>
      </c>
      <c r="F121" s="600">
        <v>1.8723253209999999</v>
      </c>
      <c r="G121" s="600">
        <v>1.894770289</v>
      </c>
      <c r="H121" s="600">
        <v>1.295984545</v>
      </c>
      <c r="I121" s="600">
        <v>0.98857759199999995</v>
      </c>
      <c r="J121" s="600">
        <v>1.8862700429999999</v>
      </c>
      <c r="K121" s="600">
        <v>1.6913918489999999</v>
      </c>
      <c r="L121" s="600" t="s">
        <v>105</v>
      </c>
      <c r="M121" s="602">
        <v>1.8329480170000001</v>
      </c>
      <c r="N121" s="602">
        <v>1.458056257</v>
      </c>
      <c r="O121" s="602">
        <v>1.6402943539999999</v>
      </c>
      <c r="P121" s="600">
        <v>1.7012478200000001</v>
      </c>
    </row>
    <row r="122" spans="1:16" ht="15.75" customHeight="1">
      <c r="A122" s="514" t="s">
        <v>359</v>
      </c>
      <c r="B122" s="598">
        <v>0</v>
      </c>
      <c r="C122" s="598">
        <v>1.0678310799999999</v>
      </c>
      <c r="D122" s="598">
        <v>1.584113195</v>
      </c>
      <c r="E122" s="598">
        <v>-0.79431242899999999</v>
      </c>
      <c r="F122" s="598">
        <v>-1.7266833049999999</v>
      </c>
      <c r="G122" s="598">
        <v>-6.2639305930000004</v>
      </c>
      <c r="H122" s="598">
        <v>-9.5234666210000007</v>
      </c>
      <c r="I122" s="598">
        <v>-11.788109534</v>
      </c>
      <c r="J122" s="598">
        <v>0.79709681300000002</v>
      </c>
      <c r="K122" s="598">
        <v>1.295272389</v>
      </c>
      <c r="L122" s="598" t="s">
        <v>105</v>
      </c>
      <c r="M122" s="599">
        <v>-5.9563639310000003</v>
      </c>
      <c r="N122" s="599">
        <v>-5.0653926059999996</v>
      </c>
      <c r="O122" s="599">
        <v>-5.5031582329999997</v>
      </c>
      <c r="P122" s="598">
        <v>-1.6954689089999999</v>
      </c>
    </row>
    <row r="123" spans="1:16" ht="15.75" customHeight="1">
      <c r="A123" s="516" t="s">
        <v>190</v>
      </c>
      <c r="B123" s="600">
        <v>-100</v>
      </c>
      <c r="C123" s="600">
        <v>5.1829565329999996</v>
      </c>
      <c r="D123" s="600">
        <v>-7.4715528320000004</v>
      </c>
      <c r="E123" s="600">
        <v>7.0325567720000004</v>
      </c>
      <c r="F123" s="600">
        <v>0.53606847899999999</v>
      </c>
      <c r="G123" s="600">
        <v>0.215108254</v>
      </c>
      <c r="H123" s="600">
        <v>7.0930349220000002</v>
      </c>
      <c r="I123" s="600">
        <v>5.2772890229999998</v>
      </c>
      <c r="J123" s="600">
        <v>4.7979574039999999</v>
      </c>
      <c r="K123" s="600">
        <v>11.053635329</v>
      </c>
      <c r="L123" s="600" t="s">
        <v>105</v>
      </c>
      <c r="M123" s="602">
        <v>3.8712240900000001</v>
      </c>
      <c r="N123" s="602">
        <v>5.9658121949999998</v>
      </c>
      <c r="O123" s="602">
        <v>4.8790264880000001</v>
      </c>
      <c r="P123" s="600">
        <v>2.5139396770000002</v>
      </c>
    </row>
    <row r="124" spans="1:16" ht="15.75" customHeight="1">
      <c r="A124" s="514" t="s">
        <v>191</v>
      </c>
      <c r="B124" s="598">
        <v>-5.317578825</v>
      </c>
      <c r="C124" s="598">
        <v>8.5793879650000004</v>
      </c>
      <c r="D124" s="598">
        <v>3.6478765769999999</v>
      </c>
      <c r="E124" s="598">
        <v>3.6154385009999999</v>
      </c>
      <c r="F124" s="598">
        <v>-2.8048608999999999E-2</v>
      </c>
      <c r="G124" s="598">
        <v>-0.37425588199999998</v>
      </c>
      <c r="H124" s="598">
        <v>-0.53252321599999997</v>
      </c>
      <c r="I124" s="598">
        <v>-0.70521386500000005</v>
      </c>
      <c r="J124" s="598">
        <v>0.38905720900000001</v>
      </c>
      <c r="K124" s="598">
        <v>1.2233095549999999</v>
      </c>
      <c r="L124" s="598" t="s">
        <v>105</v>
      </c>
      <c r="M124" s="599">
        <v>0.43245508900000001</v>
      </c>
      <c r="N124" s="599">
        <v>5.0145359E-2</v>
      </c>
      <c r="O124" s="599">
        <v>0.27986347299999997</v>
      </c>
      <c r="P124" s="598">
        <v>0.52335232700000001</v>
      </c>
    </row>
    <row r="125" spans="1:16" ht="15.75" customHeight="1">
      <c r="A125" s="516" t="s">
        <v>192</v>
      </c>
      <c r="B125" s="600">
        <v>-4.895161055</v>
      </c>
      <c r="C125" s="600">
        <v>7.237568971</v>
      </c>
      <c r="D125" s="600">
        <v>3.3194615700000001</v>
      </c>
      <c r="E125" s="600">
        <v>3.5863551490000001</v>
      </c>
      <c r="F125" s="600">
        <v>-0.68785870500000001</v>
      </c>
      <c r="G125" s="600">
        <v>-0.88768496500000005</v>
      </c>
      <c r="H125" s="600">
        <v>-0.63832265899999996</v>
      </c>
      <c r="I125" s="600">
        <v>-2.067004603</v>
      </c>
      <c r="J125" s="600">
        <v>-0.99845223800000005</v>
      </c>
      <c r="K125" s="600">
        <v>-1.032784769</v>
      </c>
      <c r="L125" s="600" t="s">
        <v>105</v>
      </c>
      <c r="M125" s="602">
        <v>0.100124</v>
      </c>
      <c r="N125" s="602">
        <v>-1.471566766</v>
      </c>
      <c r="O125" s="602">
        <v>-0.49694896</v>
      </c>
      <c r="P125" s="600">
        <v>0.28179932499999999</v>
      </c>
    </row>
    <row r="126" spans="1:16" ht="15.75" customHeight="1">
      <c r="A126" s="514" t="s">
        <v>193</v>
      </c>
      <c r="B126" s="883" t="s">
        <v>105</v>
      </c>
      <c r="C126" s="598">
        <v>3.9131082890000002</v>
      </c>
      <c r="D126" s="598">
        <v>10.930517954999999</v>
      </c>
      <c r="E126" s="598">
        <v>-3.0527177189999999</v>
      </c>
      <c r="F126" s="598">
        <v>21.628963629000001</v>
      </c>
      <c r="G126" s="598">
        <v>5.9888122030000002</v>
      </c>
      <c r="H126" s="598">
        <v>12.121641785</v>
      </c>
      <c r="I126" s="598">
        <v>19.630751662000002</v>
      </c>
      <c r="J126" s="598">
        <v>11.005729630999999</v>
      </c>
      <c r="K126" s="598">
        <v>21.171283147</v>
      </c>
      <c r="L126" s="598" t="s">
        <v>105</v>
      </c>
      <c r="M126" s="599">
        <v>9.6293774089999999</v>
      </c>
      <c r="N126" s="599">
        <v>16.170030599</v>
      </c>
      <c r="O126" s="599">
        <v>13.279068661</v>
      </c>
      <c r="P126" s="598">
        <v>5.0174061679999999</v>
      </c>
    </row>
    <row r="127" spans="1:16" ht="15.75" customHeight="1">
      <c r="A127" s="720" t="s">
        <v>767</v>
      </c>
      <c r="B127" s="600">
        <v>-9.6518050970000004</v>
      </c>
      <c r="C127" s="600">
        <v>21.521871992000001</v>
      </c>
      <c r="D127" s="600">
        <v>4.9983785469999997</v>
      </c>
      <c r="E127" s="600">
        <v>4.3376694469999997</v>
      </c>
      <c r="F127" s="600">
        <v>4.0136119880000001</v>
      </c>
      <c r="G127" s="600">
        <v>3.6459948670000002</v>
      </c>
      <c r="H127" s="600">
        <v>-0.55005755700000003</v>
      </c>
      <c r="I127" s="600">
        <v>5.6603544250000004</v>
      </c>
      <c r="J127" s="600">
        <v>5.4792463939999996</v>
      </c>
      <c r="K127" s="600">
        <v>7.1151955129999997</v>
      </c>
      <c r="L127" s="600" t="s">
        <v>105</v>
      </c>
      <c r="M127" s="602">
        <v>2.4182969729999999</v>
      </c>
      <c r="N127" s="602">
        <v>5.8190953470000002</v>
      </c>
      <c r="O127" s="602">
        <v>4.139890319</v>
      </c>
      <c r="P127" s="600">
        <v>1.2706841639999999</v>
      </c>
    </row>
    <row r="128" spans="1:16" ht="15.75" customHeight="1">
      <c r="A128" s="514" t="s">
        <v>975</v>
      </c>
      <c r="B128" s="598">
        <v>142.62216296</v>
      </c>
      <c r="C128" s="598">
        <v>-31.255745656999999</v>
      </c>
      <c r="D128" s="598">
        <v>-5.3531699120000003</v>
      </c>
      <c r="E128" s="598">
        <v>-5.2083489649999999</v>
      </c>
      <c r="F128" s="598">
        <v>4.3729784550000002</v>
      </c>
      <c r="G128" s="598">
        <v>0.71971502399999998</v>
      </c>
      <c r="H128" s="598">
        <v>2.4297761580000001</v>
      </c>
      <c r="I128" s="598">
        <v>-6.0744366599999999</v>
      </c>
      <c r="J128" s="598">
        <v>0.26593852499999998</v>
      </c>
      <c r="K128" s="598">
        <v>-10.711720455</v>
      </c>
      <c r="L128" s="598" t="s">
        <v>105</v>
      </c>
      <c r="M128" s="599">
        <v>1.404572333</v>
      </c>
      <c r="N128" s="599">
        <v>-3.941168743</v>
      </c>
      <c r="O128" s="599">
        <v>-0.99831628900000002</v>
      </c>
      <c r="P128" s="598">
        <v>-2.098175538</v>
      </c>
    </row>
    <row r="129" spans="1:16" ht="15.75" customHeight="1">
      <c r="A129" s="516" t="s">
        <v>195</v>
      </c>
      <c r="B129" s="600">
        <v>22.465791129999999</v>
      </c>
      <c r="C129" s="600">
        <v>-1.2963518220000001</v>
      </c>
      <c r="D129" s="600">
        <v>11.731301448</v>
      </c>
      <c r="E129" s="600">
        <v>21.982481450000002</v>
      </c>
      <c r="F129" s="600">
        <v>22.993301246000001</v>
      </c>
      <c r="G129" s="600">
        <v>11.876714825000001</v>
      </c>
      <c r="H129" s="600">
        <v>8.5637986890000004</v>
      </c>
      <c r="I129" s="600">
        <v>8.1593571199999992</v>
      </c>
      <c r="J129" s="600">
        <v>-4.6248081130000003</v>
      </c>
      <c r="K129" s="600">
        <v>-17.921185944000001</v>
      </c>
      <c r="L129" s="600" t="s">
        <v>105</v>
      </c>
      <c r="M129" s="602">
        <v>13.664197065</v>
      </c>
      <c r="N129" s="602">
        <v>-3.7225775489999999</v>
      </c>
      <c r="O129" s="602">
        <v>5.0220612859999996</v>
      </c>
      <c r="P129" s="600">
        <v>2.597113679</v>
      </c>
    </row>
    <row r="130" spans="1:16" ht="15.75" customHeight="1">
      <c r="A130" s="519" t="s">
        <v>196</v>
      </c>
      <c r="B130" s="603">
        <v>-54.016346319999997</v>
      </c>
      <c r="C130" s="603">
        <v>5.4842553279999997</v>
      </c>
      <c r="D130" s="603">
        <v>23.399446470000001</v>
      </c>
      <c r="E130" s="603">
        <v>7.6631233129999998</v>
      </c>
      <c r="F130" s="603">
        <v>18.117635846999999</v>
      </c>
      <c r="G130" s="603">
        <v>8.7339347410000006</v>
      </c>
      <c r="H130" s="603">
        <v>7.3131961609999996</v>
      </c>
      <c r="I130" s="603">
        <v>6.8657271829999997</v>
      </c>
      <c r="J130" s="603">
        <v>10.151899729</v>
      </c>
      <c r="K130" s="603">
        <v>-36.064938912000002</v>
      </c>
      <c r="L130" s="603" t="s">
        <v>105</v>
      </c>
      <c r="M130" s="604">
        <v>10.153581743</v>
      </c>
      <c r="N130" s="604">
        <v>-6.6090176E-2</v>
      </c>
      <c r="O130" s="604">
        <v>6.3702827070000003</v>
      </c>
      <c r="P130" s="603">
        <v>1.162211664</v>
      </c>
    </row>
    <row r="131" spans="1:16" ht="15.75" customHeight="1">
      <c r="A131" s="568" t="s">
        <v>257</v>
      </c>
      <c r="B131" s="607"/>
      <c r="C131" s="607"/>
      <c r="D131" s="607"/>
      <c r="E131" s="607"/>
      <c r="F131" s="607"/>
      <c r="G131" s="607"/>
      <c r="H131" s="607"/>
      <c r="I131" s="607"/>
      <c r="J131" s="607"/>
      <c r="K131" s="607"/>
      <c r="L131" s="607"/>
      <c r="M131" s="608"/>
      <c r="N131" s="608"/>
      <c r="O131" s="608"/>
      <c r="P131" s="607"/>
    </row>
    <row r="132" spans="1:16" ht="15.75" customHeight="1">
      <c r="A132" s="511" t="s">
        <v>324</v>
      </c>
      <c r="B132" s="596">
        <v>-14.138449508000001</v>
      </c>
      <c r="C132" s="596">
        <v>1.922918656</v>
      </c>
      <c r="D132" s="596">
        <v>4.1388748480000004</v>
      </c>
      <c r="E132" s="596">
        <v>4.2579586200000001</v>
      </c>
      <c r="F132" s="596">
        <v>28.556575783</v>
      </c>
      <c r="G132" s="596">
        <v>39.359180897999998</v>
      </c>
      <c r="H132" s="596">
        <v>14.311101755999999</v>
      </c>
      <c r="I132" s="596">
        <v>14.382207668</v>
      </c>
      <c r="J132" s="596">
        <v>13.263198279999999</v>
      </c>
      <c r="K132" s="596">
        <v>8.6542265819999997</v>
      </c>
      <c r="L132" s="596" t="s">
        <v>105</v>
      </c>
      <c r="M132" s="597">
        <v>21.644173040999998</v>
      </c>
      <c r="N132" s="597">
        <v>13.020771111</v>
      </c>
      <c r="O132" s="597">
        <v>17.780673183000001</v>
      </c>
      <c r="P132" s="596">
        <v>13.605777632000001</v>
      </c>
    </row>
    <row r="133" spans="1:16" ht="15.75" customHeight="1">
      <c r="A133" s="569" t="s">
        <v>690</v>
      </c>
      <c r="B133" s="609">
        <v>-8.1952243760000005</v>
      </c>
      <c r="C133" s="609">
        <v>-3.6888338460000001</v>
      </c>
      <c r="D133" s="609">
        <v>5.7885076379999996</v>
      </c>
      <c r="E133" s="609">
        <v>3.9443398529999998</v>
      </c>
      <c r="F133" s="609">
        <v>27.483699065</v>
      </c>
      <c r="G133" s="609">
        <v>37.890160309000002</v>
      </c>
      <c r="H133" s="609">
        <v>13.056250070999999</v>
      </c>
      <c r="I133" s="609">
        <v>20.960096836000002</v>
      </c>
      <c r="J133" s="609">
        <v>14.015581294</v>
      </c>
      <c r="K133" s="609">
        <v>35.093111106999999</v>
      </c>
      <c r="L133" s="609" t="s">
        <v>105</v>
      </c>
      <c r="M133" s="610">
        <v>20.627994089000001</v>
      </c>
      <c r="N133" s="610">
        <v>19.554874010999999</v>
      </c>
      <c r="O133" s="610">
        <v>20.173230844999999</v>
      </c>
      <c r="P133" s="609">
        <v>14.143914172000001</v>
      </c>
    </row>
    <row r="134" spans="1:16" ht="15.75" customHeight="1">
      <c r="A134" s="570" t="s">
        <v>201</v>
      </c>
      <c r="B134" s="884" t="s">
        <v>105</v>
      </c>
      <c r="C134" s="611">
        <v>1227.3264421619999</v>
      </c>
      <c r="D134" s="611">
        <v>-36.382235160999997</v>
      </c>
      <c r="E134" s="611">
        <v>-7.2883773840000003</v>
      </c>
      <c r="F134" s="611">
        <v>31.641087828</v>
      </c>
      <c r="G134" s="611">
        <v>50.450643401000001</v>
      </c>
      <c r="H134" s="611">
        <v>13.130199151999999</v>
      </c>
      <c r="I134" s="611">
        <v>21.398137634000001</v>
      </c>
      <c r="J134" s="611">
        <v>-9.4069571790000008</v>
      </c>
      <c r="K134" s="611">
        <v>9.1496933059999996</v>
      </c>
      <c r="L134" s="611" t="s">
        <v>105</v>
      </c>
      <c r="M134" s="612">
        <v>23.697908194</v>
      </c>
      <c r="N134" s="612">
        <v>5.2762342459999996</v>
      </c>
      <c r="O134" s="612">
        <v>13.051499708</v>
      </c>
      <c r="P134" s="611">
        <v>21.580198382999999</v>
      </c>
    </row>
    <row r="135" spans="1:16" ht="15.75" customHeight="1">
      <c r="A135" s="569" t="s">
        <v>202</v>
      </c>
      <c r="B135" s="609">
        <v>-28.46580513</v>
      </c>
      <c r="C135" s="629">
        <v>20.624983553</v>
      </c>
      <c r="D135" s="609">
        <v>-65.296886690999997</v>
      </c>
      <c r="E135" s="609">
        <v>42.814711623000001</v>
      </c>
      <c r="F135" s="609">
        <v>112.732766039</v>
      </c>
      <c r="G135" s="609">
        <v>92.331562392999999</v>
      </c>
      <c r="H135" s="609">
        <v>40.057171951000001</v>
      </c>
      <c r="I135" s="609">
        <v>-47.294393364999998</v>
      </c>
      <c r="J135" s="609">
        <v>28.908293778000001</v>
      </c>
      <c r="K135" s="609">
        <v>-78.224819811000003</v>
      </c>
      <c r="L135" s="609" t="s">
        <v>105</v>
      </c>
      <c r="M135" s="610">
        <v>54.806395633999998</v>
      </c>
      <c r="N135" s="610">
        <v>-43.649984402000001</v>
      </c>
      <c r="O135" s="610">
        <v>-17.364231581999999</v>
      </c>
      <c r="P135" s="609">
        <v>-6.5543907709999996</v>
      </c>
    </row>
    <row r="136" spans="1:16" ht="15.75" customHeight="1">
      <c r="A136" s="571" t="s">
        <v>325</v>
      </c>
      <c r="B136" s="613">
        <v>-15.836027188999999</v>
      </c>
      <c r="C136" s="613">
        <v>18.413278398999999</v>
      </c>
      <c r="D136" s="613">
        <v>23.657240080000001</v>
      </c>
      <c r="E136" s="613">
        <v>2.8975576950000002</v>
      </c>
      <c r="F136" s="613">
        <v>8.4994219080000004</v>
      </c>
      <c r="G136" s="613">
        <v>34.220815493000003</v>
      </c>
      <c r="H136" s="613">
        <v>1.1141015750000001</v>
      </c>
      <c r="I136" s="613">
        <v>-1.0675768539999999</v>
      </c>
      <c r="J136" s="613">
        <v>10.019608902</v>
      </c>
      <c r="K136" s="613">
        <v>-54.614180005999998</v>
      </c>
      <c r="L136" s="613" t="s">
        <v>105</v>
      </c>
      <c r="M136" s="614">
        <v>10.733014894</v>
      </c>
      <c r="N136" s="614">
        <v>-12.018416521000001</v>
      </c>
      <c r="O136" s="614">
        <v>-0.52171388399999996</v>
      </c>
      <c r="P136" s="613">
        <v>4.7629146369999997</v>
      </c>
    </row>
    <row r="137" spans="1:16" ht="15.75" customHeight="1">
      <c r="A137" s="569" t="s">
        <v>691</v>
      </c>
      <c r="B137" s="609">
        <v>-12.359064355999999</v>
      </c>
      <c r="C137" s="609">
        <v>37.774390408999999</v>
      </c>
      <c r="D137" s="609">
        <v>17.271705018999999</v>
      </c>
      <c r="E137" s="609">
        <v>15.932855100999999</v>
      </c>
      <c r="F137" s="609">
        <v>14.391874027</v>
      </c>
      <c r="G137" s="609">
        <v>39.846438196999998</v>
      </c>
      <c r="H137" s="609">
        <v>3.1729183559999998</v>
      </c>
      <c r="I137" s="609">
        <v>24.503025447999999</v>
      </c>
      <c r="J137" s="609">
        <v>24.443701885999999</v>
      </c>
      <c r="K137" s="609">
        <v>46.423788438999999</v>
      </c>
      <c r="L137" s="609" t="s">
        <v>105</v>
      </c>
      <c r="M137" s="610">
        <v>16.647307857000001</v>
      </c>
      <c r="N137" s="610">
        <v>26.816138035000002</v>
      </c>
      <c r="O137" s="610">
        <v>21.143852897999999</v>
      </c>
      <c r="P137" s="609">
        <v>7.5315794580000004</v>
      </c>
    </row>
    <row r="138" spans="1:16" ht="15.75" customHeight="1">
      <c r="A138" s="572" t="s">
        <v>692</v>
      </c>
      <c r="B138" s="611" t="s">
        <v>105</v>
      </c>
      <c r="C138" s="611">
        <v>4.5197847390000003</v>
      </c>
      <c r="D138" s="611">
        <v>79.059726838000003</v>
      </c>
      <c r="E138" s="611">
        <v>0.64069318099999994</v>
      </c>
      <c r="F138" s="611">
        <v>10.822769349</v>
      </c>
      <c r="G138" s="611">
        <v>13.712328055</v>
      </c>
      <c r="H138" s="611">
        <v>4.3270130020000002</v>
      </c>
      <c r="I138" s="611">
        <v>20.938287656</v>
      </c>
      <c r="J138" s="611">
        <v>-6.5659585580000002</v>
      </c>
      <c r="K138" s="611">
        <v>31.537054753</v>
      </c>
      <c r="L138" s="611" t="s">
        <v>105</v>
      </c>
      <c r="M138" s="612">
        <v>8.3601332280000005</v>
      </c>
      <c r="N138" s="612">
        <v>10.735835499</v>
      </c>
      <c r="O138" s="612">
        <v>9.3076572859999995</v>
      </c>
      <c r="P138" s="611">
        <v>11.220630637999999</v>
      </c>
    </row>
    <row r="139" spans="1:16" ht="15.75" customHeight="1">
      <c r="A139" s="569" t="s">
        <v>206</v>
      </c>
      <c r="B139" s="609">
        <v>-28.46580513</v>
      </c>
      <c r="C139" s="609">
        <v>692.42176420199996</v>
      </c>
      <c r="D139" s="609">
        <v>-74.50999616</v>
      </c>
      <c r="E139" s="609">
        <v>-4.6815447810000004</v>
      </c>
      <c r="F139" s="609">
        <v>-6.8627674259999996</v>
      </c>
      <c r="G139" s="609">
        <v>61.278079566999999</v>
      </c>
      <c r="H139" s="609">
        <v>-3.8145940089999999</v>
      </c>
      <c r="I139" s="609">
        <v>-31.696816626</v>
      </c>
      <c r="J139" s="609">
        <v>19.972111751</v>
      </c>
      <c r="K139" s="609">
        <v>-83.129342455</v>
      </c>
      <c r="L139" s="609" t="s">
        <v>105</v>
      </c>
      <c r="M139" s="610">
        <v>10.339938278</v>
      </c>
      <c r="N139" s="610">
        <v>-42.009440650000002</v>
      </c>
      <c r="O139" s="610">
        <v>-22.457800169999999</v>
      </c>
      <c r="P139" s="609">
        <v>-7.7019228599999998</v>
      </c>
    </row>
    <row r="140" spans="1:16" ht="15.75" customHeight="1">
      <c r="A140" s="573" t="s">
        <v>259</v>
      </c>
      <c r="B140" s="615"/>
      <c r="C140" s="615"/>
      <c r="D140" s="615"/>
      <c r="E140" s="615"/>
      <c r="F140" s="615"/>
      <c r="G140" s="615"/>
      <c r="H140" s="615"/>
      <c r="I140" s="615"/>
      <c r="J140" s="615"/>
      <c r="K140" s="615"/>
      <c r="L140" s="615"/>
      <c r="M140" s="616"/>
      <c r="N140" s="616"/>
      <c r="O140" s="616"/>
      <c r="P140" s="615"/>
    </row>
    <row r="141" spans="1:16" ht="15.75" customHeight="1">
      <c r="A141" s="574" t="s">
        <v>510</v>
      </c>
      <c r="B141" s="617">
        <v>4.534694515</v>
      </c>
      <c r="C141" s="617">
        <v>6.3409906740000004</v>
      </c>
      <c r="D141" s="617">
        <v>4.2043312979999996</v>
      </c>
      <c r="E141" s="617">
        <v>1.3207608989999999</v>
      </c>
      <c r="F141" s="617">
        <v>1.726590308</v>
      </c>
      <c r="G141" s="617">
        <v>0.90805676199999996</v>
      </c>
      <c r="H141" s="617">
        <v>0.84173320699999998</v>
      </c>
      <c r="I141" s="617">
        <v>-0.87022043900000001</v>
      </c>
      <c r="J141" s="617">
        <v>0.96063357000000005</v>
      </c>
      <c r="K141" s="617">
        <v>-4.8311151920000004</v>
      </c>
      <c r="L141" s="617" t="s">
        <v>105</v>
      </c>
      <c r="M141" s="618">
        <v>1.1513766999999999</v>
      </c>
      <c r="N141" s="618">
        <v>-0.83335373599999996</v>
      </c>
      <c r="O141" s="618">
        <v>0.177206055</v>
      </c>
      <c r="P141" s="617">
        <v>0.453843673</v>
      </c>
    </row>
    <row r="142" spans="1:16" ht="15.75" customHeight="1">
      <c r="A142" s="575" t="s">
        <v>446</v>
      </c>
      <c r="B142" s="619">
        <v>25.020446374999999</v>
      </c>
      <c r="C142" s="619">
        <v>0.81025133100000002</v>
      </c>
      <c r="D142" s="619">
        <v>3.8333241720000002</v>
      </c>
      <c r="E142" s="619">
        <v>2.727625572</v>
      </c>
      <c r="F142" s="619">
        <v>2.3118237879999999</v>
      </c>
      <c r="G142" s="619">
        <v>3.4062184539999998</v>
      </c>
      <c r="H142" s="619">
        <v>2.1090715750000002</v>
      </c>
      <c r="I142" s="619">
        <v>2.3637345930000002</v>
      </c>
      <c r="J142" s="619">
        <v>1.7146527890000001</v>
      </c>
      <c r="K142" s="619">
        <v>3.8154478869999999</v>
      </c>
      <c r="L142" s="619" t="s">
        <v>105</v>
      </c>
      <c r="M142" s="620">
        <v>2.6152958019999999</v>
      </c>
      <c r="N142" s="620">
        <v>2.3052477950000001</v>
      </c>
      <c r="O142" s="620">
        <v>2.4645774550000001</v>
      </c>
      <c r="P142" s="619">
        <v>2.3823835010000001</v>
      </c>
    </row>
    <row r="143" spans="1:16" ht="15.75" customHeight="1">
      <c r="A143" s="576" t="s">
        <v>447</v>
      </c>
      <c r="B143" s="621">
        <v>15.227212315999999</v>
      </c>
      <c r="C143" s="621">
        <v>4.2371118210000001</v>
      </c>
      <c r="D143" s="621">
        <v>6.3167733789999998</v>
      </c>
      <c r="E143" s="621">
        <v>2.6897001679999999</v>
      </c>
      <c r="F143" s="621">
        <v>1.5525179979999999</v>
      </c>
      <c r="G143" s="621">
        <v>1.5653532160000001</v>
      </c>
      <c r="H143" s="621">
        <v>0.68332652400000005</v>
      </c>
      <c r="I143" s="621">
        <v>0.37996865299999999</v>
      </c>
      <c r="J143" s="621">
        <v>1.39326028</v>
      </c>
      <c r="K143" s="621">
        <v>1.456738938</v>
      </c>
      <c r="L143" s="621" t="s">
        <v>105</v>
      </c>
      <c r="M143" s="622">
        <v>1.412678785</v>
      </c>
      <c r="N143" s="622">
        <v>0.951354425</v>
      </c>
      <c r="O143" s="622">
        <v>1.182743855</v>
      </c>
      <c r="P143" s="621">
        <v>1.3810169059999999</v>
      </c>
    </row>
    <row r="144" spans="1:16" ht="15.75" customHeight="1">
      <c r="A144" s="577" t="s">
        <v>448</v>
      </c>
      <c r="B144" s="619">
        <v>16.534832600000001</v>
      </c>
      <c r="C144" s="619">
        <v>4.0545188899999998</v>
      </c>
      <c r="D144" s="619">
        <v>7.2848926140000003</v>
      </c>
      <c r="E144" s="619">
        <v>4.8056673319999996</v>
      </c>
      <c r="F144" s="619">
        <v>3.7886958800000001</v>
      </c>
      <c r="G144" s="619">
        <v>2.2383193719999999</v>
      </c>
      <c r="H144" s="619">
        <v>2.3377286810000002</v>
      </c>
      <c r="I144" s="619">
        <v>1.3382046160000001</v>
      </c>
      <c r="J144" s="619">
        <v>1.251348224</v>
      </c>
      <c r="K144" s="619">
        <v>-2.5769968830000001</v>
      </c>
      <c r="L144" s="619" t="s">
        <v>105</v>
      </c>
      <c r="M144" s="620">
        <v>2.9829690329999998</v>
      </c>
      <c r="N144" s="620">
        <v>0.67363715199999996</v>
      </c>
      <c r="O144" s="620">
        <v>1.870626525</v>
      </c>
      <c r="P144" s="619">
        <v>1.092354252</v>
      </c>
    </row>
    <row r="145" spans="1:16384" ht="15.75" customHeight="1">
      <c r="A145" s="572" t="s">
        <v>985</v>
      </c>
      <c r="B145" s="623">
        <v>-9.6194205349999997</v>
      </c>
      <c r="C145" s="623">
        <v>-3.6529837930000002</v>
      </c>
      <c r="D145" s="623">
        <v>6.0903711859999996</v>
      </c>
      <c r="E145" s="623">
        <v>4.3088530880000002</v>
      </c>
      <c r="F145" s="623">
        <v>26.992706754</v>
      </c>
      <c r="G145" s="623">
        <v>36.747855635999997</v>
      </c>
      <c r="H145" s="623">
        <v>14.460542386</v>
      </c>
      <c r="I145" s="623">
        <v>19.552187765999999</v>
      </c>
      <c r="J145" s="623">
        <v>12.012540692</v>
      </c>
      <c r="K145" s="623">
        <v>8.4864343479999995</v>
      </c>
      <c r="L145" s="623" t="s">
        <v>105</v>
      </c>
      <c r="M145" s="624">
        <v>20.835631117999998</v>
      </c>
      <c r="N145" s="624">
        <v>14.653067515</v>
      </c>
      <c r="O145" s="624">
        <v>18.135152525999999</v>
      </c>
      <c r="P145" s="623">
        <v>13.383371209</v>
      </c>
    </row>
    <row r="146" spans="1:16384" ht="15.75" customHeight="1">
      <c r="A146" s="578" t="s">
        <v>460</v>
      </c>
      <c r="B146" s="619">
        <v>-9.8229903299999997</v>
      </c>
      <c r="C146" s="619">
        <v>34.63200338</v>
      </c>
      <c r="D146" s="619">
        <v>19.996182331</v>
      </c>
      <c r="E146" s="619">
        <v>2.7683944130000002</v>
      </c>
      <c r="F146" s="619">
        <v>1.392858403</v>
      </c>
      <c r="G146" s="619">
        <v>0.36548786900000002</v>
      </c>
      <c r="H146" s="619">
        <v>-2.9778115550000002</v>
      </c>
      <c r="I146" s="619">
        <v>0.103098909</v>
      </c>
      <c r="J146" s="619">
        <v>-2.1591653599999998</v>
      </c>
      <c r="K146" s="619">
        <v>-1.1262536940000001</v>
      </c>
      <c r="L146" s="619" t="s">
        <v>105</v>
      </c>
      <c r="M146" s="620">
        <v>-0.32577394100000001</v>
      </c>
      <c r="N146" s="620">
        <v>-1.077099464</v>
      </c>
      <c r="O146" s="620">
        <v>-0.70091919400000002</v>
      </c>
      <c r="P146" s="619">
        <v>-0.92984863699999998</v>
      </c>
    </row>
    <row r="147" spans="1:16384" ht="15.75" customHeight="1">
      <c r="A147" s="570" t="s">
        <v>450</v>
      </c>
      <c r="B147" s="625">
        <v>0.110356784</v>
      </c>
      <c r="C147" s="625">
        <v>7.2774861749999999</v>
      </c>
      <c r="D147" s="625">
        <v>3.7760885360000001</v>
      </c>
      <c r="E147" s="625">
        <v>3.224556679</v>
      </c>
      <c r="F147" s="625">
        <v>-0.99962885400000001</v>
      </c>
      <c r="G147" s="625">
        <v>-1.2081065980000001</v>
      </c>
      <c r="H147" s="625">
        <v>-1.2392816099999999</v>
      </c>
      <c r="I147" s="625">
        <v>-2.6571990369999998</v>
      </c>
      <c r="J147" s="625">
        <v>-1.4775033369999999</v>
      </c>
      <c r="K147" s="625">
        <v>-1.261151642</v>
      </c>
      <c r="L147" s="625" t="s">
        <v>105</v>
      </c>
      <c r="M147" s="626">
        <v>-0.312993788</v>
      </c>
      <c r="N147" s="626">
        <v>-1.9636374750000001</v>
      </c>
      <c r="O147" s="626">
        <v>-0.94487830799999994</v>
      </c>
      <c r="P147" s="625">
        <v>-3.3962112000000003E-2</v>
      </c>
    </row>
    <row r="148" spans="1:16384" ht="15.75" customHeight="1">
      <c r="A148" s="575" t="s">
        <v>978</v>
      </c>
      <c r="B148" s="619">
        <v>-1.558164664</v>
      </c>
      <c r="C148" s="619">
        <v>-1.7206944200000001</v>
      </c>
      <c r="D148" s="619">
        <v>0.38184796999999998</v>
      </c>
      <c r="E148" s="619">
        <v>-0.38525132600000001</v>
      </c>
      <c r="F148" s="619">
        <v>-6.3760049999999997E-3</v>
      </c>
      <c r="G148" s="619">
        <v>-0.107286967</v>
      </c>
      <c r="H148" s="619">
        <v>0.45239621600000002</v>
      </c>
      <c r="I148" s="619">
        <v>1.3924444929999999</v>
      </c>
      <c r="J148" s="619">
        <v>-0.260694231</v>
      </c>
      <c r="K148" s="619">
        <v>0.35541651099999999</v>
      </c>
      <c r="L148" s="619" t="s">
        <v>105</v>
      </c>
      <c r="M148" s="620">
        <v>8.6041804999999999E-2</v>
      </c>
      <c r="N148" s="620">
        <v>0.50834668699999996</v>
      </c>
      <c r="O148" s="620">
        <v>0.27135922099999998</v>
      </c>
      <c r="P148" s="619">
        <v>8.2375871000000003E-2</v>
      </c>
    </row>
    <row r="149" spans="1:16384" ht="15.75" customHeight="1">
      <c r="A149" s="576" t="s">
        <v>979</v>
      </c>
      <c r="B149" s="621">
        <v>10.264257143</v>
      </c>
      <c r="C149" s="621">
        <v>-1.8214599680000001</v>
      </c>
      <c r="D149" s="621">
        <v>2.368200163</v>
      </c>
      <c r="E149" s="621">
        <v>2.554097735</v>
      </c>
      <c r="F149" s="621">
        <v>1.6475625739999999</v>
      </c>
      <c r="G149" s="621">
        <v>1.001991692</v>
      </c>
      <c r="H149" s="621">
        <v>1.251135109</v>
      </c>
      <c r="I149" s="621">
        <v>2.0233917350000001</v>
      </c>
      <c r="J149" s="621">
        <v>0.27446723099999998</v>
      </c>
      <c r="K149" s="621">
        <v>2.090298749</v>
      </c>
      <c r="L149" s="621" t="s">
        <v>105</v>
      </c>
      <c r="M149" s="622">
        <v>1.4452138539999999</v>
      </c>
      <c r="N149" s="622">
        <v>1.3617264499999999</v>
      </c>
      <c r="O149" s="622">
        <v>1.4226663470000001</v>
      </c>
      <c r="P149" s="621">
        <v>0.54265834800000001</v>
      </c>
    </row>
    <row r="150" spans="1:16384" ht="15.75" customHeight="1">
      <c r="A150" s="577" t="s">
        <v>980</v>
      </c>
      <c r="B150" s="619">
        <v>-14.725453647</v>
      </c>
      <c r="C150" s="619">
        <v>-2.6735042689999999</v>
      </c>
      <c r="D150" s="619">
        <v>-2.8387379660000001</v>
      </c>
      <c r="E150" s="619">
        <v>-2.0299332219999999</v>
      </c>
      <c r="F150" s="619">
        <v>-1.824806463</v>
      </c>
      <c r="G150" s="619">
        <v>-1.1452768289999999</v>
      </c>
      <c r="H150" s="619">
        <v>-1.4303164500000001</v>
      </c>
      <c r="I150" s="619">
        <v>-2.2778592249999998</v>
      </c>
      <c r="J150" s="619">
        <v>-0.45252206099999998</v>
      </c>
      <c r="K150" s="619">
        <v>-0.12304663</v>
      </c>
      <c r="L150" s="619" t="s">
        <v>105</v>
      </c>
      <c r="M150" s="620">
        <v>-1.540306153</v>
      </c>
      <c r="N150" s="620">
        <v>-1.2548816330000001</v>
      </c>
      <c r="O150" s="620">
        <v>-1.4225015249999999</v>
      </c>
      <c r="P150" s="619">
        <v>-0.56033913899999999</v>
      </c>
    </row>
    <row r="151" spans="1:16384" s="3" customFormat="1" ht="15.75" customHeight="1">
      <c r="A151" s="572" t="s">
        <v>984</v>
      </c>
      <c r="B151" s="623">
        <v>-8.4060258060000006</v>
      </c>
      <c r="C151" s="623">
        <v>-5.599334174</v>
      </c>
      <c r="D151" s="623">
        <v>-0.54429738299999997</v>
      </c>
      <c r="E151" s="623">
        <v>-0.18568757299999999</v>
      </c>
      <c r="F151" s="623">
        <v>7.8059525790000004</v>
      </c>
      <c r="G151" s="623">
        <v>9.2849790330000008</v>
      </c>
      <c r="H151" s="623">
        <v>3.3030597940000002</v>
      </c>
      <c r="I151" s="623">
        <v>4.4735147910000004</v>
      </c>
      <c r="J151" s="623">
        <v>2.8918765999999998</v>
      </c>
      <c r="K151" s="623">
        <v>2.6857328730000001</v>
      </c>
      <c r="L151" s="623" t="s">
        <v>105</v>
      </c>
      <c r="M151" s="624">
        <v>5.3665209059999999</v>
      </c>
      <c r="N151" s="624">
        <v>3.560189931</v>
      </c>
      <c r="O151" s="624">
        <v>4.5320521579999999</v>
      </c>
      <c r="P151" s="623">
        <v>3.1951249399999999</v>
      </c>
      <c r="Q151"/>
    </row>
    <row r="152" spans="1:16384" ht="15.75" customHeight="1">
      <c r="A152" s="578" t="s">
        <v>981</v>
      </c>
      <c r="B152" s="619">
        <v>-5.1854262289999999</v>
      </c>
      <c r="C152" s="619">
        <v>12.428923785</v>
      </c>
      <c r="D152" s="619">
        <v>7.3074559880000001</v>
      </c>
      <c r="E152" s="619">
        <v>-1.317145051</v>
      </c>
      <c r="F152" s="619">
        <v>-1.977185929</v>
      </c>
      <c r="G152" s="619">
        <v>-1.4342719859999999</v>
      </c>
      <c r="H152" s="619">
        <v>-4.4898938509999997</v>
      </c>
      <c r="I152" s="619">
        <v>-0.99850912700000005</v>
      </c>
      <c r="J152" s="619">
        <v>-2.9863964109999999</v>
      </c>
      <c r="K152" s="619">
        <v>1.6752061629999999</v>
      </c>
      <c r="L152" s="619" t="s">
        <v>105</v>
      </c>
      <c r="M152" s="620">
        <v>-2.609883478</v>
      </c>
      <c r="N152" s="620">
        <v>-1.5575586219999999</v>
      </c>
      <c r="O152" s="620">
        <v>-2.1522459110000001</v>
      </c>
      <c r="P152" s="619">
        <v>-1.558617218</v>
      </c>
    </row>
    <row r="153" spans="1:16384" ht="15.75" customHeight="1">
      <c r="A153" s="579" t="s">
        <v>983</v>
      </c>
      <c r="B153" s="627">
        <v>-69.407952359999996</v>
      </c>
      <c r="C153" s="627">
        <v>1.107679825</v>
      </c>
      <c r="D153" s="627">
        <v>1.275918E-3</v>
      </c>
      <c r="E153" s="627">
        <v>-0.45562187100000001</v>
      </c>
      <c r="F153" s="627">
        <v>-0.424591096</v>
      </c>
      <c r="G153" s="627">
        <v>-0.272594218</v>
      </c>
      <c r="H153" s="627">
        <v>-0.56660700900000005</v>
      </c>
      <c r="I153" s="627">
        <v>-0.58619355799999995</v>
      </c>
      <c r="J153" s="627">
        <v>-0.25286990399999998</v>
      </c>
      <c r="K153" s="627">
        <v>-2.4241645780000001</v>
      </c>
      <c r="L153" s="627" t="s">
        <v>105</v>
      </c>
      <c r="M153" s="628">
        <v>-0.43924185199999999</v>
      </c>
      <c r="N153" s="628">
        <v>-0.55513308500000003</v>
      </c>
      <c r="O153" s="628">
        <v>-0.49381845899999999</v>
      </c>
      <c r="P153" s="627">
        <v>-0.25193890299999999</v>
      </c>
    </row>
    <row r="154" spans="1:16384" ht="15" customHeight="1">
      <c r="A154" s="260" t="s">
        <v>969</v>
      </c>
      <c r="B154" s="13"/>
      <c r="C154" s="13"/>
      <c r="D154" s="13"/>
      <c r="E154" s="13"/>
      <c r="F154" s="13"/>
      <c r="G154" s="13"/>
      <c r="H154" s="13"/>
      <c r="I154" s="13"/>
      <c r="J154" s="13"/>
      <c r="K154" s="13"/>
      <c r="L154" s="13"/>
      <c r="M154" s="13"/>
      <c r="N154" s="13"/>
      <c r="O154" s="13"/>
      <c r="P154" s="40"/>
    </row>
    <row r="155" spans="1:16384" ht="15" customHeight="1">
      <c r="A155" s="260" t="s">
        <v>396</v>
      </c>
      <c r="B155" s="13"/>
      <c r="C155" s="13"/>
      <c r="D155" s="13"/>
      <c r="E155" s="13"/>
      <c r="F155" s="13"/>
      <c r="G155" s="13"/>
      <c r="H155" s="13"/>
      <c r="I155" s="13"/>
      <c r="J155" s="13"/>
      <c r="K155" s="13"/>
      <c r="L155" s="13"/>
      <c r="M155" s="13"/>
      <c r="N155" s="13"/>
      <c r="O155" s="13"/>
      <c r="P155" s="40"/>
    </row>
    <row r="156" spans="1:16384" ht="15" customHeight="1">
      <c r="A156" s="260" t="s">
        <v>976</v>
      </c>
      <c r="B156" s="13"/>
      <c r="C156" s="13"/>
      <c r="D156" s="13"/>
      <c r="E156" s="13"/>
      <c r="F156" s="13"/>
      <c r="G156" s="13"/>
      <c r="H156" s="13"/>
      <c r="I156" s="13"/>
      <c r="J156" s="13"/>
      <c r="K156" s="13"/>
      <c r="L156" s="13"/>
      <c r="M156" s="13"/>
      <c r="N156" s="13"/>
      <c r="O156" s="13"/>
      <c r="P156" s="40"/>
    </row>
    <row r="157" spans="1:16384" ht="15" customHeight="1">
      <c r="A157" s="291" t="s">
        <v>977</v>
      </c>
      <c r="B157" s="13"/>
      <c r="C157" s="13"/>
      <c r="D157" s="13"/>
      <c r="E157" s="13"/>
      <c r="F157" s="13"/>
      <c r="G157" s="13"/>
      <c r="H157" s="13"/>
      <c r="I157" s="13"/>
      <c r="J157" s="13"/>
      <c r="K157" s="13"/>
      <c r="L157" s="13"/>
      <c r="M157" s="13"/>
      <c r="N157" s="13"/>
      <c r="O157" s="13"/>
      <c r="P157" s="40"/>
    </row>
    <row r="158" spans="1:16384" ht="15" customHeight="1">
      <c r="A158" s="38" t="s">
        <v>821</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38"/>
      <c r="FQ158" s="38"/>
      <c r="FR158" s="38"/>
      <c r="FS158" s="38"/>
      <c r="FT158" s="38"/>
      <c r="FU158" s="38"/>
      <c r="FV158" s="38"/>
      <c r="FW158" s="38"/>
      <c r="FX158" s="38"/>
      <c r="FY158" s="38"/>
      <c r="FZ158" s="38"/>
      <c r="GA158" s="38"/>
      <c r="GB158" s="38"/>
      <c r="GC158" s="38"/>
      <c r="GD158" s="38"/>
      <c r="GE158" s="38"/>
      <c r="GF158" s="38"/>
      <c r="GG158" s="38"/>
      <c r="GH158" s="38"/>
      <c r="GI158" s="38"/>
      <c r="GJ158" s="38"/>
      <c r="GK158" s="38"/>
      <c r="GL158" s="38"/>
      <c r="GM158" s="38"/>
      <c r="GN158" s="38"/>
      <c r="GO158" s="38"/>
      <c r="GP158" s="38"/>
      <c r="GQ158" s="38"/>
      <c r="GR158" s="38"/>
      <c r="GS158" s="38"/>
      <c r="GT158" s="38"/>
      <c r="GU158" s="38"/>
      <c r="GV158" s="38"/>
      <c r="GW158" s="38"/>
      <c r="GX158" s="38"/>
      <c r="GY158" s="38"/>
      <c r="GZ158" s="38"/>
      <c r="HA158" s="38"/>
      <c r="HB158" s="38"/>
      <c r="HC158" s="38"/>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c r="IA158" s="38"/>
      <c r="IB158" s="38"/>
      <c r="IC158" s="38"/>
      <c r="ID158" s="38"/>
      <c r="IE158" s="38"/>
      <c r="IF158" s="38"/>
      <c r="IG158" s="38"/>
      <c r="IH158" s="38"/>
      <c r="II158" s="38"/>
      <c r="IJ158" s="38"/>
      <c r="IK158" s="38"/>
      <c r="IL158" s="38"/>
      <c r="IM158" s="38"/>
      <c r="IN158" s="38"/>
      <c r="IO158" s="38"/>
      <c r="IP158" s="38"/>
      <c r="IQ158" s="38"/>
      <c r="IR158" s="38"/>
      <c r="IS158" s="38"/>
      <c r="IT158" s="38"/>
      <c r="IU158" s="38"/>
      <c r="IV158" s="38"/>
      <c r="IW158" s="38"/>
      <c r="IX158" s="38"/>
      <c r="IY158" s="38"/>
      <c r="IZ158" s="38"/>
      <c r="JA158" s="38"/>
      <c r="JB158" s="38"/>
      <c r="JC158" s="38"/>
      <c r="JD158" s="38"/>
      <c r="JE158" s="38"/>
      <c r="JF158" s="38"/>
      <c r="JG158" s="38"/>
      <c r="JH158" s="38"/>
      <c r="JI158" s="38"/>
      <c r="JJ158" s="38"/>
      <c r="JK158" s="38"/>
      <c r="JL158" s="38"/>
      <c r="JM158" s="38"/>
      <c r="JN158" s="38"/>
      <c r="JO158" s="38"/>
      <c r="JP158" s="38"/>
      <c r="JQ158" s="38"/>
      <c r="JR158" s="38"/>
      <c r="JS158" s="38"/>
      <c r="JT158" s="38"/>
      <c r="JU158" s="38"/>
      <c r="JV158" s="38"/>
      <c r="JW158" s="38"/>
      <c r="JX158" s="38"/>
      <c r="JY158" s="38"/>
      <c r="JZ158" s="38"/>
      <c r="KA158" s="38"/>
      <c r="KB158" s="38"/>
      <c r="KC158" s="38"/>
      <c r="KD158" s="38"/>
      <c r="KE158" s="38"/>
      <c r="KF158" s="38"/>
      <c r="KG158" s="38"/>
      <c r="KH158" s="38"/>
      <c r="KI158" s="38"/>
      <c r="KJ158" s="38"/>
      <c r="KK158" s="38"/>
      <c r="KL158" s="38"/>
      <c r="KM158" s="38"/>
      <c r="KN158" s="38"/>
      <c r="KO158" s="38"/>
      <c r="KP158" s="38"/>
      <c r="KQ158" s="38"/>
      <c r="KR158" s="38"/>
      <c r="KS158" s="38"/>
      <c r="KT158" s="38"/>
      <c r="KU158" s="38"/>
      <c r="KV158" s="38"/>
      <c r="KW158" s="38"/>
      <c r="KX158" s="38"/>
      <c r="KY158" s="38"/>
      <c r="KZ158" s="38"/>
      <c r="LA158" s="38"/>
      <c r="LB158" s="38"/>
      <c r="LC158" s="38"/>
      <c r="LD158" s="38"/>
      <c r="LE158" s="38"/>
      <c r="LF158" s="38"/>
      <c r="LG158" s="38"/>
      <c r="LH158" s="38"/>
      <c r="LI158" s="38"/>
      <c r="LJ158" s="38"/>
      <c r="LK158" s="38"/>
      <c r="LL158" s="38"/>
      <c r="LM158" s="38"/>
      <c r="LN158" s="38"/>
      <c r="LO158" s="38"/>
      <c r="LP158" s="38"/>
      <c r="LQ158" s="38"/>
      <c r="LR158" s="38"/>
      <c r="LS158" s="38"/>
      <c r="LT158" s="38"/>
      <c r="LU158" s="38"/>
      <c r="LV158" s="38"/>
      <c r="LW158" s="38"/>
      <c r="LX158" s="38"/>
      <c r="LY158" s="38"/>
      <c r="LZ158" s="38"/>
      <c r="MA158" s="38"/>
      <c r="MB158" s="38"/>
      <c r="MC158" s="38"/>
      <c r="MD158" s="38"/>
      <c r="ME158" s="38"/>
      <c r="MF158" s="38"/>
      <c r="MG158" s="38"/>
      <c r="MH158" s="38"/>
      <c r="MI158" s="38"/>
      <c r="MJ158" s="38"/>
      <c r="MK158" s="38"/>
      <c r="ML158" s="38"/>
      <c r="MM158" s="38"/>
      <c r="MN158" s="38"/>
      <c r="MO158" s="38"/>
      <c r="MP158" s="38"/>
      <c r="MQ158" s="38"/>
      <c r="MR158" s="38"/>
      <c r="MS158" s="38"/>
      <c r="MT158" s="38"/>
      <c r="MU158" s="38"/>
      <c r="MV158" s="38"/>
      <c r="MW158" s="38"/>
      <c r="MX158" s="38"/>
      <c r="MY158" s="38"/>
      <c r="MZ158" s="38"/>
      <c r="NA158" s="38"/>
      <c r="NB158" s="38"/>
      <c r="NC158" s="38"/>
      <c r="ND158" s="38"/>
      <c r="NE158" s="38"/>
      <c r="NF158" s="38"/>
      <c r="NG158" s="38"/>
      <c r="NH158" s="38"/>
      <c r="NI158" s="38"/>
      <c r="NJ158" s="38"/>
      <c r="NK158" s="38"/>
      <c r="NL158" s="38"/>
      <c r="NM158" s="38"/>
      <c r="NN158" s="38"/>
      <c r="NO158" s="38"/>
      <c r="NP158" s="38"/>
      <c r="NQ158" s="38"/>
      <c r="NR158" s="38"/>
      <c r="NS158" s="38"/>
      <c r="NT158" s="38"/>
      <c r="NU158" s="38"/>
      <c r="NV158" s="38"/>
      <c r="NW158" s="38"/>
      <c r="NX158" s="38"/>
      <c r="NY158" s="38"/>
      <c r="NZ158" s="38"/>
      <c r="OA158" s="38"/>
      <c r="OB158" s="38"/>
      <c r="OC158" s="38"/>
      <c r="OD158" s="38"/>
      <c r="OE158" s="38"/>
      <c r="OF158" s="38"/>
      <c r="OG158" s="38"/>
      <c r="OH158" s="38"/>
      <c r="OI158" s="38"/>
      <c r="OJ158" s="38"/>
      <c r="OK158" s="38"/>
      <c r="OL158" s="38"/>
      <c r="OM158" s="38"/>
      <c r="ON158" s="38"/>
      <c r="OO158" s="38"/>
      <c r="OP158" s="38"/>
      <c r="OQ158" s="38"/>
      <c r="OR158" s="38"/>
      <c r="OS158" s="38"/>
      <c r="OT158" s="38"/>
      <c r="OU158" s="38"/>
      <c r="OV158" s="38"/>
      <c r="OW158" s="38"/>
      <c r="OX158" s="38"/>
      <c r="OY158" s="38"/>
      <c r="OZ158" s="38"/>
      <c r="PA158" s="38"/>
      <c r="PB158" s="38"/>
      <c r="PC158" s="38"/>
      <c r="PD158" s="38"/>
      <c r="PE158" s="38"/>
      <c r="PF158" s="38"/>
      <c r="PG158" s="38"/>
      <c r="PH158" s="38"/>
      <c r="PI158" s="38"/>
      <c r="PJ158" s="38"/>
      <c r="PK158" s="38"/>
      <c r="PL158" s="38"/>
      <c r="PM158" s="38"/>
      <c r="PN158" s="38"/>
      <c r="PO158" s="38"/>
      <c r="PP158" s="38"/>
      <c r="PQ158" s="38"/>
      <c r="PR158" s="38"/>
      <c r="PS158" s="38"/>
      <c r="PT158" s="38"/>
      <c r="PU158" s="38"/>
      <c r="PV158" s="38"/>
      <c r="PW158" s="38"/>
      <c r="PX158" s="38"/>
      <c r="PY158" s="38"/>
      <c r="PZ158" s="38"/>
      <c r="QA158" s="38"/>
      <c r="QB158" s="38"/>
      <c r="QC158" s="38"/>
      <c r="QD158" s="38"/>
      <c r="QE158" s="38"/>
      <c r="QF158" s="38"/>
      <c r="QG158" s="38"/>
      <c r="QH158" s="38"/>
      <c r="QI158" s="38"/>
      <c r="QJ158" s="38"/>
      <c r="QK158" s="38"/>
      <c r="QL158" s="38"/>
      <c r="QM158" s="38"/>
      <c r="QN158" s="38"/>
      <c r="QO158" s="38"/>
      <c r="QP158" s="38"/>
      <c r="QQ158" s="38"/>
      <c r="QR158" s="38"/>
      <c r="QS158" s="38"/>
      <c r="QT158" s="38"/>
      <c r="QU158" s="38"/>
      <c r="QV158" s="38"/>
      <c r="QW158" s="38"/>
      <c r="QX158" s="38"/>
      <c r="QY158" s="38"/>
      <c r="QZ158" s="38"/>
      <c r="RA158" s="38"/>
      <c r="RB158" s="38"/>
      <c r="RC158" s="38"/>
      <c r="RD158" s="38"/>
      <c r="RE158" s="38"/>
      <c r="RF158" s="38"/>
      <c r="RG158" s="38"/>
      <c r="RH158" s="38"/>
      <c r="RI158" s="38"/>
      <c r="RJ158" s="38"/>
      <c r="RK158" s="38"/>
      <c r="RL158" s="38"/>
      <c r="RM158" s="38"/>
      <c r="RN158" s="38"/>
      <c r="RO158" s="38"/>
      <c r="RP158" s="38"/>
      <c r="RQ158" s="38"/>
      <c r="RR158" s="38"/>
      <c r="RS158" s="38"/>
      <c r="RT158" s="38"/>
      <c r="RU158" s="38"/>
      <c r="RV158" s="38"/>
      <c r="RW158" s="38"/>
      <c r="RX158" s="38"/>
      <c r="RY158" s="38"/>
      <c r="RZ158" s="38"/>
      <c r="SA158" s="38"/>
      <c r="SB158" s="38"/>
      <c r="SC158" s="38"/>
      <c r="SD158" s="38"/>
      <c r="SE158" s="38"/>
      <c r="SF158" s="38"/>
      <c r="SG158" s="38"/>
      <c r="SH158" s="38"/>
      <c r="SI158" s="38"/>
      <c r="SJ158" s="38"/>
      <c r="SK158" s="38"/>
      <c r="SL158" s="38"/>
      <c r="SM158" s="38"/>
      <c r="SN158" s="38"/>
      <c r="SO158" s="38"/>
      <c r="SP158" s="38"/>
      <c r="SQ158" s="38"/>
      <c r="SR158" s="38"/>
      <c r="SS158" s="38"/>
      <c r="ST158" s="38"/>
      <c r="SU158" s="38"/>
      <c r="SV158" s="38"/>
      <c r="SW158" s="38"/>
      <c r="SX158" s="38"/>
      <c r="SY158" s="38"/>
      <c r="SZ158" s="38"/>
      <c r="TA158" s="38"/>
      <c r="TB158" s="38"/>
      <c r="TC158" s="38"/>
      <c r="TD158" s="38"/>
      <c r="TE158" s="38"/>
      <c r="TF158" s="38"/>
      <c r="TG158" s="38"/>
      <c r="TH158" s="38"/>
      <c r="TI158" s="38"/>
      <c r="TJ158" s="38"/>
      <c r="TK158" s="38"/>
      <c r="TL158" s="38"/>
      <c r="TM158" s="38"/>
      <c r="TN158" s="38"/>
      <c r="TO158" s="38"/>
      <c r="TP158" s="38"/>
      <c r="TQ158" s="38"/>
      <c r="TR158" s="38"/>
      <c r="TS158" s="38"/>
      <c r="TT158" s="38"/>
      <c r="TU158" s="38"/>
      <c r="TV158" s="38"/>
      <c r="TW158" s="38"/>
      <c r="TX158" s="38"/>
      <c r="TY158" s="38"/>
      <c r="TZ158" s="38"/>
      <c r="UA158" s="38"/>
      <c r="UB158" s="38"/>
      <c r="UC158" s="38"/>
      <c r="UD158" s="38"/>
      <c r="UE158" s="38"/>
      <c r="UF158" s="38"/>
      <c r="UG158" s="38"/>
      <c r="UH158" s="38"/>
      <c r="UI158" s="38"/>
      <c r="UJ158" s="38"/>
      <c r="UK158" s="38"/>
      <c r="UL158" s="38"/>
      <c r="UM158" s="38"/>
      <c r="UN158" s="38"/>
      <c r="UO158" s="38"/>
      <c r="UP158" s="38"/>
      <c r="UQ158" s="38"/>
      <c r="UR158" s="38"/>
      <c r="US158" s="38"/>
      <c r="UT158" s="38"/>
      <c r="UU158" s="38"/>
      <c r="UV158" s="38"/>
      <c r="UW158" s="38"/>
      <c r="UX158" s="38"/>
      <c r="UY158" s="38"/>
      <c r="UZ158" s="38"/>
      <c r="VA158" s="38"/>
      <c r="VB158" s="38"/>
      <c r="VC158" s="38"/>
      <c r="VD158" s="38"/>
      <c r="VE158" s="38"/>
      <c r="VF158" s="38"/>
      <c r="VG158" s="38"/>
      <c r="VH158" s="38"/>
      <c r="VI158" s="38"/>
      <c r="VJ158" s="38"/>
      <c r="VK158" s="38"/>
      <c r="VL158" s="38"/>
      <c r="VM158" s="38"/>
      <c r="VN158" s="38"/>
      <c r="VO158" s="38"/>
      <c r="VP158" s="38"/>
      <c r="VQ158" s="38"/>
      <c r="VR158" s="38"/>
      <c r="VS158" s="38"/>
      <c r="VT158" s="38"/>
      <c r="VU158" s="38"/>
      <c r="VV158" s="38"/>
      <c r="VW158" s="38"/>
      <c r="VX158" s="38"/>
      <c r="VY158" s="38"/>
      <c r="VZ158" s="38"/>
      <c r="WA158" s="38"/>
      <c r="WB158" s="38"/>
      <c r="WC158" s="38"/>
      <c r="WD158" s="38"/>
      <c r="WE158" s="38"/>
      <c r="WF158" s="38"/>
      <c r="WG158" s="38"/>
      <c r="WH158" s="38"/>
      <c r="WI158" s="38"/>
      <c r="WJ158" s="38"/>
      <c r="WK158" s="38"/>
      <c r="WL158" s="38"/>
      <c r="WM158" s="38"/>
      <c r="WN158" s="38"/>
      <c r="WO158" s="38"/>
      <c r="WP158" s="38"/>
      <c r="WQ158" s="38"/>
      <c r="WR158" s="38"/>
      <c r="WS158" s="38"/>
      <c r="WT158" s="38"/>
      <c r="WU158" s="38"/>
      <c r="WV158" s="38"/>
      <c r="WW158" s="38"/>
      <c r="WX158" s="38"/>
      <c r="WY158" s="38"/>
      <c r="WZ158" s="38"/>
      <c r="XA158" s="38"/>
      <c r="XB158" s="38"/>
      <c r="XC158" s="38"/>
      <c r="XD158" s="38"/>
      <c r="XE158" s="38"/>
      <c r="XF158" s="38"/>
      <c r="XG158" s="38"/>
      <c r="XH158" s="38"/>
      <c r="XI158" s="38"/>
      <c r="XJ158" s="38"/>
      <c r="XK158" s="38"/>
      <c r="XL158" s="38"/>
      <c r="XM158" s="38"/>
      <c r="XN158" s="38"/>
      <c r="XO158" s="38"/>
      <c r="XP158" s="38"/>
      <c r="XQ158" s="38"/>
      <c r="XR158" s="38"/>
      <c r="XS158" s="38"/>
      <c r="XT158" s="38"/>
      <c r="XU158" s="38"/>
      <c r="XV158" s="38"/>
      <c r="XW158" s="38"/>
      <c r="XX158" s="38"/>
      <c r="XY158" s="38"/>
      <c r="XZ158" s="38"/>
      <c r="YA158" s="38"/>
      <c r="YB158" s="38"/>
      <c r="YC158" s="38"/>
      <c r="YD158" s="38"/>
      <c r="YE158" s="38"/>
      <c r="YF158" s="38"/>
      <c r="YG158" s="38"/>
      <c r="YH158" s="38"/>
      <c r="YI158" s="38"/>
      <c r="YJ158" s="38"/>
      <c r="YK158" s="38"/>
      <c r="YL158" s="38"/>
      <c r="YM158" s="38"/>
      <c r="YN158" s="38"/>
      <c r="YO158" s="38"/>
      <c r="YP158" s="38"/>
      <c r="YQ158" s="38"/>
      <c r="YR158" s="38"/>
      <c r="YS158" s="38"/>
      <c r="YT158" s="38"/>
      <c r="YU158" s="38"/>
      <c r="YV158" s="38"/>
      <c r="YW158" s="38"/>
      <c r="YX158" s="38"/>
      <c r="YY158" s="38"/>
      <c r="YZ158" s="38"/>
      <c r="ZA158" s="38"/>
      <c r="ZB158" s="38"/>
      <c r="ZC158" s="38"/>
      <c r="ZD158" s="38"/>
      <c r="ZE158" s="38"/>
      <c r="ZF158" s="38"/>
      <c r="ZG158" s="38"/>
      <c r="ZH158" s="38"/>
      <c r="ZI158" s="38"/>
      <c r="ZJ158" s="38"/>
      <c r="ZK158" s="38"/>
      <c r="ZL158" s="38"/>
      <c r="ZM158" s="38"/>
      <c r="ZN158" s="38"/>
      <c r="ZO158" s="38"/>
      <c r="ZP158" s="38"/>
      <c r="ZQ158" s="38"/>
      <c r="ZR158" s="38"/>
      <c r="ZS158" s="38"/>
      <c r="ZT158" s="38"/>
      <c r="ZU158" s="38"/>
      <c r="ZV158" s="38"/>
      <c r="ZW158" s="38"/>
      <c r="ZX158" s="38"/>
      <c r="ZY158" s="38"/>
      <c r="ZZ158" s="38"/>
      <c r="AAA158" s="38"/>
      <c r="AAB158" s="38"/>
      <c r="AAC158" s="38"/>
      <c r="AAD158" s="38"/>
      <c r="AAE158" s="38"/>
      <c r="AAF158" s="38"/>
      <c r="AAG158" s="38"/>
      <c r="AAH158" s="38"/>
      <c r="AAI158" s="38"/>
      <c r="AAJ158" s="38"/>
      <c r="AAK158" s="38"/>
      <c r="AAL158" s="38"/>
      <c r="AAM158" s="38"/>
      <c r="AAN158" s="38"/>
      <c r="AAO158" s="38"/>
      <c r="AAP158" s="38"/>
      <c r="AAQ158" s="38"/>
      <c r="AAR158" s="38"/>
      <c r="AAS158" s="38"/>
      <c r="AAT158" s="38"/>
      <c r="AAU158" s="38"/>
      <c r="AAV158" s="38"/>
      <c r="AAW158" s="38"/>
      <c r="AAX158" s="38"/>
      <c r="AAY158" s="38"/>
      <c r="AAZ158" s="38"/>
      <c r="ABA158" s="38"/>
      <c r="ABB158" s="38"/>
      <c r="ABC158" s="38"/>
      <c r="ABD158" s="38"/>
      <c r="ABE158" s="38"/>
      <c r="ABF158" s="38"/>
      <c r="ABG158" s="38"/>
      <c r="ABH158" s="38"/>
      <c r="ABI158" s="38"/>
      <c r="ABJ158" s="38"/>
      <c r="ABK158" s="38"/>
      <c r="ABL158" s="38"/>
      <c r="ABM158" s="38"/>
      <c r="ABN158" s="38"/>
      <c r="ABO158" s="38"/>
      <c r="ABP158" s="38"/>
      <c r="ABQ158" s="38"/>
      <c r="ABR158" s="38"/>
      <c r="ABS158" s="38"/>
      <c r="ABT158" s="38"/>
      <c r="ABU158" s="38"/>
      <c r="ABV158" s="38"/>
      <c r="ABW158" s="38"/>
      <c r="ABX158" s="38"/>
      <c r="ABY158" s="38"/>
      <c r="ABZ158" s="38"/>
      <c r="ACA158" s="38"/>
      <c r="ACB158" s="38"/>
      <c r="ACC158" s="38"/>
      <c r="ACD158" s="38"/>
      <c r="ACE158" s="38"/>
      <c r="ACF158" s="38"/>
      <c r="ACG158" s="38"/>
      <c r="ACH158" s="38"/>
      <c r="ACI158" s="38"/>
      <c r="ACJ158" s="38"/>
      <c r="ACK158" s="38"/>
      <c r="ACL158" s="38"/>
      <c r="ACM158" s="38"/>
      <c r="ACN158" s="38"/>
      <c r="ACO158" s="38"/>
      <c r="ACP158" s="38"/>
      <c r="ACQ158" s="38"/>
      <c r="ACR158" s="38"/>
      <c r="ACS158" s="38"/>
      <c r="ACT158" s="38"/>
      <c r="ACU158" s="38"/>
      <c r="ACV158" s="38"/>
      <c r="ACW158" s="38"/>
      <c r="ACX158" s="38"/>
      <c r="ACY158" s="38"/>
      <c r="ACZ158" s="38"/>
      <c r="ADA158" s="38"/>
      <c r="ADB158" s="38"/>
      <c r="ADC158" s="38"/>
      <c r="ADD158" s="38"/>
      <c r="ADE158" s="38"/>
      <c r="ADF158" s="38"/>
      <c r="ADG158" s="38"/>
      <c r="ADH158" s="38"/>
      <c r="ADI158" s="38"/>
      <c r="ADJ158" s="38"/>
      <c r="ADK158" s="38"/>
      <c r="ADL158" s="38"/>
      <c r="ADM158" s="38"/>
      <c r="ADN158" s="38"/>
      <c r="ADO158" s="38"/>
      <c r="ADP158" s="38"/>
      <c r="ADQ158" s="38"/>
      <c r="ADR158" s="38"/>
      <c r="ADS158" s="38"/>
      <c r="ADT158" s="38"/>
      <c r="ADU158" s="38"/>
      <c r="ADV158" s="38"/>
      <c r="ADW158" s="38"/>
      <c r="ADX158" s="38"/>
      <c r="ADY158" s="38"/>
      <c r="ADZ158" s="38"/>
      <c r="AEA158" s="38"/>
      <c r="AEB158" s="38"/>
      <c r="AEC158" s="38"/>
      <c r="AED158" s="38"/>
      <c r="AEE158" s="38"/>
      <c r="AEF158" s="38"/>
      <c r="AEG158" s="38"/>
      <c r="AEH158" s="38"/>
      <c r="AEI158" s="38"/>
      <c r="AEJ158" s="38"/>
      <c r="AEK158" s="38"/>
      <c r="AEL158" s="38"/>
      <c r="AEM158" s="38"/>
      <c r="AEN158" s="38"/>
      <c r="AEO158" s="38"/>
      <c r="AEP158" s="38"/>
      <c r="AEQ158" s="38"/>
      <c r="AER158" s="38"/>
      <c r="AES158" s="38"/>
      <c r="AET158" s="38"/>
      <c r="AEU158" s="38"/>
      <c r="AEV158" s="38"/>
      <c r="AEW158" s="38"/>
      <c r="AEX158" s="38"/>
      <c r="AEY158" s="38"/>
      <c r="AEZ158" s="38"/>
      <c r="AFA158" s="38"/>
      <c r="AFB158" s="38"/>
      <c r="AFC158" s="38"/>
      <c r="AFD158" s="38"/>
      <c r="AFE158" s="38"/>
      <c r="AFF158" s="38"/>
      <c r="AFG158" s="38"/>
      <c r="AFH158" s="38"/>
      <c r="AFI158" s="38"/>
      <c r="AFJ158" s="38"/>
      <c r="AFK158" s="38"/>
      <c r="AFL158" s="38"/>
      <c r="AFM158" s="38"/>
      <c r="AFN158" s="38"/>
      <c r="AFO158" s="38"/>
      <c r="AFP158" s="38"/>
      <c r="AFQ158" s="38"/>
      <c r="AFR158" s="38"/>
      <c r="AFS158" s="38"/>
      <c r="AFT158" s="38"/>
      <c r="AFU158" s="38"/>
      <c r="AFV158" s="38"/>
      <c r="AFW158" s="38"/>
      <c r="AFX158" s="38"/>
      <c r="AFY158" s="38"/>
      <c r="AFZ158" s="38"/>
      <c r="AGA158" s="38"/>
      <c r="AGB158" s="38"/>
      <c r="AGC158" s="38"/>
      <c r="AGD158" s="38"/>
      <c r="AGE158" s="38"/>
      <c r="AGF158" s="38"/>
      <c r="AGG158" s="38"/>
      <c r="AGH158" s="38"/>
      <c r="AGI158" s="38"/>
      <c r="AGJ158" s="38"/>
      <c r="AGK158" s="38"/>
      <c r="AGL158" s="38"/>
      <c r="AGM158" s="38"/>
      <c r="AGN158" s="38"/>
      <c r="AGO158" s="38"/>
      <c r="AGP158" s="38"/>
      <c r="AGQ158" s="38"/>
      <c r="AGR158" s="38"/>
      <c r="AGS158" s="38"/>
      <c r="AGT158" s="38"/>
      <c r="AGU158" s="38"/>
      <c r="AGV158" s="38"/>
      <c r="AGW158" s="38"/>
      <c r="AGX158" s="38"/>
      <c r="AGY158" s="38"/>
      <c r="AGZ158" s="38"/>
      <c r="AHA158" s="38"/>
      <c r="AHB158" s="38"/>
      <c r="AHC158" s="38"/>
      <c r="AHD158" s="38"/>
      <c r="AHE158" s="38"/>
      <c r="AHF158" s="38"/>
      <c r="AHG158" s="38"/>
      <c r="AHH158" s="38"/>
      <c r="AHI158" s="38"/>
      <c r="AHJ158" s="38"/>
      <c r="AHK158" s="38"/>
      <c r="AHL158" s="38"/>
      <c r="AHM158" s="38"/>
      <c r="AHN158" s="38"/>
      <c r="AHO158" s="38"/>
      <c r="AHP158" s="38"/>
      <c r="AHQ158" s="38"/>
      <c r="AHR158" s="38"/>
      <c r="AHS158" s="38"/>
      <c r="AHT158" s="38"/>
      <c r="AHU158" s="38"/>
      <c r="AHV158" s="38"/>
      <c r="AHW158" s="38"/>
      <c r="AHX158" s="38"/>
      <c r="AHY158" s="38"/>
      <c r="AHZ158" s="38"/>
      <c r="AIA158" s="38"/>
      <c r="AIB158" s="38"/>
      <c r="AIC158" s="38"/>
      <c r="AID158" s="38"/>
      <c r="AIE158" s="38"/>
      <c r="AIF158" s="38"/>
      <c r="AIG158" s="38"/>
      <c r="AIH158" s="38"/>
      <c r="AII158" s="38"/>
      <c r="AIJ158" s="38"/>
      <c r="AIK158" s="38"/>
      <c r="AIL158" s="38"/>
      <c r="AIM158" s="38"/>
      <c r="AIN158" s="38"/>
      <c r="AIO158" s="38"/>
      <c r="AIP158" s="38"/>
      <c r="AIQ158" s="38"/>
      <c r="AIR158" s="38"/>
      <c r="AIS158" s="38"/>
      <c r="AIT158" s="38"/>
      <c r="AIU158" s="38"/>
      <c r="AIV158" s="38"/>
      <c r="AIW158" s="38"/>
      <c r="AIX158" s="38"/>
      <c r="AIY158" s="38"/>
      <c r="AIZ158" s="38"/>
      <c r="AJA158" s="38"/>
      <c r="AJB158" s="38"/>
      <c r="AJC158" s="38"/>
      <c r="AJD158" s="38"/>
      <c r="AJE158" s="38"/>
      <c r="AJF158" s="38"/>
      <c r="AJG158" s="38"/>
      <c r="AJH158" s="38"/>
      <c r="AJI158" s="38"/>
      <c r="AJJ158" s="38"/>
      <c r="AJK158" s="38"/>
      <c r="AJL158" s="38"/>
      <c r="AJM158" s="38"/>
      <c r="AJN158" s="38"/>
      <c r="AJO158" s="38"/>
      <c r="AJP158" s="38"/>
      <c r="AJQ158" s="38"/>
      <c r="AJR158" s="38"/>
      <c r="AJS158" s="38"/>
      <c r="AJT158" s="38"/>
      <c r="AJU158" s="38"/>
      <c r="AJV158" s="38"/>
      <c r="AJW158" s="38"/>
      <c r="AJX158" s="38"/>
      <c r="AJY158" s="38"/>
      <c r="AJZ158" s="38"/>
      <c r="AKA158" s="38"/>
      <c r="AKB158" s="38"/>
      <c r="AKC158" s="38"/>
      <c r="AKD158" s="38"/>
      <c r="AKE158" s="38"/>
      <c r="AKF158" s="38"/>
      <c r="AKG158" s="38"/>
      <c r="AKH158" s="38"/>
      <c r="AKI158" s="38"/>
      <c r="AKJ158" s="38"/>
      <c r="AKK158" s="38"/>
      <c r="AKL158" s="38"/>
      <c r="AKM158" s="38"/>
      <c r="AKN158" s="38"/>
      <c r="AKO158" s="38"/>
      <c r="AKP158" s="38"/>
      <c r="AKQ158" s="38"/>
      <c r="AKR158" s="38"/>
      <c r="AKS158" s="38"/>
      <c r="AKT158" s="38"/>
      <c r="AKU158" s="38"/>
      <c r="AKV158" s="38"/>
      <c r="AKW158" s="38"/>
      <c r="AKX158" s="38"/>
      <c r="AKY158" s="38"/>
      <c r="AKZ158" s="38"/>
      <c r="ALA158" s="38"/>
      <c r="ALB158" s="38"/>
      <c r="ALC158" s="38"/>
      <c r="ALD158" s="38"/>
      <c r="ALE158" s="38"/>
      <c r="ALF158" s="38"/>
      <c r="ALG158" s="38"/>
      <c r="ALH158" s="38"/>
      <c r="ALI158" s="38"/>
      <c r="ALJ158" s="38"/>
      <c r="ALK158" s="38"/>
      <c r="ALL158" s="38"/>
      <c r="ALM158" s="38"/>
      <c r="ALN158" s="38"/>
      <c r="ALO158" s="38"/>
      <c r="ALP158" s="38"/>
      <c r="ALQ158" s="38"/>
      <c r="ALR158" s="38"/>
      <c r="ALS158" s="38"/>
      <c r="ALT158" s="38"/>
      <c r="ALU158" s="38"/>
      <c r="ALV158" s="38"/>
      <c r="ALW158" s="38"/>
      <c r="ALX158" s="38"/>
      <c r="ALY158" s="38"/>
      <c r="ALZ158" s="38"/>
      <c r="AMA158" s="38"/>
      <c r="AMB158" s="38"/>
      <c r="AMC158" s="38"/>
      <c r="AMD158" s="38"/>
      <c r="AME158" s="38"/>
      <c r="AMF158" s="38"/>
      <c r="AMG158" s="38"/>
      <c r="AMH158" s="38"/>
      <c r="AMI158" s="38"/>
      <c r="AMJ158" s="38"/>
      <c r="AMK158" s="38"/>
      <c r="AML158" s="38"/>
      <c r="AMM158" s="38"/>
      <c r="AMN158" s="38"/>
      <c r="AMO158" s="38"/>
      <c r="AMP158" s="38"/>
      <c r="AMQ158" s="38"/>
      <c r="AMR158" s="38"/>
      <c r="AMS158" s="38"/>
      <c r="AMT158" s="38"/>
      <c r="AMU158" s="38"/>
      <c r="AMV158" s="38"/>
      <c r="AMW158" s="38"/>
      <c r="AMX158" s="38"/>
      <c r="AMY158" s="38"/>
      <c r="AMZ158" s="38"/>
      <c r="ANA158" s="38"/>
      <c r="ANB158" s="38"/>
      <c r="ANC158" s="38"/>
      <c r="AND158" s="38"/>
      <c r="ANE158" s="38"/>
      <c r="ANF158" s="38"/>
      <c r="ANG158" s="38"/>
      <c r="ANH158" s="38"/>
      <c r="ANI158" s="38"/>
      <c r="ANJ158" s="38"/>
      <c r="ANK158" s="38"/>
      <c r="ANL158" s="38"/>
      <c r="ANM158" s="38"/>
      <c r="ANN158" s="38"/>
      <c r="ANO158" s="38"/>
      <c r="ANP158" s="38"/>
      <c r="ANQ158" s="38"/>
      <c r="ANR158" s="38"/>
      <c r="ANS158" s="38"/>
      <c r="ANT158" s="38"/>
      <c r="ANU158" s="38"/>
      <c r="ANV158" s="38"/>
      <c r="ANW158" s="38"/>
      <c r="ANX158" s="38"/>
      <c r="ANY158" s="38"/>
      <c r="ANZ158" s="38"/>
      <c r="AOA158" s="38"/>
      <c r="AOB158" s="38"/>
      <c r="AOC158" s="38"/>
      <c r="AOD158" s="38"/>
      <c r="AOE158" s="38"/>
      <c r="AOF158" s="38"/>
      <c r="AOG158" s="38"/>
      <c r="AOH158" s="38"/>
      <c r="AOI158" s="38"/>
      <c r="AOJ158" s="38"/>
      <c r="AOK158" s="38"/>
      <c r="AOL158" s="38"/>
      <c r="AOM158" s="38"/>
      <c r="AON158" s="38"/>
      <c r="AOO158" s="38"/>
      <c r="AOP158" s="38"/>
      <c r="AOQ158" s="38"/>
      <c r="AOR158" s="38"/>
      <c r="AOS158" s="38"/>
      <c r="AOT158" s="38"/>
      <c r="AOU158" s="38"/>
      <c r="AOV158" s="38"/>
      <c r="AOW158" s="38"/>
      <c r="AOX158" s="38"/>
      <c r="AOY158" s="38"/>
      <c r="AOZ158" s="38"/>
      <c r="APA158" s="38"/>
      <c r="APB158" s="38"/>
      <c r="APC158" s="38"/>
      <c r="APD158" s="38"/>
      <c r="APE158" s="38"/>
      <c r="APF158" s="38"/>
      <c r="APG158" s="38"/>
      <c r="APH158" s="38"/>
      <c r="API158" s="38"/>
      <c r="APJ158" s="38"/>
      <c r="APK158" s="38"/>
      <c r="APL158" s="38"/>
      <c r="APM158" s="38"/>
      <c r="APN158" s="38"/>
      <c r="APO158" s="38"/>
      <c r="APP158" s="38"/>
      <c r="APQ158" s="38"/>
      <c r="APR158" s="38"/>
      <c r="APS158" s="38"/>
      <c r="APT158" s="38"/>
      <c r="APU158" s="38"/>
      <c r="APV158" s="38"/>
      <c r="APW158" s="38"/>
      <c r="APX158" s="38"/>
      <c r="APY158" s="38"/>
      <c r="APZ158" s="38"/>
      <c r="AQA158" s="38"/>
      <c r="AQB158" s="38"/>
      <c r="AQC158" s="38"/>
      <c r="AQD158" s="38"/>
      <c r="AQE158" s="38"/>
      <c r="AQF158" s="38"/>
      <c r="AQG158" s="38"/>
      <c r="AQH158" s="38"/>
      <c r="AQI158" s="38"/>
      <c r="AQJ158" s="38"/>
      <c r="AQK158" s="38"/>
      <c r="AQL158" s="38"/>
      <c r="AQM158" s="38"/>
      <c r="AQN158" s="38"/>
      <c r="AQO158" s="38"/>
      <c r="AQP158" s="38"/>
      <c r="AQQ158" s="38"/>
      <c r="AQR158" s="38"/>
      <c r="AQS158" s="38"/>
      <c r="AQT158" s="38"/>
      <c r="AQU158" s="38"/>
      <c r="AQV158" s="38"/>
      <c r="AQW158" s="38"/>
      <c r="AQX158" s="38"/>
      <c r="AQY158" s="38"/>
      <c r="AQZ158" s="38"/>
      <c r="ARA158" s="38"/>
      <c r="ARB158" s="38"/>
      <c r="ARC158" s="38"/>
      <c r="ARD158" s="38"/>
      <c r="ARE158" s="38"/>
      <c r="ARF158" s="38"/>
      <c r="ARG158" s="38"/>
      <c r="ARH158" s="38"/>
      <c r="ARI158" s="38"/>
      <c r="ARJ158" s="38"/>
      <c r="ARK158" s="38"/>
      <c r="ARL158" s="38"/>
      <c r="ARM158" s="38"/>
      <c r="ARN158" s="38"/>
      <c r="ARO158" s="38"/>
      <c r="ARP158" s="38"/>
      <c r="ARQ158" s="38"/>
      <c r="ARR158" s="38"/>
      <c r="ARS158" s="38"/>
      <c r="ART158" s="38"/>
      <c r="ARU158" s="38"/>
      <c r="ARV158" s="38"/>
      <c r="ARW158" s="38"/>
      <c r="ARX158" s="38"/>
      <c r="ARY158" s="38"/>
      <c r="ARZ158" s="38"/>
      <c r="ASA158" s="38"/>
      <c r="ASB158" s="38"/>
      <c r="ASC158" s="38"/>
      <c r="ASD158" s="38"/>
      <c r="ASE158" s="38"/>
      <c r="ASF158" s="38"/>
      <c r="ASG158" s="38"/>
      <c r="ASH158" s="38"/>
      <c r="ASI158" s="38"/>
      <c r="ASJ158" s="38"/>
      <c r="ASK158" s="38"/>
      <c r="ASL158" s="38"/>
      <c r="ASM158" s="38"/>
      <c r="ASN158" s="38"/>
      <c r="ASO158" s="38"/>
      <c r="ASP158" s="38"/>
      <c r="ASQ158" s="38"/>
      <c r="ASR158" s="38"/>
      <c r="ASS158" s="38"/>
      <c r="AST158" s="38"/>
      <c r="ASU158" s="38"/>
      <c r="ASV158" s="38"/>
      <c r="ASW158" s="38"/>
      <c r="ASX158" s="38"/>
      <c r="ASY158" s="38"/>
      <c r="ASZ158" s="38"/>
      <c r="ATA158" s="38"/>
      <c r="ATB158" s="38"/>
      <c r="ATC158" s="38"/>
      <c r="ATD158" s="38"/>
      <c r="ATE158" s="38"/>
      <c r="ATF158" s="38"/>
      <c r="ATG158" s="38"/>
      <c r="ATH158" s="38"/>
      <c r="ATI158" s="38"/>
      <c r="ATJ158" s="38"/>
      <c r="ATK158" s="38"/>
      <c r="ATL158" s="38"/>
      <c r="ATM158" s="38"/>
      <c r="ATN158" s="38"/>
      <c r="ATO158" s="38"/>
      <c r="ATP158" s="38"/>
      <c r="ATQ158" s="38"/>
      <c r="ATR158" s="38"/>
      <c r="ATS158" s="38"/>
      <c r="ATT158" s="38"/>
      <c r="ATU158" s="38"/>
      <c r="ATV158" s="38"/>
      <c r="ATW158" s="38"/>
      <c r="ATX158" s="38"/>
      <c r="ATY158" s="38"/>
      <c r="ATZ158" s="38"/>
      <c r="AUA158" s="38"/>
      <c r="AUB158" s="38"/>
      <c r="AUC158" s="38"/>
      <c r="AUD158" s="38"/>
      <c r="AUE158" s="38"/>
      <c r="AUF158" s="38"/>
      <c r="AUG158" s="38"/>
      <c r="AUH158" s="38"/>
      <c r="AUI158" s="38"/>
      <c r="AUJ158" s="38"/>
      <c r="AUK158" s="38"/>
      <c r="AUL158" s="38"/>
      <c r="AUM158" s="38"/>
      <c r="AUN158" s="38"/>
      <c r="AUO158" s="38"/>
      <c r="AUP158" s="38"/>
      <c r="AUQ158" s="38"/>
      <c r="AUR158" s="38"/>
      <c r="AUS158" s="38"/>
      <c r="AUT158" s="38"/>
      <c r="AUU158" s="38"/>
      <c r="AUV158" s="38"/>
      <c r="AUW158" s="38"/>
      <c r="AUX158" s="38"/>
      <c r="AUY158" s="38"/>
      <c r="AUZ158" s="38"/>
      <c r="AVA158" s="38"/>
      <c r="AVB158" s="38"/>
      <c r="AVC158" s="38"/>
      <c r="AVD158" s="38"/>
      <c r="AVE158" s="38"/>
      <c r="AVF158" s="38"/>
      <c r="AVG158" s="38"/>
      <c r="AVH158" s="38"/>
      <c r="AVI158" s="38"/>
      <c r="AVJ158" s="38"/>
      <c r="AVK158" s="38"/>
      <c r="AVL158" s="38"/>
      <c r="AVM158" s="38"/>
      <c r="AVN158" s="38"/>
      <c r="AVO158" s="38"/>
      <c r="AVP158" s="38"/>
      <c r="AVQ158" s="38"/>
      <c r="AVR158" s="38"/>
      <c r="AVS158" s="38"/>
      <c r="AVT158" s="38"/>
      <c r="AVU158" s="38"/>
      <c r="AVV158" s="38"/>
      <c r="AVW158" s="38"/>
      <c r="AVX158" s="38"/>
      <c r="AVY158" s="38"/>
      <c r="AVZ158" s="38"/>
      <c r="AWA158" s="38"/>
      <c r="AWB158" s="38"/>
      <c r="AWC158" s="38"/>
      <c r="AWD158" s="38"/>
      <c r="AWE158" s="38"/>
      <c r="AWF158" s="38"/>
      <c r="AWG158" s="38"/>
      <c r="AWH158" s="38"/>
      <c r="AWI158" s="38"/>
      <c r="AWJ158" s="38"/>
      <c r="AWK158" s="38"/>
      <c r="AWL158" s="38"/>
      <c r="AWM158" s="38"/>
      <c r="AWN158" s="38"/>
      <c r="AWO158" s="38"/>
      <c r="AWP158" s="38"/>
      <c r="AWQ158" s="38"/>
      <c r="AWR158" s="38"/>
      <c r="AWS158" s="38"/>
      <c r="AWT158" s="38"/>
      <c r="AWU158" s="38"/>
      <c r="AWV158" s="38"/>
      <c r="AWW158" s="38"/>
      <c r="AWX158" s="38"/>
      <c r="AWY158" s="38"/>
      <c r="AWZ158" s="38"/>
      <c r="AXA158" s="38"/>
      <c r="AXB158" s="38"/>
      <c r="AXC158" s="38"/>
      <c r="AXD158" s="38"/>
      <c r="AXE158" s="38"/>
      <c r="AXF158" s="38"/>
      <c r="AXG158" s="38"/>
      <c r="AXH158" s="38"/>
      <c r="AXI158" s="38"/>
      <c r="AXJ158" s="38"/>
      <c r="AXK158" s="38"/>
      <c r="AXL158" s="38"/>
      <c r="AXM158" s="38"/>
      <c r="AXN158" s="38"/>
      <c r="AXO158" s="38"/>
      <c r="AXP158" s="38"/>
      <c r="AXQ158" s="38"/>
      <c r="AXR158" s="38"/>
      <c r="AXS158" s="38"/>
      <c r="AXT158" s="38"/>
      <c r="AXU158" s="38"/>
      <c r="AXV158" s="38"/>
      <c r="AXW158" s="38"/>
      <c r="AXX158" s="38"/>
      <c r="AXY158" s="38"/>
      <c r="AXZ158" s="38"/>
      <c r="AYA158" s="38"/>
      <c r="AYB158" s="38"/>
      <c r="AYC158" s="38"/>
      <c r="AYD158" s="38"/>
      <c r="AYE158" s="38"/>
      <c r="AYF158" s="38"/>
      <c r="AYG158" s="38"/>
      <c r="AYH158" s="38"/>
      <c r="AYI158" s="38"/>
      <c r="AYJ158" s="38"/>
      <c r="AYK158" s="38"/>
      <c r="AYL158" s="38"/>
      <c r="AYM158" s="38"/>
      <c r="AYN158" s="38"/>
      <c r="AYO158" s="38"/>
      <c r="AYP158" s="38"/>
      <c r="AYQ158" s="38"/>
      <c r="AYR158" s="38"/>
      <c r="AYS158" s="38"/>
      <c r="AYT158" s="38"/>
      <c r="AYU158" s="38"/>
      <c r="AYV158" s="38"/>
      <c r="AYW158" s="38"/>
      <c r="AYX158" s="38"/>
      <c r="AYY158" s="38"/>
      <c r="AYZ158" s="38"/>
      <c r="AZA158" s="38"/>
      <c r="AZB158" s="38"/>
      <c r="AZC158" s="38"/>
      <c r="AZD158" s="38"/>
      <c r="AZE158" s="38"/>
      <c r="AZF158" s="38"/>
      <c r="AZG158" s="38"/>
      <c r="AZH158" s="38"/>
      <c r="AZI158" s="38"/>
      <c r="AZJ158" s="38"/>
      <c r="AZK158" s="38"/>
      <c r="AZL158" s="38"/>
      <c r="AZM158" s="38"/>
      <c r="AZN158" s="38"/>
      <c r="AZO158" s="38"/>
      <c r="AZP158" s="38"/>
      <c r="AZQ158" s="38"/>
      <c r="AZR158" s="38"/>
      <c r="AZS158" s="38"/>
      <c r="AZT158" s="38"/>
      <c r="AZU158" s="38"/>
      <c r="AZV158" s="38"/>
      <c r="AZW158" s="38"/>
      <c r="AZX158" s="38"/>
      <c r="AZY158" s="38"/>
      <c r="AZZ158" s="38"/>
      <c r="BAA158" s="38"/>
      <c r="BAB158" s="38"/>
      <c r="BAC158" s="38"/>
      <c r="BAD158" s="38"/>
      <c r="BAE158" s="38"/>
      <c r="BAF158" s="38"/>
      <c r="BAG158" s="38"/>
      <c r="BAH158" s="38"/>
      <c r="BAI158" s="38"/>
      <c r="BAJ158" s="38"/>
      <c r="BAK158" s="38"/>
      <c r="BAL158" s="38"/>
      <c r="BAM158" s="38"/>
      <c r="BAN158" s="38"/>
      <c r="BAO158" s="38"/>
      <c r="BAP158" s="38"/>
      <c r="BAQ158" s="38"/>
      <c r="BAR158" s="38"/>
      <c r="BAS158" s="38"/>
      <c r="BAT158" s="38"/>
      <c r="BAU158" s="38"/>
      <c r="BAV158" s="38"/>
      <c r="BAW158" s="38"/>
      <c r="BAX158" s="38"/>
      <c r="BAY158" s="38"/>
      <c r="BAZ158" s="38"/>
      <c r="BBA158" s="38"/>
      <c r="BBB158" s="38"/>
      <c r="BBC158" s="38"/>
      <c r="BBD158" s="38"/>
      <c r="BBE158" s="38"/>
      <c r="BBF158" s="38"/>
      <c r="BBG158" s="38"/>
      <c r="BBH158" s="38"/>
      <c r="BBI158" s="38"/>
      <c r="BBJ158" s="38"/>
      <c r="BBK158" s="38"/>
      <c r="BBL158" s="38"/>
      <c r="BBM158" s="38"/>
      <c r="BBN158" s="38"/>
      <c r="BBO158" s="38"/>
      <c r="BBP158" s="38"/>
      <c r="BBQ158" s="38"/>
      <c r="BBR158" s="38"/>
      <c r="BBS158" s="38"/>
      <c r="BBT158" s="38"/>
      <c r="BBU158" s="38"/>
      <c r="BBV158" s="38"/>
      <c r="BBW158" s="38"/>
      <c r="BBX158" s="38"/>
      <c r="BBY158" s="38"/>
      <c r="BBZ158" s="38"/>
      <c r="BCA158" s="38"/>
      <c r="BCB158" s="38"/>
      <c r="BCC158" s="38"/>
      <c r="BCD158" s="38"/>
      <c r="BCE158" s="38"/>
      <c r="BCF158" s="38"/>
      <c r="BCG158" s="38"/>
      <c r="BCH158" s="38"/>
      <c r="BCI158" s="38"/>
      <c r="BCJ158" s="38"/>
      <c r="BCK158" s="38"/>
      <c r="BCL158" s="38"/>
      <c r="BCM158" s="38"/>
      <c r="BCN158" s="38"/>
      <c r="BCO158" s="38"/>
      <c r="BCP158" s="38"/>
      <c r="BCQ158" s="38"/>
      <c r="BCR158" s="38"/>
      <c r="BCS158" s="38"/>
      <c r="BCT158" s="38"/>
      <c r="BCU158" s="38"/>
      <c r="BCV158" s="38"/>
      <c r="BCW158" s="38"/>
      <c r="BCX158" s="38"/>
      <c r="BCY158" s="38"/>
      <c r="BCZ158" s="38"/>
      <c r="BDA158" s="38"/>
      <c r="BDB158" s="38"/>
      <c r="BDC158" s="38"/>
      <c r="BDD158" s="38"/>
      <c r="BDE158" s="38"/>
      <c r="BDF158" s="38"/>
      <c r="BDG158" s="38"/>
      <c r="BDH158" s="38"/>
      <c r="BDI158" s="38"/>
      <c r="BDJ158" s="38"/>
      <c r="BDK158" s="38"/>
      <c r="BDL158" s="38"/>
      <c r="BDM158" s="38"/>
      <c r="BDN158" s="38"/>
      <c r="BDO158" s="38"/>
      <c r="BDP158" s="38"/>
      <c r="BDQ158" s="38"/>
      <c r="BDR158" s="38"/>
      <c r="BDS158" s="38"/>
      <c r="BDT158" s="38"/>
      <c r="BDU158" s="38"/>
      <c r="BDV158" s="38"/>
      <c r="BDW158" s="38"/>
      <c r="BDX158" s="38"/>
      <c r="BDY158" s="38"/>
      <c r="BDZ158" s="38"/>
      <c r="BEA158" s="38"/>
      <c r="BEB158" s="38"/>
      <c r="BEC158" s="38"/>
      <c r="BED158" s="38"/>
      <c r="BEE158" s="38"/>
      <c r="BEF158" s="38"/>
      <c r="BEG158" s="38"/>
      <c r="BEH158" s="38"/>
      <c r="BEI158" s="38"/>
      <c r="BEJ158" s="38"/>
      <c r="BEK158" s="38"/>
      <c r="BEL158" s="38"/>
      <c r="BEM158" s="38"/>
      <c r="BEN158" s="38"/>
      <c r="BEO158" s="38"/>
      <c r="BEP158" s="38"/>
      <c r="BEQ158" s="38"/>
      <c r="BER158" s="38"/>
      <c r="BES158" s="38"/>
      <c r="BET158" s="38"/>
      <c r="BEU158" s="38"/>
      <c r="BEV158" s="38"/>
      <c r="BEW158" s="38"/>
      <c r="BEX158" s="38"/>
      <c r="BEY158" s="38"/>
      <c r="BEZ158" s="38"/>
      <c r="BFA158" s="38"/>
      <c r="BFB158" s="38"/>
      <c r="BFC158" s="38"/>
      <c r="BFD158" s="38"/>
      <c r="BFE158" s="38"/>
      <c r="BFF158" s="38"/>
      <c r="BFG158" s="38"/>
      <c r="BFH158" s="38"/>
      <c r="BFI158" s="38"/>
      <c r="BFJ158" s="38"/>
      <c r="BFK158" s="38"/>
      <c r="BFL158" s="38"/>
      <c r="BFM158" s="38"/>
      <c r="BFN158" s="38"/>
      <c r="BFO158" s="38"/>
      <c r="BFP158" s="38"/>
      <c r="BFQ158" s="38"/>
      <c r="BFR158" s="38"/>
      <c r="BFS158" s="38"/>
      <c r="BFT158" s="38"/>
      <c r="BFU158" s="38"/>
      <c r="BFV158" s="38"/>
      <c r="BFW158" s="38"/>
      <c r="BFX158" s="38"/>
      <c r="BFY158" s="38"/>
      <c r="BFZ158" s="38"/>
      <c r="BGA158" s="38"/>
      <c r="BGB158" s="38"/>
      <c r="BGC158" s="38"/>
      <c r="BGD158" s="38"/>
      <c r="BGE158" s="38"/>
      <c r="BGF158" s="38"/>
      <c r="BGG158" s="38"/>
      <c r="BGH158" s="38"/>
      <c r="BGI158" s="38"/>
      <c r="BGJ158" s="38"/>
      <c r="BGK158" s="38"/>
      <c r="BGL158" s="38"/>
      <c r="BGM158" s="38"/>
      <c r="BGN158" s="38"/>
      <c r="BGO158" s="38"/>
      <c r="BGP158" s="38"/>
      <c r="BGQ158" s="38"/>
      <c r="BGR158" s="38"/>
      <c r="BGS158" s="38"/>
      <c r="BGT158" s="38"/>
      <c r="BGU158" s="38"/>
      <c r="BGV158" s="38"/>
      <c r="BGW158" s="38"/>
      <c r="BGX158" s="38"/>
      <c r="BGY158" s="38"/>
      <c r="BGZ158" s="38"/>
      <c r="BHA158" s="38"/>
      <c r="BHB158" s="38"/>
      <c r="BHC158" s="38"/>
      <c r="BHD158" s="38"/>
      <c r="BHE158" s="38"/>
      <c r="BHF158" s="38"/>
      <c r="BHG158" s="38"/>
      <c r="BHH158" s="38"/>
      <c r="BHI158" s="38"/>
      <c r="BHJ158" s="38"/>
      <c r="BHK158" s="38"/>
      <c r="BHL158" s="38"/>
      <c r="BHM158" s="38"/>
      <c r="BHN158" s="38"/>
      <c r="BHO158" s="38"/>
      <c r="BHP158" s="38"/>
      <c r="BHQ158" s="38"/>
      <c r="BHR158" s="38"/>
      <c r="BHS158" s="38"/>
      <c r="BHT158" s="38"/>
      <c r="BHU158" s="38"/>
      <c r="BHV158" s="38"/>
      <c r="BHW158" s="38"/>
      <c r="BHX158" s="38"/>
      <c r="BHY158" s="38"/>
      <c r="BHZ158" s="38"/>
      <c r="BIA158" s="38"/>
      <c r="BIB158" s="38"/>
      <c r="BIC158" s="38"/>
      <c r="BID158" s="38"/>
      <c r="BIE158" s="38"/>
      <c r="BIF158" s="38"/>
      <c r="BIG158" s="38"/>
      <c r="BIH158" s="38"/>
      <c r="BII158" s="38"/>
      <c r="BIJ158" s="38"/>
      <c r="BIK158" s="38"/>
      <c r="BIL158" s="38"/>
      <c r="BIM158" s="38"/>
      <c r="BIN158" s="38"/>
      <c r="BIO158" s="38"/>
      <c r="BIP158" s="38"/>
      <c r="BIQ158" s="38"/>
      <c r="BIR158" s="38"/>
      <c r="BIS158" s="38"/>
      <c r="BIT158" s="38"/>
      <c r="BIU158" s="38"/>
      <c r="BIV158" s="38"/>
      <c r="BIW158" s="38"/>
      <c r="BIX158" s="38"/>
      <c r="BIY158" s="38"/>
      <c r="BIZ158" s="38"/>
      <c r="BJA158" s="38"/>
      <c r="BJB158" s="38"/>
      <c r="BJC158" s="38"/>
      <c r="BJD158" s="38"/>
      <c r="BJE158" s="38"/>
      <c r="BJF158" s="38"/>
      <c r="BJG158" s="38"/>
      <c r="BJH158" s="38"/>
      <c r="BJI158" s="38"/>
      <c r="BJJ158" s="38"/>
      <c r="BJK158" s="38"/>
      <c r="BJL158" s="38"/>
      <c r="BJM158" s="38"/>
      <c r="BJN158" s="38"/>
      <c r="BJO158" s="38"/>
      <c r="BJP158" s="38"/>
      <c r="BJQ158" s="38"/>
      <c r="BJR158" s="38"/>
      <c r="BJS158" s="38"/>
      <c r="BJT158" s="38"/>
      <c r="BJU158" s="38"/>
      <c r="BJV158" s="38"/>
      <c r="BJW158" s="38"/>
      <c r="BJX158" s="38"/>
      <c r="BJY158" s="38"/>
      <c r="BJZ158" s="38"/>
      <c r="BKA158" s="38"/>
      <c r="BKB158" s="38"/>
      <c r="BKC158" s="38"/>
      <c r="BKD158" s="38"/>
      <c r="BKE158" s="38"/>
      <c r="BKF158" s="38"/>
      <c r="BKG158" s="38"/>
      <c r="BKH158" s="38"/>
      <c r="BKI158" s="38"/>
      <c r="BKJ158" s="38"/>
      <c r="BKK158" s="38"/>
      <c r="BKL158" s="38"/>
      <c r="BKM158" s="38"/>
      <c r="BKN158" s="38"/>
      <c r="BKO158" s="38"/>
      <c r="BKP158" s="38"/>
      <c r="BKQ158" s="38"/>
      <c r="BKR158" s="38"/>
      <c r="BKS158" s="38"/>
      <c r="BKT158" s="38"/>
      <c r="BKU158" s="38"/>
      <c r="BKV158" s="38"/>
      <c r="BKW158" s="38"/>
      <c r="BKX158" s="38"/>
      <c r="BKY158" s="38"/>
      <c r="BKZ158" s="38"/>
      <c r="BLA158" s="38"/>
      <c r="BLB158" s="38"/>
      <c r="BLC158" s="38"/>
      <c r="BLD158" s="38"/>
      <c r="BLE158" s="38"/>
      <c r="BLF158" s="38"/>
      <c r="BLG158" s="38"/>
      <c r="BLH158" s="38"/>
      <c r="BLI158" s="38"/>
      <c r="BLJ158" s="38"/>
      <c r="BLK158" s="38"/>
      <c r="BLL158" s="38"/>
      <c r="BLM158" s="38"/>
      <c r="BLN158" s="38"/>
      <c r="BLO158" s="38"/>
      <c r="BLP158" s="38"/>
      <c r="BLQ158" s="38"/>
      <c r="BLR158" s="38"/>
      <c r="BLS158" s="38"/>
      <c r="BLT158" s="38"/>
      <c r="BLU158" s="38"/>
      <c r="BLV158" s="38"/>
      <c r="BLW158" s="38"/>
      <c r="BLX158" s="38"/>
      <c r="BLY158" s="38"/>
      <c r="BLZ158" s="38"/>
      <c r="BMA158" s="38"/>
      <c r="BMB158" s="38"/>
      <c r="BMC158" s="38"/>
      <c r="BMD158" s="38"/>
      <c r="BME158" s="38"/>
      <c r="BMF158" s="38"/>
      <c r="BMG158" s="38"/>
      <c r="BMH158" s="38"/>
      <c r="BMI158" s="38"/>
      <c r="BMJ158" s="38"/>
      <c r="BMK158" s="38"/>
      <c r="BML158" s="38"/>
      <c r="BMM158" s="38"/>
      <c r="BMN158" s="38"/>
      <c r="BMO158" s="38"/>
      <c r="BMP158" s="38"/>
      <c r="BMQ158" s="38"/>
      <c r="BMR158" s="38"/>
      <c r="BMS158" s="38"/>
      <c r="BMT158" s="38"/>
      <c r="BMU158" s="38"/>
      <c r="BMV158" s="38"/>
      <c r="BMW158" s="38"/>
      <c r="BMX158" s="38"/>
      <c r="BMY158" s="38"/>
      <c r="BMZ158" s="38"/>
      <c r="BNA158" s="38"/>
      <c r="BNB158" s="38"/>
      <c r="BNC158" s="38"/>
      <c r="BND158" s="38"/>
      <c r="BNE158" s="38"/>
      <c r="BNF158" s="38"/>
      <c r="BNG158" s="38"/>
      <c r="BNH158" s="38"/>
      <c r="BNI158" s="38"/>
      <c r="BNJ158" s="38"/>
      <c r="BNK158" s="38"/>
      <c r="BNL158" s="38"/>
      <c r="BNM158" s="38"/>
      <c r="BNN158" s="38"/>
      <c r="BNO158" s="38"/>
      <c r="BNP158" s="38"/>
      <c r="BNQ158" s="38"/>
      <c r="BNR158" s="38"/>
      <c r="BNS158" s="38"/>
      <c r="BNT158" s="38"/>
      <c r="BNU158" s="38"/>
      <c r="BNV158" s="38"/>
      <c r="BNW158" s="38"/>
      <c r="BNX158" s="38"/>
      <c r="BNY158" s="38"/>
      <c r="BNZ158" s="38"/>
      <c r="BOA158" s="38"/>
      <c r="BOB158" s="38"/>
      <c r="BOC158" s="38"/>
      <c r="BOD158" s="38"/>
      <c r="BOE158" s="38"/>
      <c r="BOF158" s="38"/>
      <c r="BOG158" s="38"/>
      <c r="BOH158" s="38"/>
      <c r="BOI158" s="38"/>
      <c r="BOJ158" s="38"/>
      <c r="BOK158" s="38"/>
      <c r="BOL158" s="38"/>
      <c r="BOM158" s="38"/>
      <c r="BON158" s="38"/>
      <c r="BOO158" s="38"/>
      <c r="BOP158" s="38"/>
      <c r="BOQ158" s="38"/>
      <c r="BOR158" s="38"/>
      <c r="BOS158" s="38"/>
      <c r="BOT158" s="38"/>
      <c r="BOU158" s="38"/>
      <c r="BOV158" s="38"/>
      <c r="BOW158" s="38"/>
      <c r="BOX158" s="38"/>
      <c r="BOY158" s="38"/>
      <c r="BOZ158" s="38"/>
      <c r="BPA158" s="38"/>
      <c r="BPB158" s="38"/>
      <c r="BPC158" s="38"/>
      <c r="BPD158" s="38"/>
      <c r="BPE158" s="38"/>
      <c r="BPF158" s="38"/>
      <c r="BPG158" s="38"/>
      <c r="BPH158" s="38"/>
      <c r="BPI158" s="38"/>
      <c r="BPJ158" s="38"/>
      <c r="BPK158" s="38"/>
      <c r="BPL158" s="38"/>
      <c r="BPM158" s="38"/>
      <c r="BPN158" s="38"/>
      <c r="BPO158" s="38"/>
      <c r="BPP158" s="38"/>
      <c r="BPQ158" s="38"/>
      <c r="BPR158" s="38"/>
      <c r="BPS158" s="38"/>
      <c r="BPT158" s="38"/>
      <c r="BPU158" s="38"/>
      <c r="BPV158" s="38"/>
      <c r="BPW158" s="38"/>
      <c r="BPX158" s="38"/>
      <c r="BPY158" s="38"/>
      <c r="BPZ158" s="38"/>
      <c r="BQA158" s="38"/>
      <c r="BQB158" s="38"/>
      <c r="BQC158" s="38"/>
      <c r="BQD158" s="38"/>
      <c r="BQE158" s="38"/>
      <c r="BQF158" s="38"/>
      <c r="BQG158" s="38"/>
      <c r="BQH158" s="38"/>
      <c r="BQI158" s="38"/>
      <c r="BQJ158" s="38"/>
      <c r="BQK158" s="38"/>
      <c r="BQL158" s="38"/>
      <c r="BQM158" s="38"/>
      <c r="BQN158" s="38"/>
      <c r="BQO158" s="38"/>
      <c r="BQP158" s="38"/>
      <c r="BQQ158" s="38"/>
      <c r="BQR158" s="38"/>
      <c r="BQS158" s="38"/>
      <c r="BQT158" s="38"/>
      <c r="BQU158" s="38"/>
      <c r="BQV158" s="38"/>
      <c r="BQW158" s="38"/>
      <c r="BQX158" s="38"/>
      <c r="BQY158" s="38"/>
      <c r="BQZ158" s="38"/>
      <c r="BRA158" s="38"/>
      <c r="BRB158" s="38"/>
      <c r="BRC158" s="38"/>
      <c r="BRD158" s="38"/>
      <c r="BRE158" s="38"/>
      <c r="BRF158" s="38"/>
      <c r="BRG158" s="38"/>
      <c r="BRH158" s="38"/>
      <c r="BRI158" s="38"/>
      <c r="BRJ158" s="38"/>
      <c r="BRK158" s="38"/>
      <c r="BRL158" s="38"/>
      <c r="BRM158" s="38"/>
      <c r="BRN158" s="38"/>
      <c r="BRO158" s="38"/>
      <c r="BRP158" s="38"/>
      <c r="BRQ158" s="38"/>
      <c r="BRR158" s="38"/>
      <c r="BRS158" s="38"/>
      <c r="BRT158" s="38"/>
      <c r="BRU158" s="38"/>
      <c r="BRV158" s="38"/>
      <c r="BRW158" s="38"/>
      <c r="BRX158" s="38"/>
      <c r="BRY158" s="38"/>
      <c r="BRZ158" s="38"/>
      <c r="BSA158" s="38"/>
      <c r="BSB158" s="38"/>
      <c r="BSC158" s="38"/>
      <c r="BSD158" s="38"/>
      <c r="BSE158" s="38"/>
      <c r="BSF158" s="38"/>
      <c r="BSG158" s="38"/>
      <c r="BSH158" s="38"/>
      <c r="BSI158" s="38"/>
      <c r="BSJ158" s="38"/>
      <c r="BSK158" s="38"/>
      <c r="BSL158" s="38"/>
      <c r="BSM158" s="38"/>
      <c r="BSN158" s="38"/>
      <c r="BSO158" s="38"/>
      <c r="BSP158" s="38"/>
      <c r="BSQ158" s="38"/>
      <c r="BSR158" s="38"/>
      <c r="BSS158" s="38"/>
      <c r="BST158" s="38"/>
      <c r="BSU158" s="38"/>
      <c r="BSV158" s="38"/>
      <c r="BSW158" s="38"/>
      <c r="BSX158" s="38"/>
      <c r="BSY158" s="38"/>
      <c r="BSZ158" s="38"/>
      <c r="BTA158" s="38"/>
      <c r="BTB158" s="38"/>
      <c r="BTC158" s="38"/>
      <c r="BTD158" s="38"/>
      <c r="BTE158" s="38"/>
      <c r="BTF158" s="38"/>
      <c r="BTG158" s="38"/>
      <c r="BTH158" s="38"/>
      <c r="BTI158" s="38"/>
      <c r="BTJ158" s="38"/>
      <c r="BTK158" s="38"/>
      <c r="BTL158" s="38"/>
      <c r="BTM158" s="38"/>
      <c r="BTN158" s="38"/>
      <c r="BTO158" s="38"/>
      <c r="BTP158" s="38"/>
      <c r="BTQ158" s="38"/>
      <c r="BTR158" s="38"/>
      <c r="BTS158" s="38"/>
      <c r="BTT158" s="38"/>
      <c r="BTU158" s="38"/>
      <c r="BTV158" s="38"/>
      <c r="BTW158" s="38"/>
      <c r="BTX158" s="38"/>
      <c r="BTY158" s="38"/>
      <c r="BTZ158" s="38"/>
      <c r="BUA158" s="38"/>
      <c r="BUB158" s="38"/>
      <c r="BUC158" s="38"/>
      <c r="BUD158" s="38"/>
      <c r="BUE158" s="38"/>
      <c r="BUF158" s="38"/>
      <c r="BUG158" s="38"/>
      <c r="BUH158" s="38"/>
      <c r="BUI158" s="38"/>
      <c r="BUJ158" s="38"/>
      <c r="BUK158" s="38"/>
      <c r="BUL158" s="38"/>
      <c r="BUM158" s="38"/>
      <c r="BUN158" s="38"/>
      <c r="BUO158" s="38"/>
      <c r="BUP158" s="38"/>
      <c r="BUQ158" s="38"/>
      <c r="BUR158" s="38"/>
      <c r="BUS158" s="38"/>
      <c r="BUT158" s="38"/>
      <c r="BUU158" s="38"/>
      <c r="BUV158" s="38"/>
      <c r="BUW158" s="38"/>
      <c r="BUX158" s="38"/>
      <c r="BUY158" s="38"/>
      <c r="BUZ158" s="38"/>
      <c r="BVA158" s="38"/>
      <c r="BVB158" s="38"/>
      <c r="BVC158" s="38"/>
      <c r="BVD158" s="38"/>
      <c r="BVE158" s="38"/>
      <c r="BVF158" s="38"/>
      <c r="BVG158" s="38"/>
      <c r="BVH158" s="38"/>
      <c r="BVI158" s="38"/>
      <c r="BVJ158" s="38"/>
      <c r="BVK158" s="38"/>
      <c r="BVL158" s="38"/>
      <c r="BVM158" s="38"/>
      <c r="BVN158" s="38"/>
      <c r="BVO158" s="38"/>
      <c r="BVP158" s="38"/>
      <c r="BVQ158" s="38"/>
      <c r="BVR158" s="38"/>
      <c r="BVS158" s="38"/>
      <c r="BVT158" s="38"/>
      <c r="BVU158" s="38"/>
      <c r="BVV158" s="38"/>
      <c r="BVW158" s="38"/>
      <c r="BVX158" s="38"/>
      <c r="BVY158" s="38"/>
      <c r="BVZ158" s="38"/>
      <c r="BWA158" s="38"/>
      <c r="BWB158" s="38"/>
      <c r="BWC158" s="38"/>
      <c r="BWD158" s="38"/>
      <c r="BWE158" s="38"/>
      <c r="BWF158" s="38"/>
      <c r="BWG158" s="38"/>
      <c r="BWH158" s="38"/>
      <c r="BWI158" s="38"/>
      <c r="BWJ158" s="38"/>
      <c r="BWK158" s="38"/>
      <c r="BWL158" s="38"/>
      <c r="BWM158" s="38"/>
      <c r="BWN158" s="38"/>
      <c r="BWO158" s="38"/>
      <c r="BWP158" s="38"/>
      <c r="BWQ158" s="38"/>
      <c r="BWR158" s="38"/>
      <c r="BWS158" s="38"/>
      <c r="BWT158" s="38"/>
      <c r="BWU158" s="38"/>
      <c r="BWV158" s="38"/>
      <c r="BWW158" s="38"/>
      <c r="BWX158" s="38"/>
      <c r="BWY158" s="38"/>
      <c r="BWZ158" s="38"/>
      <c r="BXA158" s="38"/>
      <c r="BXB158" s="38"/>
      <c r="BXC158" s="38"/>
      <c r="BXD158" s="38"/>
      <c r="BXE158" s="38"/>
      <c r="BXF158" s="38"/>
      <c r="BXG158" s="38"/>
      <c r="BXH158" s="38"/>
      <c r="BXI158" s="38"/>
      <c r="BXJ158" s="38"/>
      <c r="BXK158" s="38"/>
      <c r="BXL158" s="38"/>
      <c r="BXM158" s="38"/>
      <c r="BXN158" s="38"/>
      <c r="BXO158" s="38"/>
      <c r="BXP158" s="38"/>
      <c r="BXQ158" s="38"/>
      <c r="BXR158" s="38"/>
      <c r="BXS158" s="38"/>
      <c r="BXT158" s="38"/>
      <c r="BXU158" s="38"/>
      <c r="BXV158" s="38"/>
      <c r="BXW158" s="38"/>
      <c r="BXX158" s="38"/>
      <c r="BXY158" s="38"/>
      <c r="BXZ158" s="38"/>
      <c r="BYA158" s="38"/>
      <c r="BYB158" s="38"/>
      <c r="BYC158" s="38"/>
      <c r="BYD158" s="38"/>
      <c r="BYE158" s="38"/>
      <c r="BYF158" s="38"/>
      <c r="BYG158" s="38"/>
      <c r="BYH158" s="38"/>
      <c r="BYI158" s="38"/>
      <c r="BYJ158" s="38"/>
      <c r="BYK158" s="38"/>
      <c r="BYL158" s="38"/>
      <c r="BYM158" s="38"/>
      <c r="BYN158" s="38"/>
      <c r="BYO158" s="38"/>
      <c r="BYP158" s="38"/>
      <c r="BYQ158" s="38"/>
      <c r="BYR158" s="38"/>
      <c r="BYS158" s="38"/>
      <c r="BYT158" s="38"/>
      <c r="BYU158" s="38"/>
      <c r="BYV158" s="38"/>
      <c r="BYW158" s="38"/>
      <c r="BYX158" s="38"/>
      <c r="BYY158" s="38"/>
      <c r="BYZ158" s="38"/>
      <c r="BZA158" s="38"/>
      <c r="BZB158" s="38"/>
      <c r="BZC158" s="38"/>
      <c r="BZD158" s="38"/>
      <c r="BZE158" s="38"/>
      <c r="BZF158" s="38"/>
      <c r="BZG158" s="38"/>
      <c r="BZH158" s="38"/>
      <c r="BZI158" s="38"/>
      <c r="BZJ158" s="38"/>
      <c r="BZK158" s="38"/>
      <c r="BZL158" s="38"/>
      <c r="BZM158" s="38"/>
      <c r="BZN158" s="38"/>
      <c r="BZO158" s="38"/>
      <c r="BZP158" s="38"/>
      <c r="BZQ158" s="38"/>
      <c r="BZR158" s="38"/>
      <c r="BZS158" s="38"/>
      <c r="BZT158" s="38"/>
      <c r="BZU158" s="38"/>
      <c r="BZV158" s="38"/>
      <c r="BZW158" s="38"/>
      <c r="BZX158" s="38"/>
      <c r="BZY158" s="38"/>
      <c r="BZZ158" s="38"/>
      <c r="CAA158" s="38"/>
      <c r="CAB158" s="38"/>
      <c r="CAC158" s="38"/>
      <c r="CAD158" s="38"/>
      <c r="CAE158" s="38"/>
      <c r="CAF158" s="38"/>
      <c r="CAG158" s="38"/>
      <c r="CAH158" s="38"/>
      <c r="CAI158" s="38"/>
      <c r="CAJ158" s="38"/>
      <c r="CAK158" s="38"/>
      <c r="CAL158" s="38"/>
      <c r="CAM158" s="38"/>
      <c r="CAN158" s="38"/>
      <c r="CAO158" s="38"/>
      <c r="CAP158" s="38"/>
      <c r="CAQ158" s="38"/>
      <c r="CAR158" s="38"/>
      <c r="CAS158" s="38"/>
      <c r="CAT158" s="38"/>
      <c r="CAU158" s="38"/>
      <c r="CAV158" s="38"/>
      <c r="CAW158" s="38"/>
      <c r="CAX158" s="38"/>
      <c r="CAY158" s="38"/>
      <c r="CAZ158" s="38"/>
      <c r="CBA158" s="38"/>
      <c r="CBB158" s="38"/>
      <c r="CBC158" s="38"/>
      <c r="CBD158" s="38"/>
      <c r="CBE158" s="38"/>
      <c r="CBF158" s="38"/>
      <c r="CBG158" s="38"/>
      <c r="CBH158" s="38"/>
      <c r="CBI158" s="38"/>
      <c r="CBJ158" s="38"/>
      <c r="CBK158" s="38"/>
      <c r="CBL158" s="38"/>
      <c r="CBM158" s="38"/>
      <c r="CBN158" s="38"/>
      <c r="CBO158" s="38"/>
      <c r="CBP158" s="38"/>
      <c r="CBQ158" s="38"/>
      <c r="CBR158" s="38"/>
      <c r="CBS158" s="38"/>
      <c r="CBT158" s="38"/>
      <c r="CBU158" s="38"/>
      <c r="CBV158" s="38"/>
      <c r="CBW158" s="38"/>
      <c r="CBX158" s="38"/>
      <c r="CBY158" s="38"/>
      <c r="CBZ158" s="38"/>
      <c r="CCA158" s="38"/>
      <c r="CCB158" s="38"/>
      <c r="CCC158" s="38"/>
      <c r="CCD158" s="38"/>
      <c r="CCE158" s="38"/>
      <c r="CCF158" s="38"/>
      <c r="CCG158" s="38"/>
      <c r="CCH158" s="38"/>
      <c r="CCI158" s="38"/>
      <c r="CCJ158" s="38"/>
      <c r="CCK158" s="38"/>
      <c r="CCL158" s="38"/>
      <c r="CCM158" s="38"/>
      <c r="CCN158" s="38"/>
      <c r="CCO158" s="38"/>
      <c r="CCP158" s="38"/>
      <c r="CCQ158" s="38"/>
      <c r="CCR158" s="38"/>
      <c r="CCS158" s="38"/>
      <c r="CCT158" s="38"/>
      <c r="CCU158" s="38"/>
      <c r="CCV158" s="38"/>
      <c r="CCW158" s="38"/>
      <c r="CCX158" s="38"/>
      <c r="CCY158" s="38"/>
      <c r="CCZ158" s="38"/>
      <c r="CDA158" s="38"/>
      <c r="CDB158" s="38"/>
      <c r="CDC158" s="38"/>
      <c r="CDD158" s="38"/>
      <c r="CDE158" s="38"/>
      <c r="CDF158" s="38"/>
      <c r="CDG158" s="38"/>
      <c r="CDH158" s="38"/>
      <c r="CDI158" s="38"/>
      <c r="CDJ158" s="38"/>
      <c r="CDK158" s="38"/>
      <c r="CDL158" s="38"/>
      <c r="CDM158" s="38"/>
      <c r="CDN158" s="38"/>
      <c r="CDO158" s="38"/>
      <c r="CDP158" s="38"/>
      <c r="CDQ158" s="38"/>
      <c r="CDR158" s="38"/>
      <c r="CDS158" s="38"/>
      <c r="CDT158" s="38"/>
      <c r="CDU158" s="38"/>
      <c r="CDV158" s="38"/>
      <c r="CDW158" s="38"/>
      <c r="CDX158" s="38"/>
      <c r="CDY158" s="38"/>
      <c r="CDZ158" s="38"/>
      <c r="CEA158" s="38"/>
      <c r="CEB158" s="38"/>
      <c r="CEC158" s="38"/>
      <c r="CED158" s="38"/>
      <c r="CEE158" s="38"/>
      <c r="CEF158" s="38"/>
      <c r="CEG158" s="38"/>
      <c r="CEH158" s="38"/>
      <c r="CEI158" s="38"/>
      <c r="CEJ158" s="38"/>
      <c r="CEK158" s="38"/>
      <c r="CEL158" s="38"/>
      <c r="CEM158" s="38"/>
      <c r="CEN158" s="38"/>
      <c r="CEO158" s="38"/>
      <c r="CEP158" s="38"/>
      <c r="CEQ158" s="38"/>
      <c r="CER158" s="38"/>
      <c r="CES158" s="38"/>
      <c r="CET158" s="38"/>
      <c r="CEU158" s="38"/>
      <c r="CEV158" s="38"/>
      <c r="CEW158" s="38"/>
      <c r="CEX158" s="38"/>
      <c r="CEY158" s="38"/>
      <c r="CEZ158" s="38"/>
      <c r="CFA158" s="38"/>
      <c r="CFB158" s="38"/>
      <c r="CFC158" s="38"/>
      <c r="CFD158" s="38"/>
      <c r="CFE158" s="38"/>
      <c r="CFF158" s="38"/>
      <c r="CFG158" s="38"/>
      <c r="CFH158" s="38"/>
      <c r="CFI158" s="38"/>
      <c r="CFJ158" s="38"/>
      <c r="CFK158" s="38"/>
      <c r="CFL158" s="38"/>
      <c r="CFM158" s="38"/>
      <c r="CFN158" s="38"/>
      <c r="CFO158" s="38"/>
      <c r="CFP158" s="38"/>
      <c r="CFQ158" s="38"/>
      <c r="CFR158" s="38"/>
      <c r="CFS158" s="38"/>
      <c r="CFT158" s="38"/>
      <c r="CFU158" s="38"/>
      <c r="CFV158" s="38"/>
      <c r="CFW158" s="38"/>
      <c r="CFX158" s="38"/>
      <c r="CFY158" s="38"/>
      <c r="CFZ158" s="38"/>
      <c r="CGA158" s="38"/>
      <c r="CGB158" s="38"/>
      <c r="CGC158" s="38"/>
      <c r="CGD158" s="38"/>
      <c r="CGE158" s="38"/>
      <c r="CGF158" s="38"/>
      <c r="CGG158" s="38"/>
      <c r="CGH158" s="38"/>
      <c r="CGI158" s="38"/>
      <c r="CGJ158" s="38"/>
      <c r="CGK158" s="38"/>
      <c r="CGL158" s="38"/>
      <c r="CGM158" s="38"/>
      <c r="CGN158" s="38"/>
      <c r="CGO158" s="38"/>
      <c r="CGP158" s="38"/>
      <c r="CGQ158" s="38"/>
      <c r="CGR158" s="38"/>
      <c r="CGS158" s="38"/>
      <c r="CGT158" s="38"/>
      <c r="CGU158" s="38"/>
      <c r="CGV158" s="38"/>
      <c r="CGW158" s="38"/>
      <c r="CGX158" s="38"/>
      <c r="CGY158" s="38"/>
      <c r="CGZ158" s="38"/>
      <c r="CHA158" s="38"/>
      <c r="CHB158" s="38"/>
      <c r="CHC158" s="38"/>
      <c r="CHD158" s="38"/>
      <c r="CHE158" s="38"/>
      <c r="CHF158" s="38"/>
      <c r="CHG158" s="38"/>
      <c r="CHH158" s="38"/>
      <c r="CHI158" s="38"/>
      <c r="CHJ158" s="38"/>
      <c r="CHK158" s="38"/>
      <c r="CHL158" s="38"/>
      <c r="CHM158" s="38"/>
      <c r="CHN158" s="38"/>
      <c r="CHO158" s="38"/>
      <c r="CHP158" s="38"/>
      <c r="CHQ158" s="38"/>
      <c r="CHR158" s="38"/>
      <c r="CHS158" s="38"/>
      <c r="CHT158" s="38"/>
      <c r="CHU158" s="38"/>
      <c r="CHV158" s="38"/>
      <c r="CHW158" s="38"/>
      <c r="CHX158" s="38"/>
      <c r="CHY158" s="38"/>
      <c r="CHZ158" s="38"/>
      <c r="CIA158" s="38"/>
      <c r="CIB158" s="38"/>
      <c r="CIC158" s="38"/>
      <c r="CID158" s="38"/>
      <c r="CIE158" s="38"/>
      <c r="CIF158" s="38"/>
      <c r="CIG158" s="38"/>
      <c r="CIH158" s="38"/>
      <c r="CII158" s="38"/>
      <c r="CIJ158" s="38"/>
      <c r="CIK158" s="38"/>
      <c r="CIL158" s="38"/>
      <c r="CIM158" s="38"/>
      <c r="CIN158" s="38"/>
      <c r="CIO158" s="38"/>
      <c r="CIP158" s="38"/>
      <c r="CIQ158" s="38"/>
      <c r="CIR158" s="38"/>
      <c r="CIS158" s="38"/>
      <c r="CIT158" s="38"/>
      <c r="CIU158" s="38"/>
      <c r="CIV158" s="38"/>
      <c r="CIW158" s="38"/>
      <c r="CIX158" s="38"/>
      <c r="CIY158" s="38"/>
      <c r="CIZ158" s="38"/>
      <c r="CJA158" s="38"/>
      <c r="CJB158" s="38"/>
      <c r="CJC158" s="38"/>
      <c r="CJD158" s="38"/>
      <c r="CJE158" s="38"/>
      <c r="CJF158" s="38"/>
      <c r="CJG158" s="38"/>
      <c r="CJH158" s="38"/>
      <c r="CJI158" s="38"/>
      <c r="CJJ158" s="38"/>
      <c r="CJK158" s="38"/>
      <c r="CJL158" s="38"/>
      <c r="CJM158" s="38"/>
      <c r="CJN158" s="38"/>
      <c r="CJO158" s="38"/>
      <c r="CJP158" s="38"/>
      <c r="CJQ158" s="38"/>
      <c r="CJR158" s="38"/>
      <c r="CJS158" s="38"/>
      <c r="CJT158" s="38"/>
      <c r="CJU158" s="38"/>
      <c r="CJV158" s="38"/>
      <c r="CJW158" s="38"/>
      <c r="CJX158" s="38"/>
      <c r="CJY158" s="38"/>
      <c r="CJZ158" s="38"/>
      <c r="CKA158" s="38"/>
      <c r="CKB158" s="38"/>
      <c r="CKC158" s="38"/>
      <c r="CKD158" s="38"/>
      <c r="CKE158" s="38"/>
      <c r="CKF158" s="38"/>
      <c r="CKG158" s="38"/>
      <c r="CKH158" s="38"/>
      <c r="CKI158" s="38"/>
      <c r="CKJ158" s="38"/>
      <c r="CKK158" s="38"/>
      <c r="CKL158" s="38"/>
      <c r="CKM158" s="38"/>
      <c r="CKN158" s="38"/>
      <c r="CKO158" s="38"/>
      <c r="CKP158" s="38"/>
      <c r="CKQ158" s="38"/>
      <c r="CKR158" s="38"/>
      <c r="CKS158" s="38"/>
      <c r="CKT158" s="38"/>
      <c r="CKU158" s="38"/>
      <c r="CKV158" s="38"/>
      <c r="CKW158" s="38"/>
      <c r="CKX158" s="38"/>
      <c r="CKY158" s="38"/>
      <c r="CKZ158" s="38"/>
      <c r="CLA158" s="38"/>
      <c r="CLB158" s="38"/>
      <c r="CLC158" s="38"/>
      <c r="CLD158" s="38"/>
      <c r="CLE158" s="38"/>
      <c r="CLF158" s="38"/>
      <c r="CLG158" s="38"/>
      <c r="CLH158" s="38"/>
      <c r="CLI158" s="38"/>
      <c r="CLJ158" s="38"/>
      <c r="CLK158" s="38"/>
      <c r="CLL158" s="38"/>
      <c r="CLM158" s="38"/>
      <c r="CLN158" s="38"/>
      <c r="CLO158" s="38"/>
      <c r="CLP158" s="38"/>
      <c r="CLQ158" s="38"/>
      <c r="CLR158" s="38"/>
      <c r="CLS158" s="38"/>
      <c r="CLT158" s="38"/>
      <c r="CLU158" s="38"/>
      <c r="CLV158" s="38"/>
      <c r="CLW158" s="38"/>
      <c r="CLX158" s="38"/>
      <c r="CLY158" s="38"/>
      <c r="CLZ158" s="38"/>
      <c r="CMA158" s="38"/>
      <c r="CMB158" s="38"/>
      <c r="CMC158" s="38"/>
      <c r="CMD158" s="38"/>
      <c r="CME158" s="38"/>
      <c r="CMF158" s="38"/>
      <c r="CMG158" s="38"/>
      <c r="CMH158" s="38"/>
      <c r="CMI158" s="38"/>
      <c r="CMJ158" s="38"/>
      <c r="CMK158" s="38"/>
      <c r="CML158" s="38"/>
      <c r="CMM158" s="38"/>
      <c r="CMN158" s="38"/>
      <c r="CMO158" s="38"/>
      <c r="CMP158" s="38"/>
      <c r="CMQ158" s="38"/>
      <c r="CMR158" s="38"/>
      <c r="CMS158" s="38"/>
      <c r="CMT158" s="38"/>
      <c r="CMU158" s="38"/>
      <c r="CMV158" s="38"/>
      <c r="CMW158" s="38"/>
      <c r="CMX158" s="38"/>
      <c r="CMY158" s="38"/>
      <c r="CMZ158" s="38"/>
      <c r="CNA158" s="38"/>
      <c r="CNB158" s="38"/>
      <c r="CNC158" s="38"/>
      <c r="CND158" s="38"/>
      <c r="CNE158" s="38"/>
      <c r="CNF158" s="38"/>
      <c r="CNG158" s="38"/>
      <c r="CNH158" s="38"/>
      <c r="CNI158" s="38"/>
      <c r="CNJ158" s="38"/>
      <c r="CNK158" s="38"/>
      <c r="CNL158" s="38"/>
      <c r="CNM158" s="38"/>
      <c r="CNN158" s="38"/>
      <c r="CNO158" s="38"/>
      <c r="CNP158" s="38"/>
      <c r="CNQ158" s="38"/>
      <c r="CNR158" s="38"/>
      <c r="CNS158" s="38"/>
      <c r="CNT158" s="38"/>
      <c r="CNU158" s="38"/>
      <c r="CNV158" s="38"/>
      <c r="CNW158" s="38"/>
      <c r="CNX158" s="38"/>
      <c r="CNY158" s="38"/>
      <c r="CNZ158" s="38"/>
      <c r="COA158" s="38"/>
      <c r="COB158" s="38"/>
      <c r="COC158" s="38"/>
      <c r="COD158" s="38"/>
      <c r="COE158" s="38"/>
      <c r="COF158" s="38"/>
      <c r="COG158" s="38"/>
      <c r="COH158" s="38"/>
      <c r="COI158" s="38"/>
      <c r="COJ158" s="38"/>
      <c r="COK158" s="38"/>
      <c r="COL158" s="38"/>
      <c r="COM158" s="38"/>
      <c r="CON158" s="38"/>
      <c r="COO158" s="38"/>
      <c r="COP158" s="38"/>
      <c r="COQ158" s="38"/>
      <c r="COR158" s="38"/>
      <c r="COS158" s="38"/>
      <c r="COT158" s="38"/>
      <c r="COU158" s="38"/>
      <c r="COV158" s="38"/>
      <c r="COW158" s="38"/>
      <c r="COX158" s="38"/>
      <c r="COY158" s="38"/>
      <c r="COZ158" s="38"/>
      <c r="CPA158" s="38"/>
      <c r="CPB158" s="38"/>
      <c r="CPC158" s="38"/>
      <c r="CPD158" s="38"/>
      <c r="CPE158" s="38"/>
      <c r="CPF158" s="38"/>
      <c r="CPG158" s="38"/>
      <c r="CPH158" s="38"/>
      <c r="CPI158" s="38"/>
      <c r="CPJ158" s="38"/>
      <c r="CPK158" s="38"/>
      <c r="CPL158" s="38"/>
      <c r="CPM158" s="38"/>
      <c r="CPN158" s="38"/>
      <c r="CPO158" s="38"/>
      <c r="CPP158" s="38"/>
      <c r="CPQ158" s="38"/>
      <c r="CPR158" s="38"/>
      <c r="CPS158" s="38"/>
      <c r="CPT158" s="38"/>
      <c r="CPU158" s="38"/>
      <c r="CPV158" s="38"/>
      <c r="CPW158" s="38"/>
      <c r="CPX158" s="38"/>
      <c r="CPY158" s="38"/>
      <c r="CPZ158" s="38"/>
      <c r="CQA158" s="38"/>
      <c r="CQB158" s="38"/>
      <c r="CQC158" s="38"/>
      <c r="CQD158" s="38"/>
      <c r="CQE158" s="38"/>
      <c r="CQF158" s="38"/>
      <c r="CQG158" s="38"/>
      <c r="CQH158" s="38"/>
      <c r="CQI158" s="38"/>
      <c r="CQJ158" s="38"/>
      <c r="CQK158" s="38"/>
      <c r="CQL158" s="38"/>
      <c r="CQM158" s="38"/>
      <c r="CQN158" s="38"/>
      <c r="CQO158" s="38"/>
      <c r="CQP158" s="38"/>
      <c r="CQQ158" s="38"/>
      <c r="CQR158" s="38"/>
      <c r="CQS158" s="38"/>
      <c r="CQT158" s="38"/>
      <c r="CQU158" s="38"/>
      <c r="CQV158" s="38"/>
      <c r="CQW158" s="38"/>
      <c r="CQX158" s="38"/>
      <c r="CQY158" s="38"/>
      <c r="CQZ158" s="38"/>
      <c r="CRA158" s="38"/>
      <c r="CRB158" s="38"/>
      <c r="CRC158" s="38"/>
      <c r="CRD158" s="38"/>
      <c r="CRE158" s="38"/>
      <c r="CRF158" s="38"/>
      <c r="CRG158" s="38"/>
      <c r="CRH158" s="38"/>
      <c r="CRI158" s="38"/>
      <c r="CRJ158" s="38"/>
      <c r="CRK158" s="38"/>
      <c r="CRL158" s="38"/>
      <c r="CRM158" s="38"/>
      <c r="CRN158" s="38"/>
      <c r="CRO158" s="38"/>
      <c r="CRP158" s="38"/>
      <c r="CRQ158" s="38"/>
      <c r="CRR158" s="38"/>
      <c r="CRS158" s="38"/>
      <c r="CRT158" s="38"/>
      <c r="CRU158" s="38"/>
      <c r="CRV158" s="38"/>
      <c r="CRW158" s="38"/>
      <c r="CRX158" s="38"/>
      <c r="CRY158" s="38"/>
      <c r="CRZ158" s="38"/>
      <c r="CSA158" s="38"/>
      <c r="CSB158" s="38"/>
      <c r="CSC158" s="38"/>
      <c r="CSD158" s="38"/>
      <c r="CSE158" s="38"/>
      <c r="CSF158" s="38"/>
      <c r="CSG158" s="38"/>
      <c r="CSH158" s="38"/>
      <c r="CSI158" s="38"/>
      <c r="CSJ158" s="38"/>
      <c r="CSK158" s="38"/>
      <c r="CSL158" s="38"/>
      <c r="CSM158" s="38"/>
      <c r="CSN158" s="38"/>
      <c r="CSO158" s="38"/>
      <c r="CSP158" s="38"/>
      <c r="CSQ158" s="38"/>
      <c r="CSR158" s="38"/>
      <c r="CSS158" s="38"/>
      <c r="CST158" s="38"/>
      <c r="CSU158" s="38"/>
      <c r="CSV158" s="38"/>
      <c r="CSW158" s="38"/>
      <c r="CSX158" s="38"/>
      <c r="CSY158" s="38"/>
      <c r="CSZ158" s="38"/>
      <c r="CTA158" s="38"/>
      <c r="CTB158" s="38"/>
      <c r="CTC158" s="38"/>
      <c r="CTD158" s="38"/>
      <c r="CTE158" s="38"/>
      <c r="CTF158" s="38"/>
      <c r="CTG158" s="38"/>
      <c r="CTH158" s="38"/>
      <c r="CTI158" s="38"/>
      <c r="CTJ158" s="38"/>
      <c r="CTK158" s="38"/>
      <c r="CTL158" s="38"/>
      <c r="CTM158" s="38"/>
      <c r="CTN158" s="38"/>
      <c r="CTO158" s="38"/>
      <c r="CTP158" s="38"/>
      <c r="CTQ158" s="38"/>
      <c r="CTR158" s="38"/>
      <c r="CTS158" s="38"/>
      <c r="CTT158" s="38"/>
      <c r="CTU158" s="38"/>
      <c r="CTV158" s="38"/>
      <c r="CTW158" s="38"/>
      <c r="CTX158" s="38"/>
      <c r="CTY158" s="38"/>
      <c r="CTZ158" s="38"/>
      <c r="CUA158" s="38"/>
      <c r="CUB158" s="38"/>
      <c r="CUC158" s="38"/>
      <c r="CUD158" s="38"/>
      <c r="CUE158" s="38"/>
      <c r="CUF158" s="38"/>
      <c r="CUG158" s="38"/>
      <c r="CUH158" s="38"/>
      <c r="CUI158" s="38"/>
      <c r="CUJ158" s="38"/>
      <c r="CUK158" s="38"/>
      <c r="CUL158" s="38"/>
      <c r="CUM158" s="38"/>
      <c r="CUN158" s="38"/>
      <c r="CUO158" s="38"/>
      <c r="CUP158" s="38"/>
      <c r="CUQ158" s="38"/>
      <c r="CUR158" s="38"/>
      <c r="CUS158" s="38"/>
      <c r="CUT158" s="38"/>
      <c r="CUU158" s="38"/>
      <c r="CUV158" s="38"/>
      <c r="CUW158" s="38"/>
      <c r="CUX158" s="38"/>
      <c r="CUY158" s="38"/>
      <c r="CUZ158" s="38"/>
      <c r="CVA158" s="38"/>
      <c r="CVB158" s="38"/>
      <c r="CVC158" s="38"/>
      <c r="CVD158" s="38"/>
      <c r="CVE158" s="38"/>
      <c r="CVF158" s="38"/>
      <c r="CVG158" s="38"/>
      <c r="CVH158" s="38"/>
      <c r="CVI158" s="38"/>
      <c r="CVJ158" s="38"/>
      <c r="CVK158" s="38"/>
      <c r="CVL158" s="38"/>
      <c r="CVM158" s="38"/>
      <c r="CVN158" s="38"/>
      <c r="CVO158" s="38"/>
      <c r="CVP158" s="38"/>
      <c r="CVQ158" s="38"/>
      <c r="CVR158" s="38"/>
      <c r="CVS158" s="38"/>
      <c r="CVT158" s="38"/>
      <c r="CVU158" s="38"/>
      <c r="CVV158" s="38"/>
      <c r="CVW158" s="38"/>
      <c r="CVX158" s="38"/>
      <c r="CVY158" s="38"/>
      <c r="CVZ158" s="38"/>
      <c r="CWA158" s="38"/>
      <c r="CWB158" s="38"/>
      <c r="CWC158" s="38"/>
      <c r="CWD158" s="38"/>
      <c r="CWE158" s="38"/>
      <c r="CWF158" s="38"/>
      <c r="CWG158" s="38"/>
      <c r="CWH158" s="38"/>
      <c r="CWI158" s="38"/>
      <c r="CWJ158" s="38"/>
      <c r="CWK158" s="38"/>
      <c r="CWL158" s="38"/>
      <c r="CWM158" s="38"/>
      <c r="CWN158" s="38"/>
      <c r="CWO158" s="38"/>
      <c r="CWP158" s="38"/>
      <c r="CWQ158" s="38"/>
      <c r="CWR158" s="38"/>
      <c r="CWS158" s="38"/>
      <c r="CWT158" s="38"/>
      <c r="CWU158" s="38"/>
      <c r="CWV158" s="38"/>
      <c r="CWW158" s="38"/>
      <c r="CWX158" s="38"/>
      <c r="CWY158" s="38"/>
      <c r="CWZ158" s="38"/>
      <c r="CXA158" s="38"/>
      <c r="CXB158" s="38"/>
      <c r="CXC158" s="38"/>
      <c r="CXD158" s="38"/>
      <c r="CXE158" s="38"/>
      <c r="CXF158" s="38"/>
      <c r="CXG158" s="38"/>
      <c r="CXH158" s="38"/>
      <c r="CXI158" s="38"/>
      <c r="CXJ158" s="38"/>
      <c r="CXK158" s="38"/>
      <c r="CXL158" s="38"/>
      <c r="CXM158" s="38"/>
      <c r="CXN158" s="38"/>
      <c r="CXO158" s="38"/>
      <c r="CXP158" s="38"/>
      <c r="CXQ158" s="38"/>
      <c r="CXR158" s="38"/>
      <c r="CXS158" s="38"/>
      <c r="CXT158" s="38"/>
      <c r="CXU158" s="38"/>
      <c r="CXV158" s="38"/>
      <c r="CXW158" s="38"/>
      <c r="CXX158" s="38"/>
      <c r="CXY158" s="38"/>
      <c r="CXZ158" s="38"/>
      <c r="CYA158" s="38"/>
      <c r="CYB158" s="38"/>
      <c r="CYC158" s="38"/>
      <c r="CYD158" s="38"/>
      <c r="CYE158" s="38"/>
      <c r="CYF158" s="38"/>
      <c r="CYG158" s="38"/>
      <c r="CYH158" s="38"/>
      <c r="CYI158" s="38"/>
      <c r="CYJ158" s="38"/>
      <c r="CYK158" s="38"/>
      <c r="CYL158" s="38"/>
      <c r="CYM158" s="38"/>
      <c r="CYN158" s="38"/>
      <c r="CYO158" s="38"/>
      <c r="CYP158" s="38"/>
      <c r="CYQ158" s="38"/>
      <c r="CYR158" s="38"/>
      <c r="CYS158" s="38"/>
      <c r="CYT158" s="38"/>
      <c r="CYU158" s="38"/>
      <c r="CYV158" s="38"/>
      <c r="CYW158" s="38"/>
      <c r="CYX158" s="38"/>
      <c r="CYY158" s="38"/>
      <c r="CYZ158" s="38"/>
      <c r="CZA158" s="38"/>
      <c r="CZB158" s="38"/>
      <c r="CZC158" s="38"/>
      <c r="CZD158" s="38"/>
      <c r="CZE158" s="38"/>
      <c r="CZF158" s="38"/>
      <c r="CZG158" s="38"/>
      <c r="CZH158" s="38"/>
      <c r="CZI158" s="38"/>
      <c r="CZJ158" s="38"/>
      <c r="CZK158" s="38"/>
      <c r="CZL158" s="38"/>
      <c r="CZM158" s="38"/>
      <c r="CZN158" s="38"/>
      <c r="CZO158" s="38"/>
      <c r="CZP158" s="38"/>
      <c r="CZQ158" s="38"/>
      <c r="CZR158" s="38"/>
      <c r="CZS158" s="38"/>
      <c r="CZT158" s="38"/>
      <c r="CZU158" s="38"/>
      <c r="CZV158" s="38"/>
      <c r="CZW158" s="38"/>
      <c r="CZX158" s="38"/>
      <c r="CZY158" s="38"/>
      <c r="CZZ158" s="38"/>
      <c r="DAA158" s="38"/>
      <c r="DAB158" s="38"/>
      <c r="DAC158" s="38"/>
      <c r="DAD158" s="38"/>
      <c r="DAE158" s="38"/>
      <c r="DAF158" s="38"/>
      <c r="DAG158" s="38"/>
      <c r="DAH158" s="38"/>
      <c r="DAI158" s="38"/>
      <c r="DAJ158" s="38"/>
      <c r="DAK158" s="38"/>
      <c r="DAL158" s="38"/>
      <c r="DAM158" s="38"/>
      <c r="DAN158" s="38"/>
      <c r="DAO158" s="38"/>
      <c r="DAP158" s="38"/>
      <c r="DAQ158" s="38"/>
      <c r="DAR158" s="38"/>
      <c r="DAS158" s="38"/>
      <c r="DAT158" s="38"/>
      <c r="DAU158" s="38"/>
      <c r="DAV158" s="38"/>
      <c r="DAW158" s="38"/>
      <c r="DAX158" s="38"/>
      <c r="DAY158" s="38"/>
      <c r="DAZ158" s="38"/>
      <c r="DBA158" s="38"/>
      <c r="DBB158" s="38"/>
      <c r="DBC158" s="38"/>
      <c r="DBD158" s="38"/>
      <c r="DBE158" s="38"/>
      <c r="DBF158" s="38"/>
      <c r="DBG158" s="38"/>
      <c r="DBH158" s="38"/>
      <c r="DBI158" s="38"/>
      <c r="DBJ158" s="38"/>
      <c r="DBK158" s="38"/>
      <c r="DBL158" s="38"/>
      <c r="DBM158" s="38"/>
      <c r="DBN158" s="38"/>
      <c r="DBO158" s="38"/>
      <c r="DBP158" s="38"/>
      <c r="DBQ158" s="38"/>
      <c r="DBR158" s="38"/>
      <c r="DBS158" s="38"/>
      <c r="DBT158" s="38"/>
      <c r="DBU158" s="38"/>
      <c r="DBV158" s="38"/>
      <c r="DBW158" s="38"/>
      <c r="DBX158" s="38"/>
      <c r="DBY158" s="38"/>
      <c r="DBZ158" s="38"/>
      <c r="DCA158" s="38"/>
      <c r="DCB158" s="38"/>
      <c r="DCC158" s="38"/>
      <c r="DCD158" s="38"/>
      <c r="DCE158" s="38"/>
      <c r="DCF158" s="38"/>
      <c r="DCG158" s="38"/>
      <c r="DCH158" s="38"/>
      <c r="DCI158" s="38"/>
      <c r="DCJ158" s="38"/>
      <c r="DCK158" s="38"/>
      <c r="DCL158" s="38"/>
      <c r="DCM158" s="38"/>
      <c r="DCN158" s="38"/>
      <c r="DCO158" s="38"/>
      <c r="DCP158" s="38"/>
      <c r="DCQ158" s="38"/>
      <c r="DCR158" s="38"/>
      <c r="DCS158" s="38"/>
      <c r="DCT158" s="38"/>
      <c r="DCU158" s="38"/>
      <c r="DCV158" s="38"/>
      <c r="DCW158" s="38"/>
      <c r="DCX158" s="38"/>
      <c r="DCY158" s="38"/>
      <c r="DCZ158" s="38"/>
      <c r="DDA158" s="38"/>
      <c r="DDB158" s="38"/>
      <c r="DDC158" s="38"/>
      <c r="DDD158" s="38"/>
      <c r="DDE158" s="38"/>
      <c r="DDF158" s="38"/>
      <c r="DDG158" s="38"/>
      <c r="DDH158" s="38"/>
      <c r="DDI158" s="38"/>
      <c r="DDJ158" s="38"/>
      <c r="DDK158" s="38"/>
      <c r="DDL158" s="38"/>
      <c r="DDM158" s="38"/>
      <c r="DDN158" s="38"/>
      <c r="DDO158" s="38"/>
      <c r="DDP158" s="38"/>
      <c r="DDQ158" s="38"/>
      <c r="DDR158" s="38"/>
      <c r="DDS158" s="38"/>
      <c r="DDT158" s="38"/>
      <c r="DDU158" s="38"/>
      <c r="DDV158" s="38"/>
      <c r="DDW158" s="38"/>
      <c r="DDX158" s="38"/>
      <c r="DDY158" s="38"/>
      <c r="DDZ158" s="38"/>
      <c r="DEA158" s="38"/>
      <c r="DEB158" s="38"/>
      <c r="DEC158" s="38"/>
      <c r="DED158" s="38"/>
      <c r="DEE158" s="38"/>
      <c r="DEF158" s="38"/>
      <c r="DEG158" s="38"/>
      <c r="DEH158" s="38"/>
      <c r="DEI158" s="38"/>
      <c r="DEJ158" s="38"/>
      <c r="DEK158" s="38"/>
      <c r="DEL158" s="38"/>
      <c r="DEM158" s="38"/>
      <c r="DEN158" s="38"/>
      <c r="DEO158" s="38"/>
      <c r="DEP158" s="38"/>
      <c r="DEQ158" s="38"/>
      <c r="DER158" s="38"/>
      <c r="DES158" s="38"/>
      <c r="DET158" s="38"/>
      <c r="DEU158" s="38"/>
      <c r="DEV158" s="38"/>
      <c r="DEW158" s="38"/>
      <c r="DEX158" s="38"/>
      <c r="DEY158" s="38"/>
      <c r="DEZ158" s="38"/>
      <c r="DFA158" s="38"/>
      <c r="DFB158" s="38"/>
      <c r="DFC158" s="38"/>
      <c r="DFD158" s="38"/>
      <c r="DFE158" s="38"/>
      <c r="DFF158" s="38"/>
      <c r="DFG158" s="38"/>
      <c r="DFH158" s="38"/>
      <c r="DFI158" s="38"/>
      <c r="DFJ158" s="38"/>
      <c r="DFK158" s="38"/>
      <c r="DFL158" s="38"/>
      <c r="DFM158" s="38"/>
      <c r="DFN158" s="38"/>
      <c r="DFO158" s="38"/>
      <c r="DFP158" s="38"/>
      <c r="DFQ158" s="38"/>
      <c r="DFR158" s="38"/>
      <c r="DFS158" s="38"/>
      <c r="DFT158" s="38"/>
      <c r="DFU158" s="38"/>
      <c r="DFV158" s="38"/>
      <c r="DFW158" s="38"/>
      <c r="DFX158" s="38"/>
      <c r="DFY158" s="38"/>
      <c r="DFZ158" s="38"/>
      <c r="DGA158" s="38"/>
      <c r="DGB158" s="38"/>
      <c r="DGC158" s="38"/>
      <c r="DGD158" s="38"/>
      <c r="DGE158" s="38"/>
      <c r="DGF158" s="38"/>
      <c r="DGG158" s="38"/>
      <c r="DGH158" s="38"/>
      <c r="DGI158" s="38"/>
      <c r="DGJ158" s="38"/>
      <c r="DGK158" s="38"/>
      <c r="DGL158" s="38"/>
      <c r="DGM158" s="38"/>
      <c r="DGN158" s="38"/>
      <c r="DGO158" s="38"/>
      <c r="DGP158" s="38"/>
      <c r="DGQ158" s="38"/>
      <c r="DGR158" s="38"/>
      <c r="DGS158" s="38"/>
      <c r="DGT158" s="38"/>
      <c r="DGU158" s="38"/>
      <c r="DGV158" s="38"/>
      <c r="DGW158" s="38"/>
      <c r="DGX158" s="38"/>
      <c r="DGY158" s="38"/>
      <c r="DGZ158" s="38"/>
      <c r="DHA158" s="38"/>
      <c r="DHB158" s="38"/>
      <c r="DHC158" s="38"/>
      <c r="DHD158" s="38"/>
      <c r="DHE158" s="38"/>
      <c r="DHF158" s="38"/>
      <c r="DHG158" s="38"/>
      <c r="DHH158" s="38"/>
      <c r="DHI158" s="38"/>
      <c r="DHJ158" s="38"/>
      <c r="DHK158" s="38"/>
      <c r="DHL158" s="38"/>
      <c r="DHM158" s="38"/>
      <c r="DHN158" s="38"/>
      <c r="DHO158" s="38"/>
      <c r="DHP158" s="38"/>
      <c r="DHQ158" s="38"/>
      <c r="DHR158" s="38"/>
      <c r="DHS158" s="38"/>
      <c r="DHT158" s="38"/>
      <c r="DHU158" s="38"/>
      <c r="DHV158" s="38"/>
      <c r="DHW158" s="38"/>
      <c r="DHX158" s="38"/>
      <c r="DHY158" s="38"/>
      <c r="DHZ158" s="38"/>
      <c r="DIA158" s="38"/>
      <c r="DIB158" s="38"/>
      <c r="DIC158" s="38"/>
      <c r="DID158" s="38"/>
      <c r="DIE158" s="38"/>
      <c r="DIF158" s="38"/>
      <c r="DIG158" s="38"/>
      <c r="DIH158" s="38"/>
      <c r="DII158" s="38"/>
      <c r="DIJ158" s="38"/>
      <c r="DIK158" s="38"/>
      <c r="DIL158" s="38"/>
      <c r="DIM158" s="38"/>
      <c r="DIN158" s="38"/>
      <c r="DIO158" s="38"/>
      <c r="DIP158" s="38"/>
      <c r="DIQ158" s="38"/>
      <c r="DIR158" s="38"/>
      <c r="DIS158" s="38"/>
      <c r="DIT158" s="38"/>
      <c r="DIU158" s="38"/>
      <c r="DIV158" s="38"/>
      <c r="DIW158" s="38"/>
      <c r="DIX158" s="38"/>
      <c r="DIY158" s="38"/>
      <c r="DIZ158" s="38"/>
      <c r="DJA158" s="38"/>
      <c r="DJB158" s="38"/>
      <c r="DJC158" s="38"/>
      <c r="DJD158" s="38"/>
      <c r="DJE158" s="38"/>
      <c r="DJF158" s="38"/>
      <c r="DJG158" s="38"/>
      <c r="DJH158" s="38"/>
      <c r="DJI158" s="38"/>
      <c r="DJJ158" s="38"/>
      <c r="DJK158" s="38"/>
      <c r="DJL158" s="38"/>
      <c r="DJM158" s="38"/>
      <c r="DJN158" s="38"/>
      <c r="DJO158" s="38"/>
      <c r="DJP158" s="38"/>
      <c r="DJQ158" s="38"/>
      <c r="DJR158" s="38"/>
      <c r="DJS158" s="38"/>
      <c r="DJT158" s="38"/>
      <c r="DJU158" s="38"/>
      <c r="DJV158" s="38"/>
      <c r="DJW158" s="38"/>
      <c r="DJX158" s="38"/>
      <c r="DJY158" s="38"/>
      <c r="DJZ158" s="38"/>
      <c r="DKA158" s="38"/>
      <c r="DKB158" s="38"/>
      <c r="DKC158" s="38"/>
      <c r="DKD158" s="38"/>
      <c r="DKE158" s="38"/>
      <c r="DKF158" s="38"/>
      <c r="DKG158" s="38"/>
      <c r="DKH158" s="38"/>
      <c r="DKI158" s="38"/>
      <c r="DKJ158" s="38"/>
      <c r="DKK158" s="38"/>
      <c r="DKL158" s="38"/>
      <c r="DKM158" s="38"/>
      <c r="DKN158" s="38"/>
      <c r="DKO158" s="38"/>
      <c r="DKP158" s="38"/>
      <c r="DKQ158" s="38"/>
      <c r="DKR158" s="38"/>
      <c r="DKS158" s="38"/>
      <c r="DKT158" s="38"/>
      <c r="DKU158" s="38"/>
      <c r="DKV158" s="38"/>
      <c r="DKW158" s="38"/>
      <c r="DKX158" s="38"/>
      <c r="DKY158" s="38"/>
      <c r="DKZ158" s="38"/>
      <c r="DLA158" s="38"/>
      <c r="DLB158" s="38"/>
      <c r="DLC158" s="38"/>
      <c r="DLD158" s="38"/>
      <c r="DLE158" s="38"/>
      <c r="DLF158" s="38"/>
      <c r="DLG158" s="38"/>
      <c r="DLH158" s="38"/>
      <c r="DLI158" s="38"/>
      <c r="DLJ158" s="38"/>
      <c r="DLK158" s="38"/>
      <c r="DLL158" s="38"/>
      <c r="DLM158" s="38"/>
      <c r="DLN158" s="38"/>
      <c r="DLO158" s="38"/>
      <c r="DLP158" s="38"/>
      <c r="DLQ158" s="38"/>
      <c r="DLR158" s="38"/>
      <c r="DLS158" s="38"/>
      <c r="DLT158" s="38"/>
      <c r="DLU158" s="38"/>
      <c r="DLV158" s="38"/>
      <c r="DLW158" s="38"/>
      <c r="DLX158" s="38"/>
      <c r="DLY158" s="38"/>
      <c r="DLZ158" s="38"/>
      <c r="DMA158" s="38"/>
      <c r="DMB158" s="38"/>
      <c r="DMC158" s="38"/>
      <c r="DMD158" s="38"/>
      <c r="DME158" s="38"/>
      <c r="DMF158" s="38"/>
      <c r="DMG158" s="38"/>
      <c r="DMH158" s="38"/>
      <c r="DMI158" s="38"/>
      <c r="DMJ158" s="38"/>
      <c r="DMK158" s="38"/>
      <c r="DML158" s="38"/>
      <c r="DMM158" s="38"/>
      <c r="DMN158" s="38"/>
      <c r="DMO158" s="38"/>
      <c r="DMP158" s="38"/>
      <c r="DMQ158" s="38"/>
      <c r="DMR158" s="38"/>
      <c r="DMS158" s="38"/>
      <c r="DMT158" s="38"/>
      <c r="DMU158" s="38"/>
      <c r="DMV158" s="38"/>
      <c r="DMW158" s="38"/>
      <c r="DMX158" s="38"/>
      <c r="DMY158" s="38"/>
      <c r="DMZ158" s="38"/>
      <c r="DNA158" s="38"/>
      <c r="DNB158" s="38"/>
      <c r="DNC158" s="38"/>
      <c r="DND158" s="38"/>
      <c r="DNE158" s="38"/>
      <c r="DNF158" s="38"/>
      <c r="DNG158" s="38"/>
      <c r="DNH158" s="38"/>
      <c r="DNI158" s="38"/>
      <c r="DNJ158" s="38"/>
      <c r="DNK158" s="38"/>
      <c r="DNL158" s="38"/>
      <c r="DNM158" s="38"/>
      <c r="DNN158" s="38"/>
      <c r="DNO158" s="38"/>
      <c r="DNP158" s="38"/>
      <c r="DNQ158" s="38"/>
      <c r="DNR158" s="38"/>
      <c r="DNS158" s="38"/>
      <c r="DNT158" s="38"/>
      <c r="DNU158" s="38"/>
      <c r="DNV158" s="38"/>
      <c r="DNW158" s="38"/>
      <c r="DNX158" s="38"/>
      <c r="DNY158" s="38"/>
      <c r="DNZ158" s="38"/>
      <c r="DOA158" s="38"/>
      <c r="DOB158" s="38"/>
      <c r="DOC158" s="38"/>
      <c r="DOD158" s="38"/>
      <c r="DOE158" s="38"/>
      <c r="DOF158" s="38"/>
      <c r="DOG158" s="38"/>
      <c r="DOH158" s="38"/>
      <c r="DOI158" s="38"/>
      <c r="DOJ158" s="38"/>
      <c r="DOK158" s="38"/>
      <c r="DOL158" s="38"/>
      <c r="DOM158" s="38"/>
      <c r="DON158" s="38"/>
      <c r="DOO158" s="38"/>
      <c r="DOP158" s="38"/>
      <c r="DOQ158" s="38"/>
      <c r="DOR158" s="38"/>
      <c r="DOS158" s="38"/>
      <c r="DOT158" s="38"/>
      <c r="DOU158" s="38"/>
      <c r="DOV158" s="38"/>
      <c r="DOW158" s="38"/>
      <c r="DOX158" s="38"/>
      <c r="DOY158" s="38"/>
      <c r="DOZ158" s="38"/>
      <c r="DPA158" s="38"/>
      <c r="DPB158" s="38"/>
      <c r="DPC158" s="38"/>
      <c r="DPD158" s="38"/>
      <c r="DPE158" s="38"/>
      <c r="DPF158" s="38"/>
      <c r="DPG158" s="38"/>
      <c r="DPH158" s="38"/>
      <c r="DPI158" s="38"/>
      <c r="DPJ158" s="38"/>
      <c r="DPK158" s="38"/>
      <c r="DPL158" s="38"/>
      <c r="DPM158" s="38"/>
      <c r="DPN158" s="38"/>
      <c r="DPO158" s="38"/>
      <c r="DPP158" s="38"/>
      <c r="DPQ158" s="38"/>
      <c r="DPR158" s="38"/>
      <c r="DPS158" s="38"/>
      <c r="DPT158" s="38"/>
      <c r="DPU158" s="38"/>
      <c r="DPV158" s="38"/>
      <c r="DPW158" s="38"/>
      <c r="DPX158" s="38"/>
      <c r="DPY158" s="38"/>
      <c r="DPZ158" s="38"/>
      <c r="DQA158" s="38"/>
      <c r="DQB158" s="38"/>
      <c r="DQC158" s="38"/>
      <c r="DQD158" s="38"/>
      <c r="DQE158" s="38"/>
      <c r="DQF158" s="38"/>
      <c r="DQG158" s="38"/>
      <c r="DQH158" s="38"/>
      <c r="DQI158" s="38"/>
      <c r="DQJ158" s="38"/>
      <c r="DQK158" s="38"/>
      <c r="DQL158" s="38"/>
      <c r="DQM158" s="38"/>
      <c r="DQN158" s="38"/>
      <c r="DQO158" s="38"/>
      <c r="DQP158" s="38"/>
      <c r="DQQ158" s="38"/>
      <c r="DQR158" s="38"/>
      <c r="DQS158" s="38"/>
      <c r="DQT158" s="38"/>
      <c r="DQU158" s="38"/>
      <c r="DQV158" s="38"/>
      <c r="DQW158" s="38"/>
      <c r="DQX158" s="38"/>
      <c r="DQY158" s="38"/>
      <c r="DQZ158" s="38"/>
      <c r="DRA158" s="38"/>
      <c r="DRB158" s="38"/>
      <c r="DRC158" s="38"/>
      <c r="DRD158" s="38"/>
      <c r="DRE158" s="38"/>
      <c r="DRF158" s="38"/>
      <c r="DRG158" s="38"/>
      <c r="DRH158" s="38"/>
      <c r="DRI158" s="38"/>
      <c r="DRJ158" s="38"/>
      <c r="DRK158" s="38"/>
      <c r="DRL158" s="38"/>
      <c r="DRM158" s="38"/>
      <c r="DRN158" s="38"/>
      <c r="DRO158" s="38"/>
      <c r="DRP158" s="38"/>
      <c r="DRQ158" s="38"/>
      <c r="DRR158" s="38"/>
      <c r="DRS158" s="38"/>
      <c r="DRT158" s="38"/>
      <c r="DRU158" s="38"/>
      <c r="DRV158" s="38"/>
      <c r="DRW158" s="38"/>
      <c r="DRX158" s="38"/>
      <c r="DRY158" s="38"/>
      <c r="DRZ158" s="38"/>
      <c r="DSA158" s="38"/>
      <c r="DSB158" s="38"/>
      <c r="DSC158" s="38"/>
      <c r="DSD158" s="38"/>
      <c r="DSE158" s="38"/>
      <c r="DSF158" s="38"/>
      <c r="DSG158" s="38"/>
      <c r="DSH158" s="38"/>
      <c r="DSI158" s="38"/>
      <c r="DSJ158" s="38"/>
      <c r="DSK158" s="38"/>
      <c r="DSL158" s="38"/>
      <c r="DSM158" s="38"/>
      <c r="DSN158" s="38"/>
      <c r="DSO158" s="38"/>
      <c r="DSP158" s="38"/>
      <c r="DSQ158" s="38"/>
      <c r="DSR158" s="38"/>
      <c r="DSS158" s="38"/>
      <c r="DST158" s="38"/>
      <c r="DSU158" s="38"/>
      <c r="DSV158" s="38"/>
      <c r="DSW158" s="38"/>
      <c r="DSX158" s="38"/>
      <c r="DSY158" s="38"/>
      <c r="DSZ158" s="38"/>
      <c r="DTA158" s="38"/>
      <c r="DTB158" s="38"/>
      <c r="DTC158" s="38"/>
      <c r="DTD158" s="38"/>
      <c r="DTE158" s="38"/>
      <c r="DTF158" s="38"/>
      <c r="DTG158" s="38"/>
      <c r="DTH158" s="38"/>
      <c r="DTI158" s="38"/>
      <c r="DTJ158" s="38"/>
      <c r="DTK158" s="38"/>
      <c r="DTL158" s="38"/>
      <c r="DTM158" s="38"/>
      <c r="DTN158" s="38"/>
      <c r="DTO158" s="38"/>
      <c r="DTP158" s="38"/>
      <c r="DTQ158" s="38"/>
      <c r="DTR158" s="38"/>
      <c r="DTS158" s="38"/>
      <c r="DTT158" s="38"/>
      <c r="DTU158" s="38"/>
      <c r="DTV158" s="38"/>
      <c r="DTW158" s="38"/>
      <c r="DTX158" s="38"/>
      <c r="DTY158" s="38"/>
      <c r="DTZ158" s="38"/>
      <c r="DUA158" s="38"/>
      <c r="DUB158" s="38"/>
      <c r="DUC158" s="38"/>
      <c r="DUD158" s="38"/>
      <c r="DUE158" s="38"/>
      <c r="DUF158" s="38"/>
      <c r="DUG158" s="38"/>
      <c r="DUH158" s="38"/>
      <c r="DUI158" s="38"/>
      <c r="DUJ158" s="38"/>
      <c r="DUK158" s="38"/>
      <c r="DUL158" s="38"/>
      <c r="DUM158" s="38"/>
      <c r="DUN158" s="38"/>
      <c r="DUO158" s="38"/>
      <c r="DUP158" s="38"/>
      <c r="DUQ158" s="38"/>
      <c r="DUR158" s="38"/>
      <c r="DUS158" s="38"/>
      <c r="DUT158" s="38"/>
      <c r="DUU158" s="38"/>
      <c r="DUV158" s="38"/>
      <c r="DUW158" s="38"/>
      <c r="DUX158" s="38"/>
      <c r="DUY158" s="38"/>
      <c r="DUZ158" s="38"/>
      <c r="DVA158" s="38"/>
      <c r="DVB158" s="38"/>
      <c r="DVC158" s="38"/>
      <c r="DVD158" s="38"/>
      <c r="DVE158" s="38"/>
      <c r="DVF158" s="38"/>
      <c r="DVG158" s="38"/>
      <c r="DVH158" s="38"/>
      <c r="DVI158" s="38"/>
      <c r="DVJ158" s="38"/>
      <c r="DVK158" s="38"/>
      <c r="DVL158" s="38"/>
      <c r="DVM158" s="38"/>
      <c r="DVN158" s="38"/>
      <c r="DVO158" s="38"/>
      <c r="DVP158" s="38"/>
      <c r="DVQ158" s="38"/>
      <c r="DVR158" s="38"/>
      <c r="DVS158" s="38"/>
      <c r="DVT158" s="38"/>
      <c r="DVU158" s="38"/>
      <c r="DVV158" s="38"/>
      <c r="DVW158" s="38"/>
      <c r="DVX158" s="38"/>
      <c r="DVY158" s="38"/>
      <c r="DVZ158" s="38"/>
      <c r="DWA158" s="38"/>
      <c r="DWB158" s="38"/>
      <c r="DWC158" s="38"/>
      <c r="DWD158" s="38"/>
      <c r="DWE158" s="38"/>
      <c r="DWF158" s="38"/>
      <c r="DWG158" s="38"/>
      <c r="DWH158" s="38"/>
      <c r="DWI158" s="38"/>
      <c r="DWJ158" s="38"/>
      <c r="DWK158" s="38"/>
      <c r="DWL158" s="38"/>
      <c r="DWM158" s="38"/>
      <c r="DWN158" s="38"/>
      <c r="DWO158" s="38"/>
      <c r="DWP158" s="38"/>
      <c r="DWQ158" s="38"/>
      <c r="DWR158" s="38"/>
      <c r="DWS158" s="38"/>
      <c r="DWT158" s="38"/>
      <c r="DWU158" s="38"/>
      <c r="DWV158" s="38"/>
      <c r="DWW158" s="38"/>
      <c r="DWX158" s="38"/>
      <c r="DWY158" s="38"/>
      <c r="DWZ158" s="38"/>
      <c r="DXA158" s="38"/>
      <c r="DXB158" s="38"/>
      <c r="DXC158" s="38"/>
      <c r="DXD158" s="38"/>
      <c r="DXE158" s="38"/>
      <c r="DXF158" s="38"/>
      <c r="DXG158" s="38"/>
      <c r="DXH158" s="38"/>
      <c r="DXI158" s="38"/>
      <c r="DXJ158" s="38"/>
      <c r="DXK158" s="38"/>
      <c r="DXL158" s="38"/>
      <c r="DXM158" s="38"/>
      <c r="DXN158" s="38"/>
      <c r="DXO158" s="38"/>
      <c r="DXP158" s="38"/>
      <c r="DXQ158" s="38"/>
      <c r="DXR158" s="38"/>
      <c r="DXS158" s="38"/>
      <c r="DXT158" s="38"/>
      <c r="DXU158" s="38"/>
      <c r="DXV158" s="38"/>
      <c r="DXW158" s="38"/>
      <c r="DXX158" s="38"/>
      <c r="DXY158" s="38"/>
      <c r="DXZ158" s="38"/>
      <c r="DYA158" s="38"/>
      <c r="DYB158" s="38"/>
      <c r="DYC158" s="38"/>
      <c r="DYD158" s="38"/>
      <c r="DYE158" s="38"/>
      <c r="DYF158" s="38"/>
      <c r="DYG158" s="38"/>
      <c r="DYH158" s="38"/>
      <c r="DYI158" s="38"/>
      <c r="DYJ158" s="38"/>
      <c r="DYK158" s="38"/>
      <c r="DYL158" s="38"/>
      <c r="DYM158" s="38"/>
      <c r="DYN158" s="38"/>
      <c r="DYO158" s="38"/>
      <c r="DYP158" s="38"/>
      <c r="DYQ158" s="38"/>
      <c r="DYR158" s="38"/>
      <c r="DYS158" s="38"/>
      <c r="DYT158" s="38"/>
      <c r="DYU158" s="38"/>
      <c r="DYV158" s="38"/>
      <c r="DYW158" s="38"/>
      <c r="DYX158" s="38"/>
      <c r="DYY158" s="38"/>
      <c r="DYZ158" s="38"/>
      <c r="DZA158" s="38"/>
      <c r="DZB158" s="38"/>
      <c r="DZC158" s="38"/>
      <c r="DZD158" s="38"/>
      <c r="DZE158" s="38"/>
      <c r="DZF158" s="38"/>
      <c r="DZG158" s="38"/>
      <c r="DZH158" s="38"/>
      <c r="DZI158" s="38"/>
      <c r="DZJ158" s="38"/>
      <c r="DZK158" s="38"/>
      <c r="DZL158" s="38"/>
      <c r="DZM158" s="38"/>
      <c r="DZN158" s="38"/>
      <c r="DZO158" s="38"/>
      <c r="DZP158" s="38"/>
      <c r="DZQ158" s="38"/>
      <c r="DZR158" s="38"/>
      <c r="DZS158" s="38"/>
      <c r="DZT158" s="38"/>
      <c r="DZU158" s="38"/>
      <c r="DZV158" s="38"/>
      <c r="DZW158" s="38"/>
      <c r="DZX158" s="38"/>
      <c r="DZY158" s="38"/>
      <c r="DZZ158" s="38"/>
      <c r="EAA158" s="38"/>
      <c r="EAB158" s="38"/>
      <c r="EAC158" s="38"/>
      <c r="EAD158" s="38"/>
      <c r="EAE158" s="38"/>
      <c r="EAF158" s="38"/>
      <c r="EAG158" s="38"/>
      <c r="EAH158" s="38"/>
      <c r="EAI158" s="38"/>
      <c r="EAJ158" s="38"/>
      <c r="EAK158" s="38"/>
      <c r="EAL158" s="38"/>
      <c r="EAM158" s="38"/>
      <c r="EAN158" s="38"/>
      <c r="EAO158" s="38"/>
      <c r="EAP158" s="38"/>
      <c r="EAQ158" s="38"/>
      <c r="EAR158" s="38"/>
      <c r="EAS158" s="38"/>
      <c r="EAT158" s="38"/>
      <c r="EAU158" s="38"/>
      <c r="EAV158" s="38"/>
      <c r="EAW158" s="38"/>
      <c r="EAX158" s="38"/>
      <c r="EAY158" s="38"/>
      <c r="EAZ158" s="38"/>
      <c r="EBA158" s="38"/>
      <c r="EBB158" s="38"/>
      <c r="EBC158" s="38"/>
      <c r="EBD158" s="38"/>
      <c r="EBE158" s="38"/>
      <c r="EBF158" s="38"/>
      <c r="EBG158" s="38"/>
      <c r="EBH158" s="38"/>
      <c r="EBI158" s="38"/>
      <c r="EBJ158" s="38"/>
      <c r="EBK158" s="38"/>
      <c r="EBL158" s="38"/>
      <c r="EBM158" s="38"/>
      <c r="EBN158" s="38"/>
      <c r="EBO158" s="38"/>
      <c r="EBP158" s="38"/>
      <c r="EBQ158" s="38"/>
      <c r="EBR158" s="38"/>
      <c r="EBS158" s="38"/>
      <c r="EBT158" s="38"/>
      <c r="EBU158" s="38"/>
      <c r="EBV158" s="38"/>
      <c r="EBW158" s="38"/>
      <c r="EBX158" s="38"/>
      <c r="EBY158" s="38"/>
      <c r="EBZ158" s="38"/>
      <c r="ECA158" s="38"/>
      <c r="ECB158" s="38"/>
      <c r="ECC158" s="38"/>
      <c r="ECD158" s="38"/>
      <c r="ECE158" s="38"/>
      <c r="ECF158" s="38"/>
      <c r="ECG158" s="38"/>
      <c r="ECH158" s="38"/>
      <c r="ECI158" s="38"/>
      <c r="ECJ158" s="38"/>
      <c r="ECK158" s="38"/>
      <c r="ECL158" s="38"/>
      <c r="ECM158" s="38"/>
      <c r="ECN158" s="38"/>
      <c r="ECO158" s="38"/>
      <c r="ECP158" s="38"/>
      <c r="ECQ158" s="38"/>
      <c r="ECR158" s="38"/>
      <c r="ECS158" s="38"/>
      <c r="ECT158" s="38"/>
      <c r="ECU158" s="38"/>
      <c r="ECV158" s="38"/>
      <c r="ECW158" s="38"/>
      <c r="ECX158" s="38"/>
      <c r="ECY158" s="38"/>
      <c r="ECZ158" s="38"/>
      <c r="EDA158" s="38"/>
      <c r="EDB158" s="38"/>
      <c r="EDC158" s="38"/>
      <c r="EDD158" s="38"/>
      <c r="EDE158" s="38"/>
      <c r="EDF158" s="38"/>
      <c r="EDG158" s="38"/>
      <c r="EDH158" s="38"/>
      <c r="EDI158" s="38"/>
      <c r="EDJ158" s="38"/>
      <c r="EDK158" s="38"/>
      <c r="EDL158" s="38"/>
      <c r="EDM158" s="38"/>
      <c r="EDN158" s="38"/>
      <c r="EDO158" s="38"/>
      <c r="EDP158" s="38"/>
      <c r="EDQ158" s="38"/>
      <c r="EDR158" s="38"/>
      <c r="EDS158" s="38"/>
      <c r="EDT158" s="38"/>
      <c r="EDU158" s="38"/>
      <c r="EDV158" s="38"/>
      <c r="EDW158" s="38"/>
      <c r="EDX158" s="38"/>
      <c r="EDY158" s="38"/>
      <c r="EDZ158" s="38"/>
      <c r="EEA158" s="38"/>
      <c r="EEB158" s="38"/>
      <c r="EEC158" s="38"/>
      <c r="EED158" s="38"/>
      <c r="EEE158" s="38"/>
      <c r="EEF158" s="38"/>
      <c r="EEG158" s="38"/>
      <c r="EEH158" s="38"/>
      <c r="EEI158" s="38"/>
      <c r="EEJ158" s="38"/>
      <c r="EEK158" s="38"/>
      <c r="EEL158" s="38"/>
      <c r="EEM158" s="38"/>
      <c r="EEN158" s="38"/>
      <c r="EEO158" s="38"/>
      <c r="EEP158" s="38"/>
      <c r="EEQ158" s="38"/>
      <c r="EER158" s="38"/>
      <c r="EES158" s="38"/>
      <c r="EET158" s="38"/>
      <c r="EEU158" s="38"/>
      <c r="EEV158" s="38"/>
      <c r="EEW158" s="38"/>
      <c r="EEX158" s="38"/>
      <c r="EEY158" s="38"/>
      <c r="EEZ158" s="38"/>
      <c r="EFA158" s="38"/>
      <c r="EFB158" s="38"/>
      <c r="EFC158" s="38"/>
      <c r="EFD158" s="38"/>
      <c r="EFE158" s="38"/>
      <c r="EFF158" s="38"/>
      <c r="EFG158" s="38"/>
      <c r="EFH158" s="38"/>
      <c r="EFI158" s="38"/>
      <c r="EFJ158" s="38"/>
      <c r="EFK158" s="38"/>
      <c r="EFL158" s="38"/>
      <c r="EFM158" s="38"/>
      <c r="EFN158" s="38"/>
      <c r="EFO158" s="38"/>
      <c r="EFP158" s="38"/>
      <c r="EFQ158" s="38"/>
      <c r="EFR158" s="38"/>
      <c r="EFS158" s="38"/>
      <c r="EFT158" s="38"/>
      <c r="EFU158" s="38"/>
      <c r="EFV158" s="38"/>
      <c r="EFW158" s="38"/>
      <c r="EFX158" s="38"/>
      <c r="EFY158" s="38"/>
      <c r="EFZ158" s="38"/>
      <c r="EGA158" s="38"/>
      <c r="EGB158" s="38"/>
      <c r="EGC158" s="38"/>
      <c r="EGD158" s="38"/>
      <c r="EGE158" s="38"/>
      <c r="EGF158" s="38"/>
      <c r="EGG158" s="38"/>
      <c r="EGH158" s="38"/>
      <c r="EGI158" s="38"/>
      <c r="EGJ158" s="38"/>
      <c r="EGK158" s="38"/>
      <c r="EGL158" s="38"/>
      <c r="EGM158" s="38"/>
      <c r="EGN158" s="38"/>
      <c r="EGO158" s="38"/>
      <c r="EGP158" s="38"/>
      <c r="EGQ158" s="38"/>
      <c r="EGR158" s="38"/>
      <c r="EGS158" s="38"/>
      <c r="EGT158" s="38"/>
      <c r="EGU158" s="38"/>
      <c r="EGV158" s="38"/>
      <c r="EGW158" s="38"/>
      <c r="EGX158" s="38"/>
      <c r="EGY158" s="38"/>
      <c r="EGZ158" s="38"/>
      <c r="EHA158" s="38"/>
      <c r="EHB158" s="38"/>
      <c r="EHC158" s="38"/>
      <c r="EHD158" s="38"/>
      <c r="EHE158" s="38"/>
      <c r="EHF158" s="38"/>
      <c r="EHG158" s="38"/>
      <c r="EHH158" s="38"/>
      <c r="EHI158" s="38"/>
      <c r="EHJ158" s="38"/>
      <c r="EHK158" s="38"/>
      <c r="EHL158" s="38"/>
      <c r="EHM158" s="38"/>
      <c r="EHN158" s="38"/>
      <c r="EHO158" s="38"/>
      <c r="EHP158" s="38"/>
      <c r="EHQ158" s="38"/>
      <c r="EHR158" s="38"/>
      <c r="EHS158" s="38"/>
      <c r="EHT158" s="38"/>
      <c r="EHU158" s="38"/>
      <c r="EHV158" s="38"/>
      <c r="EHW158" s="38"/>
      <c r="EHX158" s="38"/>
      <c r="EHY158" s="38"/>
      <c r="EHZ158" s="38"/>
      <c r="EIA158" s="38"/>
      <c r="EIB158" s="38"/>
      <c r="EIC158" s="38"/>
      <c r="EID158" s="38"/>
      <c r="EIE158" s="38"/>
      <c r="EIF158" s="38"/>
      <c r="EIG158" s="38"/>
      <c r="EIH158" s="38"/>
      <c r="EII158" s="38"/>
      <c r="EIJ158" s="38"/>
      <c r="EIK158" s="38"/>
      <c r="EIL158" s="38"/>
      <c r="EIM158" s="38"/>
      <c r="EIN158" s="38"/>
      <c r="EIO158" s="38"/>
      <c r="EIP158" s="38"/>
      <c r="EIQ158" s="38"/>
      <c r="EIR158" s="38"/>
      <c r="EIS158" s="38"/>
      <c r="EIT158" s="38"/>
      <c r="EIU158" s="38"/>
      <c r="EIV158" s="38"/>
      <c r="EIW158" s="38"/>
      <c r="EIX158" s="38"/>
      <c r="EIY158" s="38"/>
      <c r="EIZ158" s="38"/>
      <c r="EJA158" s="38"/>
      <c r="EJB158" s="38"/>
      <c r="EJC158" s="38"/>
      <c r="EJD158" s="38"/>
      <c r="EJE158" s="38"/>
      <c r="EJF158" s="38"/>
      <c r="EJG158" s="38"/>
      <c r="EJH158" s="38"/>
      <c r="EJI158" s="38"/>
      <c r="EJJ158" s="38"/>
      <c r="EJK158" s="38"/>
      <c r="EJL158" s="38"/>
      <c r="EJM158" s="38"/>
      <c r="EJN158" s="38"/>
      <c r="EJO158" s="38"/>
      <c r="EJP158" s="38"/>
      <c r="EJQ158" s="38"/>
      <c r="EJR158" s="38"/>
      <c r="EJS158" s="38"/>
      <c r="EJT158" s="38"/>
      <c r="EJU158" s="38"/>
      <c r="EJV158" s="38"/>
      <c r="EJW158" s="38"/>
      <c r="EJX158" s="38"/>
      <c r="EJY158" s="38"/>
      <c r="EJZ158" s="38"/>
      <c r="EKA158" s="38"/>
      <c r="EKB158" s="38"/>
      <c r="EKC158" s="38"/>
      <c r="EKD158" s="38"/>
      <c r="EKE158" s="38"/>
      <c r="EKF158" s="38"/>
      <c r="EKG158" s="38"/>
      <c r="EKH158" s="38"/>
      <c r="EKI158" s="38"/>
      <c r="EKJ158" s="38"/>
      <c r="EKK158" s="38"/>
      <c r="EKL158" s="38"/>
      <c r="EKM158" s="38"/>
      <c r="EKN158" s="38"/>
      <c r="EKO158" s="38"/>
      <c r="EKP158" s="38"/>
      <c r="EKQ158" s="38"/>
      <c r="EKR158" s="38"/>
      <c r="EKS158" s="38"/>
      <c r="EKT158" s="38"/>
      <c r="EKU158" s="38"/>
      <c r="EKV158" s="38"/>
      <c r="EKW158" s="38"/>
      <c r="EKX158" s="38"/>
      <c r="EKY158" s="38"/>
      <c r="EKZ158" s="38"/>
      <c r="ELA158" s="38"/>
      <c r="ELB158" s="38"/>
      <c r="ELC158" s="38"/>
      <c r="ELD158" s="38"/>
      <c r="ELE158" s="38"/>
      <c r="ELF158" s="38"/>
      <c r="ELG158" s="38"/>
      <c r="ELH158" s="38"/>
      <c r="ELI158" s="38"/>
      <c r="ELJ158" s="38"/>
      <c r="ELK158" s="38"/>
      <c r="ELL158" s="38"/>
      <c r="ELM158" s="38"/>
      <c r="ELN158" s="38"/>
      <c r="ELO158" s="38"/>
      <c r="ELP158" s="38"/>
      <c r="ELQ158" s="38"/>
      <c r="ELR158" s="38"/>
      <c r="ELS158" s="38"/>
      <c r="ELT158" s="38"/>
      <c r="ELU158" s="38"/>
      <c r="ELV158" s="38"/>
      <c r="ELW158" s="38"/>
      <c r="ELX158" s="38"/>
      <c r="ELY158" s="38"/>
      <c r="ELZ158" s="38"/>
      <c r="EMA158" s="38"/>
      <c r="EMB158" s="38"/>
      <c r="EMC158" s="38"/>
      <c r="EMD158" s="38"/>
      <c r="EME158" s="38"/>
      <c r="EMF158" s="38"/>
      <c r="EMG158" s="38"/>
      <c r="EMH158" s="38"/>
      <c r="EMI158" s="38"/>
      <c r="EMJ158" s="38"/>
      <c r="EMK158" s="38"/>
      <c r="EML158" s="38"/>
      <c r="EMM158" s="38"/>
      <c r="EMN158" s="38"/>
      <c r="EMO158" s="38"/>
      <c r="EMP158" s="38"/>
      <c r="EMQ158" s="38"/>
      <c r="EMR158" s="38"/>
      <c r="EMS158" s="38"/>
      <c r="EMT158" s="38"/>
      <c r="EMU158" s="38"/>
      <c r="EMV158" s="38"/>
      <c r="EMW158" s="38"/>
      <c r="EMX158" s="38"/>
      <c r="EMY158" s="38"/>
      <c r="EMZ158" s="38"/>
      <c r="ENA158" s="38"/>
      <c r="ENB158" s="38"/>
      <c r="ENC158" s="38"/>
      <c r="END158" s="38"/>
      <c r="ENE158" s="38"/>
      <c r="ENF158" s="38"/>
      <c r="ENG158" s="38"/>
      <c r="ENH158" s="38"/>
      <c r="ENI158" s="38"/>
      <c r="ENJ158" s="38"/>
      <c r="ENK158" s="38"/>
      <c r="ENL158" s="38"/>
      <c r="ENM158" s="38"/>
      <c r="ENN158" s="38"/>
      <c r="ENO158" s="38"/>
      <c r="ENP158" s="38"/>
      <c r="ENQ158" s="38"/>
      <c r="ENR158" s="38"/>
      <c r="ENS158" s="38"/>
      <c r="ENT158" s="38"/>
      <c r="ENU158" s="38"/>
      <c r="ENV158" s="38"/>
      <c r="ENW158" s="38"/>
      <c r="ENX158" s="38"/>
      <c r="ENY158" s="38"/>
      <c r="ENZ158" s="38"/>
      <c r="EOA158" s="38"/>
      <c r="EOB158" s="38"/>
      <c r="EOC158" s="38"/>
      <c r="EOD158" s="38"/>
      <c r="EOE158" s="38"/>
      <c r="EOF158" s="38"/>
      <c r="EOG158" s="38"/>
      <c r="EOH158" s="38"/>
      <c r="EOI158" s="38"/>
      <c r="EOJ158" s="38"/>
      <c r="EOK158" s="38"/>
      <c r="EOL158" s="38"/>
      <c r="EOM158" s="38"/>
      <c r="EON158" s="38"/>
      <c r="EOO158" s="38"/>
      <c r="EOP158" s="38"/>
      <c r="EOQ158" s="38"/>
      <c r="EOR158" s="38"/>
      <c r="EOS158" s="38"/>
      <c r="EOT158" s="38"/>
      <c r="EOU158" s="38"/>
      <c r="EOV158" s="38"/>
      <c r="EOW158" s="38"/>
      <c r="EOX158" s="38"/>
      <c r="EOY158" s="38"/>
      <c r="EOZ158" s="38"/>
      <c r="EPA158" s="38"/>
      <c r="EPB158" s="38"/>
      <c r="EPC158" s="38"/>
      <c r="EPD158" s="38"/>
      <c r="EPE158" s="38"/>
      <c r="EPF158" s="38"/>
      <c r="EPG158" s="38"/>
      <c r="EPH158" s="38"/>
      <c r="EPI158" s="38"/>
      <c r="EPJ158" s="38"/>
      <c r="EPK158" s="38"/>
      <c r="EPL158" s="38"/>
      <c r="EPM158" s="38"/>
      <c r="EPN158" s="38"/>
      <c r="EPO158" s="38"/>
      <c r="EPP158" s="38"/>
      <c r="EPQ158" s="38"/>
      <c r="EPR158" s="38"/>
      <c r="EPS158" s="38"/>
      <c r="EPT158" s="38"/>
      <c r="EPU158" s="38"/>
      <c r="EPV158" s="38"/>
      <c r="EPW158" s="38"/>
      <c r="EPX158" s="38"/>
      <c r="EPY158" s="38"/>
      <c r="EPZ158" s="38"/>
      <c r="EQA158" s="38"/>
      <c r="EQB158" s="38"/>
      <c r="EQC158" s="38"/>
      <c r="EQD158" s="38"/>
      <c r="EQE158" s="38"/>
      <c r="EQF158" s="38"/>
      <c r="EQG158" s="38"/>
      <c r="EQH158" s="38"/>
      <c r="EQI158" s="38"/>
      <c r="EQJ158" s="38"/>
      <c r="EQK158" s="38"/>
      <c r="EQL158" s="38"/>
      <c r="EQM158" s="38"/>
      <c r="EQN158" s="38"/>
      <c r="EQO158" s="38"/>
      <c r="EQP158" s="38"/>
      <c r="EQQ158" s="38"/>
      <c r="EQR158" s="38"/>
      <c r="EQS158" s="38"/>
      <c r="EQT158" s="38"/>
      <c r="EQU158" s="38"/>
      <c r="EQV158" s="38"/>
      <c r="EQW158" s="38"/>
      <c r="EQX158" s="38"/>
      <c r="EQY158" s="38"/>
      <c r="EQZ158" s="38"/>
      <c r="ERA158" s="38"/>
      <c r="ERB158" s="38"/>
      <c r="ERC158" s="38"/>
      <c r="ERD158" s="38"/>
      <c r="ERE158" s="38"/>
      <c r="ERF158" s="38"/>
      <c r="ERG158" s="38"/>
      <c r="ERH158" s="38"/>
      <c r="ERI158" s="38"/>
      <c r="ERJ158" s="38"/>
      <c r="ERK158" s="38"/>
      <c r="ERL158" s="38"/>
      <c r="ERM158" s="38"/>
      <c r="ERN158" s="38"/>
      <c r="ERO158" s="38"/>
      <c r="ERP158" s="38"/>
      <c r="ERQ158" s="38"/>
      <c r="ERR158" s="38"/>
      <c r="ERS158" s="38"/>
      <c r="ERT158" s="38"/>
      <c r="ERU158" s="38"/>
      <c r="ERV158" s="38"/>
      <c r="ERW158" s="38"/>
      <c r="ERX158" s="38"/>
      <c r="ERY158" s="38"/>
      <c r="ERZ158" s="38"/>
      <c r="ESA158" s="38"/>
      <c r="ESB158" s="38"/>
      <c r="ESC158" s="38"/>
      <c r="ESD158" s="38"/>
      <c r="ESE158" s="38"/>
      <c r="ESF158" s="38"/>
      <c r="ESG158" s="38"/>
      <c r="ESH158" s="38"/>
      <c r="ESI158" s="38"/>
      <c r="ESJ158" s="38"/>
      <c r="ESK158" s="38"/>
      <c r="ESL158" s="38"/>
      <c r="ESM158" s="38"/>
      <c r="ESN158" s="38"/>
      <c r="ESO158" s="38"/>
      <c r="ESP158" s="38"/>
      <c r="ESQ158" s="38"/>
      <c r="ESR158" s="38"/>
      <c r="ESS158" s="38"/>
      <c r="EST158" s="38"/>
      <c r="ESU158" s="38"/>
      <c r="ESV158" s="38"/>
      <c r="ESW158" s="38"/>
      <c r="ESX158" s="38"/>
      <c r="ESY158" s="38"/>
      <c r="ESZ158" s="38"/>
      <c r="ETA158" s="38"/>
      <c r="ETB158" s="38"/>
      <c r="ETC158" s="38"/>
      <c r="ETD158" s="38"/>
      <c r="ETE158" s="38"/>
      <c r="ETF158" s="38"/>
      <c r="ETG158" s="38"/>
      <c r="ETH158" s="38"/>
      <c r="ETI158" s="38"/>
      <c r="ETJ158" s="38"/>
      <c r="ETK158" s="38"/>
      <c r="ETL158" s="38"/>
      <c r="ETM158" s="38"/>
      <c r="ETN158" s="38"/>
      <c r="ETO158" s="38"/>
      <c r="ETP158" s="38"/>
      <c r="ETQ158" s="38"/>
      <c r="ETR158" s="38"/>
      <c r="ETS158" s="38"/>
      <c r="ETT158" s="38"/>
      <c r="ETU158" s="38"/>
      <c r="ETV158" s="38"/>
      <c r="ETW158" s="38"/>
      <c r="ETX158" s="38"/>
      <c r="ETY158" s="38"/>
      <c r="ETZ158" s="38"/>
      <c r="EUA158" s="38"/>
      <c r="EUB158" s="38"/>
      <c r="EUC158" s="38"/>
      <c r="EUD158" s="38"/>
      <c r="EUE158" s="38"/>
      <c r="EUF158" s="38"/>
      <c r="EUG158" s="38"/>
      <c r="EUH158" s="38"/>
      <c r="EUI158" s="38"/>
      <c r="EUJ158" s="38"/>
      <c r="EUK158" s="38"/>
      <c r="EUL158" s="38"/>
      <c r="EUM158" s="38"/>
      <c r="EUN158" s="38"/>
      <c r="EUO158" s="38"/>
      <c r="EUP158" s="38"/>
      <c r="EUQ158" s="38"/>
      <c r="EUR158" s="38"/>
      <c r="EUS158" s="38"/>
      <c r="EUT158" s="38"/>
      <c r="EUU158" s="38"/>
      <c r="EUV158" s="38"/>
      <c r="EUW158" s="38"/>
      <c r="EUX158" s="38"/>
      <c r="EUY158" s="38"/>
      <c r="EUZ158" s="38"/>
      <c r="EVA158" s="38"/>
      <c r="EVB158" s="38"/>
      <c r="EVC158" s="38"/>
      <c r="EVD158" s="38"/>
      <c r="EVE158" s="38"/>
      <c r="EVF158" s="38"/>
      <c r="EVG158" s="38"/>
      <c r="EVH158" s="38"/>
      <c r="EVI158" s="38"/>
      <c r="EVJ158" s="38"/>
      <c r="EVK158" s="38"/>
      <c r="EVL158" s="38"/>
      <c r="EVM158" s="38"/>
      <c r="EVN158" s="38"/>
      <c r="EVO158" s="38"/>
      <c r="EVP158" s="38"/>
      <c r="EVQ158" s="38"/>
      <c r="EVR158" s="38"/>
      <c r="EVS158" s="38"/>
      <c r="EVT158" s="38"/>
      <c r="EVU158" s="38"/>
      <c r="EVV158" s="38"/>
      <c r="EVW158" s="38"/>
      <c r="EVX158" s="38"/>
      <c r="EVY158" s="38"/>
      <c r="EVZ158" s="38"/>
      <c r="EWA158" s="38"/>
      <c r="EWB158" s="38"/>
      <c r="EWC158" s="38"/>
      <c r="EWD158" s="38"/>
      <c r="EWE158" s="38"/>
      <c r="EWF158" s="38"/>
      <c r="EWG158" s="38"/>
      <c r="EWH158" s="38"/>
      <c r="EWI158" s="38"/>
      <c r="EWJ158" s="38"/>
      <c r="EWK158" s="38"/>
      <c r="EWL158" s="38"/>
      <c r="EWM158" s="38"/>
      <c r="EWN158" s="38"/>
      <c r="EWO158" s="38"/>
      <c r="EWP158" s="38"/>
      <c r="EWQ158" s="38"/>
      <c r="EWR158" s="38"/>
      <c r="EWS158" s="38"/>
      <c r="EWT158" s="38"/>
      <c r="EWU158" s="38"/>
      <c r="EWV158" s="38"/>
      <c r="EWW158" s="38"/>
      <c r="EWX158" s="38"/>
      <c r="EWY158" s="38"/>
      <c r="EWZ158" s="38"/>
      <c r="EXA158" s="38"/>
      <c r="EXB158" s="38"/>
      <c r="EXC158" s="38"/>
      <c r="EXD158" s="38"/>
      <c r="EXE158" s="38"/>
      <c r="EXF158" s="38"/>
      <c r="EXG158" s="38"/>
      <c r="EXH158" s="38"/>
      <c r="EXI158" s="38"/>
      <c r="EXJ158" s="38"/>
      <c r="EXK158" s="38"/>
      <c r="EXL158" s="38"/>
      <c r="EXM158" s="38"/>
      <c r="EXN158" s="38"/>
      <c r="EXO158" s="38"/>
      <c r="EXP158" s="38"/>
      <c r="EXQ158" s="38"/>
      <c r="EXR158" s="38"/>
      <c r="EXS158" s="38"/>
      <c r="EXT158" s="38"/>
      <c r="EXU158" s="38"/>
      <c r="EXV158" s="38"/>
      <c r="EXW158" s="38"/>
      <c r="EXX158" s="38"/>
      <c r="EXY158" s="38"/>
      <c r="EXZ158" s="38"/>
      <c r="EYA158" s="38"/>
      <c r="EYB158" s="38"/>
      <c r="EYC158" s="38"/>
      <c r="EYD158" s="38"/>
      <c r="EYE158" s="38"/>
      <c r="EYF158" s="38"/>
      <c r="EYG158" s="38"/>
      <c r="EYH158" s="38"/>
      <c r="EYI158" s="38"/>
      <c r="EYJ158" s="38"/>
      <c r="EYK158" s="38"/>
      <c r="EYL158" s="38"/>
      <c r="EYM158" s="38"/>
      <c r="EYN158" s="38"/>
      <c r="EYO158" s="38"/>
      <c r="EYP158" s="38"/>
      <c r="EYQ158" s="38"/>
      <c r="EYR158" s="38"/>
      <c r="EYS158" s="38"/>
      <c r="EYT158" s="38"/>
      <c r="EYU158" s="38"/>
      <c r="EYV158" s="38"/>
      <c r="EYW158" s="38"/>
      <c r="EYX158" s="38"/>
      <c r="EYY158" s="38"/>
      <c r="EYZ158" s="38"/>
      <c r="EZA158" s="38"/>
      <c r="EZB158" s="38"/>
      <c r="EZC158" s="38"/>
      <c r="EZD158" s="38"/>
      <c r="EZE158" s="38"/>
      <c r="EZF158" s="38"/>
      <c r="EZG158" s="38"/>
      <c r="EZH158" s="38"/>
      <c r="EZI158" s="38"/>
      <c r="EZJ158" s="38"/>
      <c r="EZK158" s="38"/>
      <c r="EZL158" s="38"/>
      <c r="EZM158" s="38"/>
      <c r="EZN158" s="38"/>
      <c r="EZO158" s="38"/>
      <c r="EZP158" s="38"/>
      <c r="EZQ158" s="38"/>
      <c r="EZR158" s="38"/>
      <c r="EZS158" s="38"/>
      <c r="EZT158" s="38"/>
      <c r="EZU158" s="38"/>
      <c r="EZV158" s="38"/>
      <c r="EZW158" s="38"/>
      <c r="EZX158" s="38"/>
      <c r="EZY158" s="38"/>
      <c r="EZZ158" s="38"/>
      <c r="FAA158" s="38"/>
      <c r="FAB158" s="38"/>
      <c r="FAC158" s="38"/>
      <c r="FAD158" s="38"/>
      <c r="FAE158" s="38"/>
      <c r="FAF158" s="38"/>
      <c r="FAG158" s="38"/>
      <c r="FAH158" s="38"/>
      <c r="FAI158" s="38"/>
      <c r="FAJ158" s="38"/>
      <c r="FAK158" s="38"/>
      <c r="FAL158" s="38"/>
      <c r="FAM158" s="38"/>
      <c r="FAN158" s="38"/>
      <c r="FAO158" s="38"/>
      <c r="FAP158" s="38"/>
      <c r="FAQ158" s="38"/>
      <c r="FAR158" s="38"/>
      <c r="FAS158" s="38"/>
      <c r="FAT158" s="38"/>
      <c r="FAU158" s="38"/>
      <c r="FAV158" s="38"/>
      <c r="FAW158" s="38"/>
      <c r="FAX158" s="38"/>
      <c r="FAY158" s="38"/>
      <c r="FAZ158" s="38"/>
      <c r="FBA158" s="38"/>
      <c r="FBB158" s="38"/>
      <c r="FBC158" s="38"/>
      <c r="FBD158" s="38"/>
      <c r="FBE158" s="38"/>
      <c r="FBF158" s="38"/>
      <c r="FBG158" s="38"/>
      <c r="FBH158" s="38"/>
      <c r="FBI158" s="38"/>
      <c r="FBJ158" s="38"/>
      <c r="FBK158" s="38"/>
      <c r="FBL158" s="38"/>
      <c r="FBM158" s="38"/>
      <c r="FBN158" s="38"/>
      <c r="FBO158" s="38"/>
      <c r="FBP158" s="38"/>
      <c r="FBQ158" s="38"/>
      <c r="FBR158" s="38"/>
      <c r="FBS158" s="38"/>
      <c r="FBT158" s="38"/>
      <c r="FBU158" s="38"/>
      <c r="FBV158" s="38"/>
      <c r="FBW158" s="38"/>
      <c r="FBX158" s="38"/>
      <c r="FBY158" s="38"/>
      <c r="FBZ158" s="38"/>
      <c r="FCA158" s="38"/>
      <c r="FCB158" s="38"/>
      <c r="FCC158" s="38"/>
      <c r="FCD158" s="38"/>
      <c r="FCE158" s="38"/>
      <c r="FCF158" s="38"/>
      <c r="FCG158" s="38"/>
      <c r="FCH158" s="38"/>
      <c r="FCI158" s="38"/>
      <c r="FCJ158" s="38"/>
      <c r="FCK158" s="38"/>
      <c r="FCL158" s="38"/>
      <c r="FCM158" s="38"/>
      <c r="FCN158" s="38"/>
      <c r="FCO158" s="38"/>
      <c r="FCP158" s="38"/>
      <c r="FCQ158" s="38"/>
      <c r="FCR158" s="38"/>
      <c r="FCS158" s="38"/>
      <c r="FCT158" s="38"/>
      <c r="FCU158" s="38"/>
      <c r="FCV158" s="38"/>
      <c r="FCW158" s="38"/>
      <c r="FCX158" s="38"/>
      <c r="FCY158" s="38"/>
      <c r="FCZ158" s="38"/>
      <c r="FDA158" s="38"/>
      <c r="FDB158" s="38"/>
      <c r="FDC158" s="38"/>
      <c r="FDD158" s="38"/>
      <c r="FDE158" s="38"/>
      <c r="FDF158" s="38"/>
      <c r="FDG158" s="38"/>
      <c r="FDH158" s="38"/>
      <c r="FDI158" s="38"/>
      <c r="FDJ158" s="38"/>
      <c r="FDK158" s="38"/>
      <c r="FDL158" s="38"/>
      <c r="FDM158" s="38"/>
      <c r="FDN158" s="38"/>
      <c r="FDO158" s="38"/>
      <c r="FDP158" s="38"/>
      <c r="FDQ158" s="38"/>
      <c r="FDR158" s="38"/>
      <c r="FDS158" s="38"/>
      <c r="FDT158" s="38"/>
      <c r="FDU158" s="38"/>
      <c r="FDV158" s="38"/>
      <c r="FDW158" s="38"/>
      <c r="FDX158" s="38"/>
      <c r="FDY158" s="38"/>
      <c r="FDZ158" s="38"/>
      <c r="FEA158" s="38"/>
      <c r="FEB158" s="38"/>
      <c r="FEC158" s="38"/>
      <c r="FED158" s="38"/>
      <c r="FEE158" s="38"/>
      <c r="FEF158" s="38"/>
      <c r="FEG158" s="38"/>
      <c r="FEH158" s="38"/>
      <c r="FEI158" s="38"/>
      <c r="FEJ158" s="38"/>
      <c r="FEK158" s="38"/>
      <c r="FEL158" s="38"/>
      <c r="FEM158" s="38"/>
      <c r="FEN158" s="38"/>
      <c r="FEO158" s="38"/>
      <c r="FEP158" s="38"/>
      <c r="FEQ158" s="38"/>
      <c r="FER158" s="38"/>
      <c r="FES158" s="38"/>
      <c r="FET158" s="38"/>
      <c r="FEU158" s="38"/>
      <c r="FEV158" s="38"/>
      <c r="FEW158" s="38"/>
      <c r="FEX158" s="38"/>
      <c r="FEY158" s="38"/>
      <c r="FEZ158" s="38"/>
      <c r="FFA158" s="38"/>
      <c r="FFB158" s="38"/>
      <c r="FFC158" s="38"/>
      <c r="FFD158" s="38"/>
      <c r="FFE158" s="38"/>
      <c r="FFF158" s="38"/>
      <c r="FFG158" s="38"/>
      <c r="FFH158" s="38"/>
      <c r="FFI158" s="38"/>
      <c r="FFJ158" s="38"/>
      <c r="FFK158" s="38"/>
      <c r="FFL158" s="38"/>
      <c r="FFM158" s="38"/>
      <c r="FFN158" s="38"/>
      <c r="FFO158" s="38"/>
      <c r="FFP158" s="38"/>
      <c r="FFQ158" s="38"/>
      <c r="FFR158" s="38"/>
      <c r="FFS158" s="38"/>
      <c r="FFT158" s="38"/>
      <c r="FFU158" s="38"/>
      <c r="FFV158" s="38"/>
      <c r="FFW158" s="38"/>
      <c r="FFX158" s="38"/>
      <c r="FFY158" s="38"/>
      <c r="FFZ158" s="38"/>
      <c r="FGA158" s="38"/>
      <c r="FGB158" s="38"/>
      <c r="FGC158" s="38"/>
      <c r="FGD158" s="38"/>
      <c r="FGE158" s="38"/>
      <c r="FGF158" s="38"/>
      <c r="FGG158" s="38"/>
      <c r="FGH158" s="38"/>
      <c r="FGI158" s="38"/>
      <c r="FGJ158" s="38"/>
      <c r="FGK158" s="38"/>
      <c r="FGL158" s="38"/>
      <c r="FGM158" s="38"/>
      <c r="FGN158" s="38"/>
      <c r="FGO158" s="38"/>
      <c r="FGP158" s="38"/>
      <c r="FGQ158" s="38"/>
      <c r="FGR158" s="38"/>
      <c r="FGS158" s="38"/>
      <c r="FGT158" s="38"/>
      <c r="FGU158" s="38"/>
      <c r="FGV158" s="38"/>
      <c r="FGW158" s="38"/>
      <c r="FGX158" s="38"/>
      <c r="FGY158" s="38"/>
      <c r="FGZ158" s="38"/>
      <c r="FHA158" s="38"/>
      <c r="FHB158" s="38"/>
      <c r="FHC158" s="38"/>
      <c r="FHD158" s="38"/>
      <c r="FHE158" s="38"/>
      <c r="FHF158" s="38"/>
      <c r="FHG158" s="38"/>
      <c r="FHH158" s="38"/>
      <c r="FHI158" s="38"/>
      <c r="FHJ158" s="38"/>
      <c r="FHK158" s="38"/>
      <c r="FHL158" s="38"/>
      <c r="FHM158" s="38"/>
      <c r="FHN158" s="38"/>
      <c r="FHO158" s="38"/>
      <c r="FHP158" s="38"/>
      <c r="FHQ158" s="38"/>
      <c r="FHR158" s="38"/>
      <c r="FHS158" s="38"/>
      <c r="FHT158" s="38"/>
      <c r="FHU158" s="38"/>
      <c r="FHV158" s="38"/>
      <c r="FHW158" s="38"/>
      <c r="FHX158" s="38"/>
      <c r="FHY158" s="38"/>
      <c r="FHZ158" s="38"/>
      <c r="FIA158" s="38"/>
      <c r="FIB158" s="38"/>
      <c r="FIC158" s="38"/>
      <c r="FID158" s="38"/>
      <c r="FIE158" s="38"/>
      <c r="FIF158" s="38"/>
      <c r="FIG158" s="38"/>
      <c r="FIH158" s="38"/>
      <c r="FII158" s="38"/>
      <c r="FIJ158" s="38"/>
      <c r="FIK158" s="38"/>
      <c r="FIL158" s="38"/>
      <c r="FIM158" s="38"/>
      <c r="FIN158" s="38"/>
      <c r="FIO158" s="38"/>
      <c r="FIP158" s="38"/>
      <c r="FIQ158" s="38"/>
      <c r="FIR158" s="38"/>
      <c r="FIS158" s="38"/>
      <c r="FIT158" s="38"/>
      <c r="FIU158" s="38"/>
      <c r="FIV158" s="38"/>
      <c r="FIW158" s="38"/>
      <c r="FIX158" s="38"/>
      <c r="FIY158" s="38"/>
      <c r="FIZ158" s="38"/>
      <c r="FJA158" s="38"/>
      <c r="FJB158" s="38"/>
      <c r="FJC158" s="38"/>
      <c r="FJD158" s="38"/>
      <c r="FJE158" s="38"/>
      <c r="FJF158" s="38"/>
      <c r="FJG158" s="38"/>
      <c r="FJH158" s="38"/>
      <c r="FJI158" s="38"/>
      <c r="FJJ158" s="38"/>
      <c r="FJK158" s="38"/>
      <c r="FJL158" s="38"/>
      <c r="FJM158" s="38"/>
      <c r="FJN158" s="38"/>
      <c r="FJO158" s="38"/>
      <c r="FJP158" s="38"/>
      <c r="FJQ158" s="38"/>
      <c r="FJR158" s="38"/>
      <c r="FJS158" s="38"/>
      <c r="FJT158" s="38"/>
      <c r="FJU158" s="38"/>
      <c r="FJV158" s="38"/>
      <c r="FJW158" s="38"/>
      <c r="FJX158" s="38"/>
      <c r="FJY158" s="38"/>
      <c r="FJZ158" s="38"/>
      <c r="FKA158" s="38"/>
      <c r="FKB158" s="38"/>
      <c r="FKC158" s="38"/>
      <c r="FKD158" s="38"/>
      <c r="FKE158" s="38"/>
      <c r="FKF158" s="38"/>
      <c r="FKG158" s="38"/>
      <c r="FKH158" s="38"/>
      <c r="FKI158" s="38"/>
      <c r="FKJ158" s="38"/>
      <c r="FKK158" s="38"/>
      <c r="FKL158" s="38"/>
      <c r="FKM158" s="38"/>
      <c r="FKN158" s="38"/>
      <c r="FKO158" s="38"/>
      <c r="FKP158" s="38"/>
      <c r="FKQ158" s="38"/>
      <c r="FKR158" s="38"/>
      <c r="FKS158" s="38"/>
      <c r="FKT158" s="38"/>
      <c r="FKU158" s="38"/>
      <c r="FKV158" s="38"/>
      <c r="FKW158" s="38"/>
      <c r="FKX158" s="38"/>
      <c r="FKY158" s="38"/>
      <c r="FKZ158" s="38"/>
      <c r="FLA158" s="38"/>
      <c r="FLB158" s="38"/>
      <c r="FLC158" s="38"/>
      <c r="FLD158" s="38"/>
      <c r="FLE158" s="38"/>
      <c r="FLF158" s="38"/>
      <c r="FLG158" s="38"/>
      <c r="FLH158" s="38"/>
      <c r="FLI158" s="38"/>
      <c r="FLJ158" s="38"/>
      <c r="FLK158" s="38"/>
      <c r="FLL158" s="38"/>
      <c r="FLM158" s="38"/>
      <c r="FLN158" s="38"/>
      <c r="FLO158" s="38"/>
      <c r="FLP158" s="38"/>
      <c r="FLQ158" s="38"/>
      <c r="FLR158" s="38"/>
      <c r="FLS158" s="38"/>
      <c r="FLT158" s="38"/>
      <c r="FLU158" s="38"/>
      <c r="FLV158" s="38"/>
      <c r="FLW158" s="38"/>
      <c r="FLX158" s="38"/>
      <c r="FLY158" s="38"/>
      <c r="FLZ158" s="38"/>
      <c r="FMA158" s="38"/>
      <c r="FMB158" s="38"/>
      <c r="FMC158" s="38"/>
      <c r="FMD158" s="38"/>
      <c r="FME158" s="38"/>
      <c r="FMF158" s="38"/>
      <c r="FMG158" s="38"/>
      <c r="FMH158" s="38"/>
      <c r="FMI158" s="38"/>
      <c r="FMJ158" s="38"/>
      <c r="FMK158" s="38"/>
      <c r="FML158" s="38"/>
      <c r="FMM158" s="38"/>
      <c r="FMN158" s="38"/>
      <c r="FMO158" s="38"/>
      <c r="FMP158" s="38"/>
      <c r="FMQ158" s="38"/>
      <c r="FMR158" s="38"/>
      <c r="FMS158" s="38"/>
      <c r="FMT158" s="38"/>
      <c r="FMU158" s="38"/>
      <c r="FMV158" s="38"/>
      <c r="FMW158" s="38"/>
      <c r="FMX158" s="38"/>
      <c r="FMY158" s="38"/>
      <c r="FMZ158" s="38"/>
      <c r="FNA158" s="38"/>
      <c r="FNB158" s="38"/>
      <c r="FNC158" s="38"/>
      <c r="FND158" s="38"/>
      <c r="FNE158" s="38"/>
      <c r="FNF158" s="38"/>
      <c r="FNG158" s="38"/>
      <c r="FNH158" s="38"/>
      <c r="FNI158" s="38"/>
      <c r="FNJ158" s="38"/>
      <c r="FNK158" s="38"/>
      <c r="FNL158" s="38"/>
      <c r="FNM158" s="38"/>
      <c r="FNN158" s="38"/>
      <c r="FNO158" s="38"/>
      <c r="FNP158" s="38"/>
      <c r="FNQ158" s="38"/>
      <c r="FNR158" s="38"/>
      <c r="FNS158" s="38"/>
      <c r="FNT158" s="38"/>
      <c r="FNU158" s="38"/>
      <c r="FNV158" s="38"/>
      <c r="FNW158" s="38"/>
      <c r="FNX158" s="38"/>
      <c r="FNY158" s="38"/>
      <c r="FNZ158" s="38"/>
      <c r="FOA158" s="38"/>
      <c r="FOB158" s="38"/>
      <c r="FOC158" s="38"/>
      <c r="FOD158" s="38"/>
      <c r="FOE158" s="38"/>
      <c r="FOF158" s="38"/>
      <c r="FOG158" s="38"/>
      <c r="FOH158" s="38"/>
      <c r="FOI158" s="38"/>
      <c r="FOJ158" s="38"/>
      <c r="FOK158" s="38"/>
      <c r="FOL158" s="38"/>
      <c r="FOM158" s="38"/>
      <c r="FON158" s="38"/>
      <c r="FOO158" s="38"/>
      <c r="FOP158" s="38"/>
      <c r="FOQ158" s="38"/>
      <c r="FOR158" s="38"/>
      <c r="FOS158" s="38"/>
      <c r="FOT158" s="38"/>
      <c r="FOU158" s="38"/>
      <c r="FOV158" s="38"/>
      <c r="FOW158" s="38"/>
      <c r="FOX158" s="38"/>
      <c r="FOY158" s="38"/>
      <c r="FOZ158" s="38"/>
      <c r="FPA158" s="38"/>
      <c r="FPB158" s="38"/>
      <c r="FPC158" s="38"/>
      <c r="FPD158" s="38"/>
      <c r="FPE158" s="38"/>
      <c r="FPF158" s="38"/>
      <c r="FPG158" s="38"/>
      <c r="FPH158" s="38"/>
      <c r="FPI158" s="38"/>
      <c r="FPJ158" s="38"/>
      <c r="FPK158" s="38"/>
      <c r="FPL158" s="38"/>
      <c r="FPM158" s="38"/>
      <c r="FPN158" s="38"/>
      <c r="FPO158" s="38"/>
      <c r="FPP158" s="38"/>
      <c r="FPQ158" s="38"/>
      <c r="FPR158" s="38"/>
      <c r="FPS158" s="38"/>
      <c r="FPT158" s="38"/>
      <c r="FPU158" s="38"/>
      <c r="FPV158" s="38"/>
      <c r="FPW158" s="38"/>
      <c r="FPX158" s="38"/>
      <c r="FPY158" s="38"/>
      <c r="FPZ158" s="38"/>
      <c r="FQA158" s="38"/>
      <c r="FQB158" s="38"/>
      <c r="FQC158" s="38"/>
      <c r="FQD158" s="38"/>
      <c r="FQE158" s="38"/>
      <c r="FQF158" s="38"/>
      <c r="FQG158" s="38"/>
      <c r="FQH158" s="38"/>
      <c r="FQI158" s="38"/>
      <c r="FQJ158" s="38"/>
      <c r="FQK158" s="38"/>
      <c r="FQL158" s="38"/>
      <c r="FQM158" s="38"/>
      <c r="FQN158" s="38"/>
      <c r="FQO158" s="38"/>
      <c r="FQP158" s="38"/>
      <c r="FQQ158" s="38"/>
      <c r="FQR158" s="38"/>
      <c r="FQS158" s="38"/>
      <c r="FQT158" s="38"/>
      <c r="FQU158" s="38"/>
      <c r="FQV158" s="38"/>
      <c r="FQW158" s="38"/>
      <c r="FQX158" s="38"/>
      <c r="FQY158" s="38"/>
      <c r="FQZ158" s="38"/>
      <c r="FRA158" s="38"/>
      <c r="FRB158" s="38"/>
      <c r="FRC158" s="38"/>
      <c r="FRD158" s="38"/>
      <c r="FRE158" s="38"/>
      <c r="FRF158" s="38"/>
      <c r="FRG158" s="38"/>
      <c r="FRH158" s="38"/>
      <c r="FRI158" s="38"/>
      <c r="FRJ158" s="38"/>
      <c r="FRK158" s="38"/>
      <c r="FRL158" s="38"/>
      <c r="FRM158" s="38"/>
      <c r="FRN158" s="38"/>
      <c r="FRO158" s="38"/>
      <c r="FRP158" s="38"/>
      <c r="FRQ158" s="38"/>
      <c r="FRR158" s="38"/>
      <c r="FRS158" s="38"/>
      <c r="FRT158" s="38"/>
      <c r="FRU158" s="38"/>
      <c r="FRV158" s="38"/>
      <c r="FRW158" s="38"/>
      <c r="FRX158" s="38"/>
      <c r="FRY158" s="38"/>
      <c r="FRZ158" s="38"/>
      <c r="FSA158" s="38"/>
      <c r="FSB158" s="38"/>
      <c r="FSC158" s="38"/>
      <c r="FSD158" s="38"/>
      <c r="FSE158" s="38"/>
      <c r="FSF158" s="38"/>
      <c r="FSG158" s="38"/>
      <c r="FSH158" s="38"/>
      <c r="FSI158" s="38"/>
      <c r="FSJ158" s="38"/>
      <c r="FSK158" s="38"/>
      <c r="FSL158" s="38"/>
      <c r="FSM158" s="38"/>
      <c r="FSN158" s="38"/>
      <c r="FSO158" s="38"/>
      <c r="FSP158" s="38"/>
      <c r="FSQ158" s="38"/>
      <c r="FSR158" s="38"/>
      <c r="FSS158" s="38"/>
      <c r="FST158" s="38"/>
      <c r="FSU158" s="38"/>
      <c r="FSV158" s="38"/>
      <c r="FSW158" s="38"/>
      <c r="FSX158" s="38"/>
      <c r="FSY158" s="38"/>
      <c r="FSZ158" s="38"/>
      <c r="FTA158" s="38"/>
      <c r="FTB158" s="38"/>
      <c r="FTC158" s="38"/>
      <c r="FTD158" s="38"/>
      <c r="FTE158" s="38"/>
      <c r="FTF158" s="38"/>
      <c r="FTG158" s="38"/>
      <c r="FTH158" s="38"/>
      <c r="FTI158" s="38"/>
      <c r="FTJ158" s="38"/>
      <c r="FTK158" s="38"/>
      <c r="FTL158" s="38"/>
      <c r="FTM158" s="38"/>
      <c r="FTN158" s="38"/>
      <c r="FTO158" s="38"/>
      <c r="FTP158" s="38"/>
      <c r="FTQ158" s="38"/>
      <c r="FTR158" s="38"/>
      <c r="FTS158" s="38"/>
      <c r="FTT158" s="38"/>
      <c r="FTU158" s="38"/>
      <c r="FTV158" s="38"/>
      <c r="FTW158" s="38"/>
      <c r="FTX158" s="38"/>
      <c r="FTY158" s="38"/>
      <c r="FTZ158" s="38"/>
      <c r="FUA158" s="38"/>
      <c r="FUB158" s="38"/>
      <c r="FUC158" s="38"/>
      <c r="FUD158" s="38"/>
      <c r="FUE158" s="38"/>
      <c r="FUF158" s="38"/>
      <c r="FUG158" s="38"/>
      <c r="FUH158" s="38"/>
      <c r="FUI158" s="38"/>
      <c r="FUJ158" s="38"/>
      <c r="FUK158" s="38"/>
      <c r="FUL158" s="38"/>
      <c r="FUM158" s="38"/>
      <c r="FUN158" s="38"/>
      <c r="FUO158" s="38"/>
      <c r="FUP158" s="38"/>
      <c r="FUQ158" s="38"/>
      <c r="FUR158" s="38"/>
      <c r="FUS158" s="38"/>
      <c r="FUT158" s="38"/>
      <c r="FUU158" s="38"/>
      <c r="FUV158" s="38"/>
      <c r="FUW158" s="38"/>
      <c r="FUX158" s="38"/>
      <c r="FUY158" s="38"/>
      <c r="FUZ158" s="38"/>
      <c r="FVA158" s="38"/>
      <c r="FVB158" s="38"/>
      <c r="FVC158" s="38"/>
      <c r="FVD158" s="38"/>
      <c r="FVE158" s="38"/>
      <c r="FVF158" s="38"/>
      <c r="FVG158" s="38"/>
      <c r="FVH158" s="38"/>
      <c r="FVI158" s="38"/>
      <c r="FVJ158" s="38"/>
      <c r="FVK158" s="38"/>
      <c r="FVL158" s="38"/>
      <c r="FVM158" s="38"/>
      <c r="FVN158" s="38"/>
      <c r="FVO158" s="38"/>
      <c r="FVP158" s="38"/>
      <c r="FVQ158" s="38"/>
      <c r="FVR158" s="38"/>
      <c r="FVS158" s="38"/>
      <c r="FVT158" s="38"/>
      <c r="FVU158" s="38"/>
      <c r="FVV158" s="38"/>
      <c r="FVW158" s="38"/>
      <c r="FVX158" s="38"/>
      <c r="FVY158" s="38"/>
      <c r="FVZ158" s="38"/>
      <c r="FWA158" s="38"/>
      <c r="FWB158" s="38"/>
      <c r="FWC158" s="38"/>
      <c r="FWD158" s="38"/>
      <c r="FWE158" s="38"/>
      <c r="FWF158" s="38"/>
      <c r="FWG158" s="38"/>
      <c r="FWH158" s="38"/>
      <c r="FWI158" s="38"/>
      <c r="FWJ158" s="38"/>
      <c r="FWK158" s="38"/>
      <c r="FWL158" s="38"/>
      <c r="FWM158" s="38"/>
      <c r="FWN158" s="38"/>
      <c r="FWO158" s="38"/>
      <c r="FWP158" s="38"/>
      <c r="FWQ158" s="38"/>
      <c r="FWR158" s="38"/>
      <c r="FWS158" s="38"/>
      <c r="FWT158" s="38"/>
      <c r="FWU158" s="38"/>
      <c r="FWV158" s="38"/>
      <c r="FWW158" s="38"/>
      <c r="FWX158" s="38"/>
      <c r="FWY158" s="38"/>
      <c r="FWZ158" s="38"/>
      <c r="FXA158" s="38"/>
      <c r="FXB158" s="38"/>
      <c r="FXC158" s="38"/>
      <c r="FXD158" s="38"/>
      <c r="FXE158" s="38"/>
      <c r="FXF158" s="38"/>
      <c r="FXG158" s="38"/>
      <c r="FXH158" s="38"/>
      <c r="FXI158" s="38"/>
      <c r="FXJ158" s="38"/>
      <c r="FXK158" s="38"/>
      <c r="FXL158" s="38"/>
      <c r="FXM158" s="38"/>
      <c r="FXN158" s="38"/>
      <c r="FXO158" s="38"/>
      <c r="FXP158" s="38"/>
      <c r="FXQ158" s="38"/>
      <c r="FXR158" s="38"/>
      <c r="FXS158" s="38"/>
      <c r="FXT158" s="38"/>
      <c r="FXU158" s="38"/>
      <c r="FXV158" s="38"/>
      <c r="FXW158" s="38"/>
      <c r="FXX158" s="38"/>
      <c r="FXY158" s="38"/>
      <c r="FXZ158" s="38"/>
      <c r="FYA158" s="38"/>
      <c r="FYB158" s="38"/>
      <c r="FYC158" s="38"/>
      <c r="FYD158" s="38"/>
      <c r="FYE158" s="38"/>
      <c r="FYF158" s="38"/>
      <c r="FYG158" s="38"/>
      <c r="FYH158" s="38"/>
      <c r="FYI158" s="38"/>
      <c r="FYJ158" s="38"/>
      <c r="FYK158" s="38"/>
      <c r="FYL158" s="38"/>
      <c r="FYM158" s="38"/>
      <c r="FYN158" s="38"/>
      <c r="FYO158" s="38"/>
      <c r="FYP158" s="38"/>
      <c r="FYQ158" s="38"/>
      <c r="FYR158" s="38"/>
      <c r="FYS158" s="38"/>
      <c r="FYT158" s="38"/>
      <c r="FYU158" s="38"/>
      <c r="FYV158" s="38"/>
      <c r="FYW158" s="38"/>
      <c r="FYX158" s="38"/>
      <c r="FYY158" s="38"/>
      <c r="FYZ158" s="38"/>
      <c r="FZA158" s="38"/>
      <c r="FZB158" s="38"/>
      <c r="FZC158" s="38"/>
      <c r="FZD158" s="38"/>
      <c r="FZE158" s="38"/>
      <c r="FZF158" s="38"/>
      <c r="FZG158" s="38"/>
      <c r="FZH158" s="38"/>
      <c r="FZI158" s="38"/>
      <c r="FZJ158" s="38"/>
      <c r="FZK158" s="38"/>
      <c r="FZL158" s="38"/>
      <c r="FZM158" s="38"/>
      <c r="FZN158" s="38"/>
      <c r="FZO158" s="38"/>
      <c r="FZP158" s="38"/>
      <c r="FZQ158" s="38"/>
      <c r="FZR158" s="38"/>
      <c r="FZS158" s="38"/>
      <c r="FZT158" s="38"/>
      <c r="FZU158" s="38"/>
      <c r="FZV158" s="38"/>
      <c r="FZW158" s="38"/>
      <c r="FZX158" s="38"/>
      <c r="FZY158" s="38"/>
      <c r="FZZ158" s="38"/>
      <c r="GAA158" s="38"/>
      <c r="GAB158" s="38"/>
      <c r="GAC158" s="38"/>
      <c r="GAD158" s="38"/>
      <c r="GAE158" s="38"/>
      <c r="GAF158" s="38"/>
      <c r="GAG158" s="38"/>
      <c r="GAH158" s="38"/>
      <c r="GAI158" s="38"/>
      <c r="GAJ158" s="38"/>
      <c r="GAK158" s="38"/>
      <c r="GAL158" s="38"/>
      <c r="GAM158" s="38"/>
      <c r="GAN158" s="38"/>
      <c r="GAO158" s="38"/>
      <c r="GAP158" s="38"/>
      <c r="GAQ158" s="38"/>
      <c r="GAR158" s="38"/>
      <c r="GAS158" s="38"/>
      <c r="GAT158" s="38"/>
      <c r="GAU158" s="38"/>
      <c r="GAV158" s="38"/>
      <c r="GAW158" s="38"/>
      <c r="GAX158" s="38"/>
      <c r="GAY158" s="38"/>
      <c r="GAZ158" s="38"/>
      <c r="GBA158" s="38"/>
      <c r="GBB158" s="38"/>
      <c r="GBC158" s="38"/>
      <c r="GBD158" s="38"/>
      <c r="GBE158" s="38"/>
      <c r="GBF158" s="38"/>
      <c r="GBG158" s="38"/>
      <c r="GBH158" s="38"/>
      <c r="GBI158" s="38"/>
      <c r="GBJ158" s="38"/>
      <c r="GBK158" s="38"/>
      <c r="GBL158" s="38"/>
      <c r="GBM158" s="38"/>
      <c r="GBN158" s="38"/>
      <c r="GBO158" s="38"/>
      <c r="GBP158" s="38"/>
      <c r="GBQ158" s="38"/>
      <c r="GBR158" s="38"/>
      <c r="GBS158" s="38"/>
      <c r="GBT158" s="38"/>
      <c r="GBU158" s="38"/>
      <c r="GBV158" s="38"/>
      <c r="GBW158" s="38"/>
      <c r="GBX158" s="38"/>
      <c r="GBY158" s="38"/>
      <c r="GBZ158" s="38"/>
      <c r="GCA158" s="38"/>
      <c r="GCB158" s="38"/>
      <c r="GCC158" s="38"/>
      <c r="GCD158" s="38"/>
      <c r="GCE158" s="38"/>
      <c r="GCF158" s="38"/>
      <c r="GCG158" s="38"/>
      <c r="GCH158" s="38"/>
      <c r="GCI158" s="38"/>
      <c r="GCJ158" s="38"/>
      <c r="GCK158" s="38"/>
      <c r="GCL158" s="38"/>
      <c r="GCM158" s="38"/>
      <c r="GCN158" s="38"/>
      <c r="GCO158" s="38"/>
      <c r="GCP158" s="38"/>
      <c r="GCQ158" s="38"/>
      <c r="GCR158" s="38"/>
      <c r="GCS158" s="38"/>
      <c r="GCT158" s="38"/>
      <c r="GCU158" s="38"/>
      <c r="GCV158" s="38"/>
      <c r="GCW158" s="38"/>
      <c r="GCX158" s="38"/>
      <c r="GCY158" s="38"/>
      <c r="GCZ158" s="38"/>
      <c r="GDA158" s="38"/>
      <c r="GDB158" s="38"/>
      <c r="GDC158" s="38"/>
      <c r="GDD158" s="38"/>
      <c r="GDE158" s="38"/>
      <c r="GDF158" s="38"/>
      <c r="GDG158" s="38"/>
      <c r="GDH158" s="38"/>
      <c r="GDI158" s="38"/>
      <c r="GDJ158" s="38"/>
      <c r="GDK158" s="38"/>
      <c r="GDL158" s="38"/>
      <c r="GDM158" s="38"/>
      <c r="GDN158" s="38"/>
      <c r="GDO158" s="38"/>
      <c r="GDP158" s="38"/>
      <c r="GDQ158" s="38"/>
      <c r="GDR158" s="38"/>
      <c r="GDS158" s="38"/>
      <c r="GDT158" s="38"/>
      <c r="GDU158" s="38"/>
      <c r="GDV158" s="38"/>
      <c r="GDW158" s="38"/>
      <c r="GDX158" s="38"/>
      <c r="GDY158" s="38"/>
      <c r="GDZ158" s="38"/>
      <c r="GEA158" s="38"/>
      <c r="GEB158" s="38"/>
      <c r="GEC158" s="38"/>
      <c r="GED158" s="38"/>
      <c r="GEE158" s="38"/>
      <c r="GEF158" s="38"/>
      <c r="GEG158" s="38"/>
      <c r="GEH158" s="38"/>
      <c r="GEI158" s="38"/>
      <c r="GEJ158" s="38"/>
      <c r="GEK158" s="38"/>
      <c r="GEL158" s="38"/>
      <c r="GEM158" s="38"/>
      <c r="GEN158" s="38"/>
      <c r="GEO158" s="38"/>
      <c r="GEP158" s="38"/>
      <c r="GEQ158" s="38"/>
      <c r="GER158" s="38"/>
      <c r="GES158" s="38"/>
      <c r="GET158" s="38"/>
      <c r="GEU158" s="38"/>
      <c r="GEV158" s="38"/>
      <c r="GEW158" s="38"/>
      <c r="GEX158" s="38"/>
      <c r="GEY158" s="38"/>
      <c r="GEZ158" s="38"/>
      <c r="GFA158" s="38"/>
      <c r="GFB158" s="38"/>
      <c r="GFC158" s="38"/>
      <c r="GFD158" s="38"/>
      <c r="GFE158" s="38"/>
      <c r="GFF158" s="38"/>
      <c r="GFG158" s="38"/>
      <c r="GFH158" s="38"/>
      <c r="GFI158" s="38"/>
      <c r="GFJ158" s="38"/>
      <c r="GFK158" s="38"/>
      <c r="GFL158" s="38"/>
      <c r="GFM158" s="38"/>
      <c r="GFN158" s="38"/>
      <c r="GFO158" s="38"/>
      <c r="GFP158" s="38"/>
      <c r="GFQ158" s="38"/>
      <c r="GFR158" s="38"/>
      <c r="GFS158" s="38"/>
      <c r="GFT158" s="38"/>
      <c r="GFU158" s="38"/>
      <c r="GFV158" s="38"/>
      <c r="GFW158" s="38"/>
      <c r="GFX158" s="38"/>
      <c r="GFY158" s="38"/>
      <c r="GFZ158" s="38"/>
      <c r="GGA158" s="38"/>
      <c r="GGB158" s="38"/>
      <c r="GGC158" s="38"/>
      <c r="GGD158" s="38"/>
      <c r="GGE158" s="38"/>
      <c r="GGF158" s="38"/>
      <c r="GGG158" s="38"/>
      <c r="GGH158" s="38"/>
      <c r="GGI158" s="38"/>
      <c r="GGJ158" s="38"/>
      <c r="GGK158" s="38"/>
      <c r="GGL158" s="38"/>
      <c r="GGM158" s="38"/>
      <c r="GGN158" s="38"/>
      <c r="GGO158" s="38"/>
      <c r="GGP158" s="38"/>
      <c r="GGQ158" s="38"/>
      <c r="GGR158" s="38"/>
      <c r="GGS158" s="38"/>
      <c r="GGT158" s="38"/>
      <c r="GGU158" s="38"/>
      <c r="GGV158" s="38"/>
      <c r="GGW158" s="38"/>
      <c r="GGX158" s="38"/>
      <c r="GGY158" s="38"/>
      <c r="GGZ158" s="38"/>
      <c r="GHA158" s="38"/>
      <c r="GHB158" s="38"/>
      <c r="GHC158" s="38"/>
      <c r="GHD158" s="38"/>
      <c r="GHE158" s="38"/>
      <c r="GHF158" s="38"/>
      <c r="GHG158" s="38"/>
      <c r="GHH158" s="38"/>
      <c r="GHI158" s="38"/>
      <c r="GHJ158" s="38"/>
      <c r="GHK158" s="38"/>
      <c r="GHL158" s="38"/>
      <c r="GHM158" s="38"/>
      <c r="GHN158" s="38"/>
      <c r="GHO158" s="38"/>
      <c r="GHP158" s="38"/>
      <c r="GHQ158" s="38"/>
      <c r="GHR158" s="38"/>
      <c r="GHS158" s="38"/>
      <c r="GHT158" s="38"/>
      <c r="GHU158" s="38"/>
      <c r="GHV158" s="38"/>
      <c r="GHW158" s="38"/>
      <c r="GHX158" s="38"/>
      <c r="GHY158" s="38"/>
      <c r="GHZ158" s="38"/>
      <c r="GIA158" s="38"/>
      <c r="GIB158" s="38"/>
      <c r="GIC158" s="38"/>
      <c r="GID158" s="38"/>
      <c r="GIE158" s="38"/>
      <c r="GIF158" s="38"/>
      <c r="GIG158" s="38"/>
      <c r="GIH158" s="38"/>
      <c r="GII158" s="38"/>
      <c r="GIJ158" s="38"/>
      <c r="GIK158" s="38"/>
      <c r="GIL158" s="38"/>
      <c r="GIM158" s="38"/>
      <c r="GIN158" s="38"/>
      <c r="GIO158" s="38"/>
      <c r="GIP158" s="38"/>
      <c r="GIQ158" s="38"/>
      <c r="GIR158" s="38"/>
      <c r="GIS158" s="38"/>
      <c r="GIT158" s="38"/>
      <c r="GIU158" s="38"/>
      <c r="GIV158" s="38"/>
      <c r="GIW158" s="38"/>
      <c r="GIX158" s="38"/>
      <c r="GIY158" s="38"/>
      <c r="GIZ158" s="38"/>
      <c r="GJA158" s="38"/>
      <c r="GJB158" s="38"/>
      <c r="GJC158" s="38"/>
      <c r="GJD158" s="38"/>
      <c r="GJE158" s="38"/>
      <c r="GJF158" s="38"/>
      <c r="GJG158" s="38"/>
      <c r="GJH158" s="38"/>
      <c r="GJI158" s="38"/>
      <c r="GJJ158" s="38"/>
      <c r="GJK158" s="38"/>
      <c r="GJL158" s="38"/>
      <c r="GJM158" s="38"/>
      <c r="GJN158" s="38"/>
      <c r="GJO158" s="38"/>
      <c r="GJP158" s="38"/>
      <c r="GJQ158" s="38"/>
      <c r="GJR158" s="38"/>
      <c r="GJS158" s="38"/>
      <c r="GJT158" s="38"/>
      <c r="GJU158" s="38"/>
      <c r="GJV158" s="38"/>
      <c r="GJW158" s="38"/>
      <c r="GJX158" s="38"/>
      <c r="GJY158" s="38"/>
      <c r="GJZ158" s="38"/>
      <c r="GKA158" s="38"/>
      <c r="GKB158" s="38"/>
      <c r="GKC158" s="38"/>
      <c r="GKD158" s="38"/>
      <c r="GKE158" s="38"/>
      <c r="GKF158" s="38"/>
      <c r="GKG158" s="38"/>
      <c r="GKH158" s="38"/>
      <c r="GKI158" s="38"/>
      <c r="GKJ158" s="38"/>
      <c r="GKK158" s="38"/>
      <c r="GKL158" s="38"/>
      <c r="GKM158" s="38"/>
      <c r="GKN158" s="38"/>
      <c r="GKO158" s="38"/>
      <c r="GKP158" s="38"/>
      <c r="GKQ158" s="38"/>
      <c r="GKR158" s="38"/>
      <c r="GKS158" s="38"/>
      <c r="GKT158" s="38"/>
      <c r="GKU158" s="38"/>
      <c r="GKV158" s="38"/>
      <c r="GKW158" s="38"/>
      <c r="GKX158" s="38"/>
      <c r="GKY158" s="38"/>
      <c r="GKZ158" s="38"/>
      <c r="GLA158" s="38"/>
      <c r="GLB158" s="38"/>
      <c r="GLC158" s="38"/>
      <c r="GLD158" s="38"/>
      <c r="GLE158" s="38"/>
      <c r="GLF158" s="38"/>
      <c r="GLG158" s="38"/>
      <c r="GLH158" s="38"/>
      <c r="GLI158" s="38"/>
      <c r="GLJ158" s="38"/>
      <c r="GLK158" s="38"/>
      <c r="GLL158" s="38"/>
      <c r="GLM158" s="38"/>
      <c r="GLN158" s="38"/>
      <c r="GLO158" s="38"/>
      <c r="GLP158" s="38"/>
      <c r="GLQ158" s="38"/>
      <c r="GLR158" s="38"/>
      <c r="GLS158" s="38"/>
      <c r="GLT158" s="38"/>
      <c r="GLU158" s="38"/>
      <c r="GLV158" s="38"/>
      <c r="GLW158" s="38"/>
      <c r="GLX158" s="38"/>
      <c r="GLY158" s="38"/>
      <c r="GLZ158" s="38"/>
      <c r="GMA158" s="38"/>
      <c r="GMB158" s="38"/>
      <c r="GMC158" s="38"/>
      <c r="GMD158" s="38"/>
      <c r="GME158" s="38"/>
      <c r="GMF158" s="38"/>
      <c r="GMG158" s="38"/>
      <c r="GMH158" s="38"/>
      <c r="GMI158" s="38"/>
      <c r="GMJ158" s="38"/>
      <c r="GMK158" s="38"/>
      <c r="GML158" s="38"/>
      <c r="GMM158" s="38"/>
      <c r="GMN158" s="38"/>
      <c r="GMO158" s="38"/>
      <c r="GMP158" s="38"/>
      <c r="GMQ158" s="38"/>
      <c r="GMR158" s="38"/>
      <c r="GMS158" s="38"/>
      <c r="GMT158" s="38"/>
      <c r="GMU158" s="38"/>
      <c r="GMV158" s="38"/>
      <c r="GMW158" s="38"/>
      <c r="GMX158" s="38"/>
      <c r="GMY158" s="38"/>
      <c r="GMZ158" s="38"/>
      <c r="GNA158" s="38"/>
      <c r="GNB158" s="38"/>
      <c r="GNC158" s="38"/>
      <c r="GND158" s="38"/>
      <c r="GNE158" s="38"/>
      <c r="GNF158" s="38"/>
      <c r="GNG158" s="38"/>
      <c r="GNH158" s="38"/>
      <c r="GNI158" s="38"/>
      <c r="GNJ158" s="38"/>
      <c r="GNK158" s="38"/>
      <c r="GNL158" s="38"/>
      <c r="GNM158" s="38"/>
      <c r="GNN158" s="38"/>
      <c r="GNO158" s="38"/>
      <c r="GNP158" s="38"/>
      <c r="GNQ158" s="38"/>
      <c r="GNR158" s="38"/>
      <c r="GNS158" s="38"/>
      <c r="GNT158" s="38"/>
      <c r="GNU158" s="38"/>
      <c r="GNV158" s="38"/>
      <c r="GNW158" s="38"/>
      <c r="GNX158" s="38"/>
      <c r="GNY158" s="38"/>
      <c r="GNZ158" s="38"/>
      <c r="GOA158" s="38"/>
      <c r="GOB158" s="38"/>
      <c r="GOC158" s="38"/>
      <c r="GOD158" s="38"/>
      <c r="GOE158" s="38"/>
      <c r="GOF158" s="38"/>
      <c r="GOG158" s="38"/>
      <c r="GOH158" s="38"/>
      <c r="GOI158" s="38"/>
      <c r="GOJ158" s="38"/>
      <c r="GOK158" s="38"/>
      <c r="GOL158" s="38"/>
      <c r="GOM158" s="38"/>
      <c r="GON158" s="38"/>
      <c r="GOO158" s="38"/>
      <c r="GOP158" s="38"/>
      <c r="GOQ158" s="38"/>
      <c r="GOR158" s="38"/>
      <c r="GOS158" s="38"/>
      <c r="GOT158" s="38"/>
      <c r="GOU158" s="38"/>
      <c r="GOV158" s="38"/>
      <c r="GOW158" s="38"/>
      <c r="GOX158" s="38"/>
      <c r="GOY158" s="38"/>
      <c r="GOZ158" s="38"/>
      <c r="GPA158" s="38"/>
      <c r="GPB158" s="38"/>
      <c r="GPC158" s="38"/>
      <c r="GPD158" s="38"/>
      <c r="GPE158" s="38"/>
      <c r="GPF158" s="38"/>
      <c r="GPG158" s="38"/>
      <c r="GPH158" s="38"/>
      <c r="GPI158" s="38"/>
      <c r="GPJ158" s="38"/>
      <c r="GPK158" s="38"/>
      <c r="GPL158" s="38"/>
      <c r="GPM158" s="38"/>
      <c r="GPN158" s="38"/>
      <c r="GPO158" s="38"/>
      <c r="GPP158" s="38"/>
      <c r="GPQ158" s="38"/>
      <c r="GPR158" s="38"/>
      <c r="GPS158" s="38"/>
      <c r="GPT158" s="38"/>
      <c r="GPU158" s="38"/>
      <c r="GPV158" s="38"/>
      <c r="GPW158" s="38"/>
      <c r="GPX158" s="38"/>
      <c r="GPY158" s="38"/>
      <c r="GPZ158" s="38"/>
      <c r="GQA158" s="38"/>
      <c r="GQB158" s="38"/>
      <c r="GQC158" s="38"/>
      <c r="GQD158" s="38"/>
      <c r="GQE158" s="38"/>
      <c r="GQF158" s="38"/>
      <c r="GQG158" s="38"/>
      <c r="GQH158" s="38"/>
      <c r="GQI158" s="38"/>
      <c r="GQJ158" s="38"/>
      <c r="GQK158" s="38"/>
      <c r="GQL158" s="38"/>
      <c r="GQM158" s="38"/>
      <c r="GQN158" s="38"/>
      <c r="GQO158" s="38"/>
      <c r="GQP158" s="38"/>
      <c r="GQQ158" s="38"/>
      <c r="GQR158" s="38"/>
      <c r="GQS158" s="38"/>
      <c r="GQT158" s="38"/>
      <c r="GQU158" s="38"/>
      <c r="GQV158" s="38"/>
      <c r="GQW158" s="38"/>
      <c r="GQX158" s="38"/>
      <c r="GQY158" s="38"/>
      <c r="GQZ158" s="38"/>
      <c r="GRA158" s="38"/>
      <c r="GRB158" s="38"/>
      <c r="GRC158" s="38"/>
      <c r="GRD158" s="38"/>
      <c r="GRE158" s="38"/>
      <c r="GRF158" s="38"/>
      <c r="GRG158" s="38"/>
      <c r="GRH158" s="38"/>
      <c r="GRI158" s="38"/>
      <c r="GRJ158" s="38"/>
      <c r="GRK158" s="38"/>
      <c r="GRL158" s="38"/>
      <c r="GRM158" s="38"/>
      <c r="GRN158" s="38"/>
      <c r="GRO158" s="38"/>
      <c r="GRP158" s="38"/>
      <c r="GRQ158" s="38"/>
      <c r="GRR158" s="38"/>
      <c r="GRS158" s="38"/>
      <c r="GRT158" s="38"/>
      <c r="GRU158" s="38"/>
      <c r="GRV158" s="38"/>
      <c r="GRW158" s="38"/>
      <c r="GRX158" s="38"/>
      <c r="GRY158" s="38"/>
      <c r="GRZ158" s="38"/>
      <c r="GSA158" s="38"/>
      <c r="GSB158" s="38"/>
      <c r="GSC158" s="38"/>
      <c r="GSD158" s="38"/>
      <c r="GSE158" s="38"/>
      <c r="GSF158" s="38"/>
      <c r="GSG158" s="38"/>
      <c r="GSH158" s="38"/>
      <c r="GSI158" s="38"/>
      <c r="GSJ158" s="38"/>
      <c r="GSK158" s="38"/>
      <c r="GSL158" s="38"/>
      <c r="GSM158" s="38"/>
      <c r="GSN158" s="38"/>
      <c r="GSO158" s="38"/>
      <c r="GSP158" s="38"/>
      <c r="GSQ158" s="38"/>
      <c r="GSR158" s="38"/>
      <c r="GSS158" s="38"/>
      <c r="GST158" s="38"/>
      <c r="GSU158" s="38"/>
      <c r="GSV158" s="38"/>
      <c r="GSW158" s="38"/>
      <c r="GSX158" s="38"/>
      <c r="GSY158" s="38"/>
      <c r="GSZ158" s="38"/>
      <c r="GTA158" s="38"/>
      <c r="GTB158" s="38"/>
      <c r="GTC158" s="38"/>
      <c r="GTD158" s="38"/>
      <c r="GTE158" s="38"/>
      <c r="GTF158" s="38"/>
      <c r="GTG158" s="38"/>
      <c r="GTH158" s="38"/>
      <c r="GTI158" s="38"/>
      <c r="GTJ158" s="38"/>
      <c r="GTK158" s="38"/>
      <c r="GTL158" s="38"/>
      <c r="GTM158" s="38"/>
      <c r="GTN158" s="38"/>
      <c r="GTO158" s="38"/>
      <c r="GTP158" s="38"/>
      <c r="GTQ158" s="38"/>
      <c r="GTR158" s="38"/>
      <c r="GTS158" s="38"/>
      <c r="GTT158" s="38"/>
      <c r="GTU158" s="38"/>
      <c r="GTV158" s="38"/>
      <c r="GTW158" s="38"/>
      <c r="GTX158" s="38"/>
      <c r="GTY158" s="38"/>
      <c r="GTZ158" s="38"/>
      <c r="GUA158" s="38"/>
      <c r="GUB158" s="38"/>
      <c r="GUC158" s="38"/>
      <c r="GUD158" s="38"/>
      <c r="GUE158" s="38"/>
      <c r="GUF158" s="38"/>
      <c r="GUG158" s="38"/>
      <c r="GUH158" s="38"/>
      <c r="GUI158" s="38"/>
      <c r="GUJ158" s="38"/>
      <c r="GUK158" s="38"/>
      <c r="GUL158" s="38"/>
      <c r="GUM158" s="38"/>
      <c r="GUN158" s="38"/>
      <c r="GUO158" s="38"/>
      <c r="GUP158" s="38"/>
      <c r="GUQ158" s="38"/>
      <c r="GUR158" s="38"/>
      <c r="GUS158" s="38"/>
      <c r="GUT158" s="38"/>
      <c r="GUU158" s="38"/>
      <c r="GUV158" s="38"/>
      <c r="GUW158" s="38"/>
      <c r="GUX158" s="38"/>
      <c r="GUY158" s="38"/>
      <c r="GUZ158" s="38"/>
      <c r="GVA158" s="38"/>
      <c r="GVB158" s="38"/>
      <c r="GVC158" s="38"/>
      <c r="GVD158" s="38"/>
      <c r="GVE158" s="38"/>
      <c r="GVF158" s="38"/>
      <c r="GVG158" s="38"/>
      <c r="GVH158" s="38"/>
      <c r="GVI158" s="38"/>
      <c r="GVJ158" s="38"/>
      <c r="GVK158" s="38"/>
      <c r="GVL158" s="38"/>
      <c r="GVM158" s="38"/>
      <c r="GVN158" s="38"/>
      <c r="GVO158" s="38"/>
      <c r="GVP158" s="38"/>
      <c r="GVQ158" s="38"/>
      <c r="GVR158" s="38"/>
      <c r="GVS158" s="38"/>
      <c r="GVT158" s="38"/>
      <c r="GVU158" s="38"/>
      <c r="GVV158" s="38"/>
      <c r="GVW158" s="38"/>
      <c r="GVX158" s="38"/>
      <c r="GVY158" s="38"/>
      <c r="GVZ158" s="38"/>
      <c r="GWA158" s="38"/>
      <c r="GWB158" s="38"/>
      <c r="GWC158" s="38"/>
      <c r="GWD158" s="38"/>
      <c r="GWE158" s="38"/>
      <c r="GWF158" s="38"/>
      <c r="GWG158" s="38"/>
      <c r="GWH158" s="38"/>
      <c r="GWI158" s="38"/>
      <c r="GWJ158" s="38"/>
      <c r="GWK158" s="38"/>
      <c r="GWL158" s="38"/>
      <c r="GWM158" s="38"/>
      <c r="GWN158" s="38"/>
      <c r="GWO158" s="38"/>
      <c r="GWP158" s="38"/>
      <c r="GWQ158" s="38"/>
      <c r="GWR158" s="38"/>
      <c r="GWS158" s="38"/>
      <c r="GWT158" s="38"/>
      <c r="GWU158" s="38"/>
      <c r="GWV158" s="38"/>
      <c r="GWW158" s="38"/>
      <c r="GWX158" s="38"/>
      <c r="GWY158" s="38"/>
      <c r="GWZ158" s="38"/>
      <c r="GXA158" s="38"/>
      <c r="GXB158" s="38"/>
      <c r="GXC158" s="38"/>
      <c r="GXD158" s="38"/>
      <c r="GXE158" s="38"/>
      <c r="GXF158" s="38"/>
      <c r="GXG158" s="38"/>
      <c r="GXH158" s="38"/>
      <c r="GXI158" s="38"/>
      <c r="GXJ158" s="38"/>
      <c r="GXK158" s="38"/>
      <c r="GXL158" s="38"/>
      <c r="GXM158" s="38"/>
      <c r="GXN158" s="38"/>
      <c r="GXO158" s="38"/>
      <c r="GXP158" s="38"/>
      <c r="GXQ158" s="38"/>
      <c r="GXR158" s="38"/>
      <c r="GXS158" s="38"/>
      <c r="GXT158" s="38"/>
      <c r="GXU158" s="38"/>
      <c r="GXV158" s="38"/>
      <c r="GXW158" s="38"/>
      <c r="GXX158" s="38"/>
      <c r="GXY158" s="38"/>
      <c r="GXZ158" s="38"/>
      <c r="GYA158" s="38"/>
      <c r="GYB158" s="38"/>
      <c r="GYC158" s="38"/>
      <c r="GYD158" s="38"/>
      <c r="GYE158" s="38"/>
      <c r="GYF158" s="38"/>
      <c r="GYG158" s="38"/>
      <c r="GYH158" s="38"/>
      <c r="GYI158" s="38"/>
      <c r="GYJ158" s="38"/>
      <c r="GYK158" s="38"/>
      <c r="GYL158" s="38"/>
      <c r="GYM158" s="38"/>
      <c r="GYN158" s="38"/>
      <c r="GYO158" s="38"/>
      <c r="GYP158" s="38"/>
      <c r="GYQ158" s="38"/>
      <c r="GYR158" s="38"/>
      <c r="GYS158" s="38"/>
      <c r="GYT158" s="38"/>
      <c r="GYU158" s="38"/>
      <c r="GYV158" s="38"/>
      <c r="GYW158" s="38"/>
      <c r="GYX158" s="38"/>
      <c r="GYY158" s="38"/>
      <c r="GYZ158" s="38"/>
      <c r="GZA158" s="38"/>
      <c r="GZB158" s="38"/>
      <c r="GZC158" s="38"/>
      <c r="GZD158" s="38"/>
      <c r="GZE158" s="38"/>
      <c r="GZF158" s="38"/>
      <c r="GZG158" s="38"/>
      <c r="GZH158" s="38"/>
      <c r="GZI158" s="38"/>
      <c r="GZJ158" s="38"/>
      <c r="GZK158" s="38"/>
      <c r="GZL158" s="38"/>
      <c r="GZM158" s="38"/>
      <c r="GZN158" s="38"/>
      <c r="GZO158" s="38"/>
      <c r="GZP158" s="38"/>
      <c r="GZQ158" s="38"/>
      <c r="GZR158" s="38"/>
      <c r="GZS158" s="38"/>
      <c r="GZT158" s="38"/>
      <c r="GZU158" s="38"/>
      <c r="GZV158" s="38"/>
      <c r="GZW158" s="38"/>
      <c r="GZX158" s="38"/>
      <c r="GZY158" s="38"/>
      <c r="GZZ158" s="38"/>
      <c r="HAA158" s="38"/>
      <c r="HAB158" s="38"/>
      <c r="HAC158" s="38"/>
      <c r="HAD158" s="38"/>
      <c r="HAE158" s="38"/>
      <c r="HAF158" s="38"/>
      <c r="HAG158" s="38"/>
      <c r="HAH158" s="38"/>
      <c r="HAI158" s="38"/>
      <c r="HAJ158" s="38"/>
      <c r="HAK158" s="38"/>
      <c r="HAL158" s="38"/>
      <c r="HAM158" s="38"/>
      <c r="HAN158" s="38"/>
      <c r="HAO158" s="38"/>
      <c r="HAP158" s="38"/>
      <c r="HAQ158" s="38"/>
      <c r="HAR158" s="38"/>
      <c r="HAS158" s="38"/>
      <c r="HAT158" s="38"/>
      <c r="HAU158" s="38"/>
      <c r="HAV158" s="38"/>
      <c r="HAW158" s="38"/>
      <c r="HAX158" s="38"/>
      <c r="HAY158" s="38"/>
      <c r="HAZ158" s="38"/>
      <c r="HBA158" s="38"/>
      <c r="HBB158" s="38"/>
      <c r="HBC158" s="38"/>
      <c r="HBD158" s="38"/>
      <c r="HBE158" s="38"/>
      <c r="HBF158" s="38"/>
      <c r="HBG158" s="38"/>
      <c r="HBH158" s="38"/>
      <c r="HBI158" s="38"/>
      <c r="HBJ158" s="38"/>
      <c r="HBK158" s="38"/>
      <c r="HBL158" s="38"/>
      <c r="HBM158" s="38"/>
      <c r="HBN158" s="38"/>
      <c r="HBO158" s="38"/>
      <c r="HBP158" s="38"/>
      <c r="HBQ158" s="38"/>
      <c r="HBR158" s="38"/>
      <c r="HBS158" s="38"/>
      <c r="HBT158" s="38"/>
      <c r="HBU158" s="38"/>
      <c r="HBV158" s="38"/>
      <c r="HBW158" s="38"/>
      <c r="HBX158" s="38"/>
      <c r="HBY158" s="38"/>
      <c r="HBZ158" s="38"/>
      <c r="HCA158" s="38"/>
      <c r="HCB158" s="38"/>
      <c r="HCC158" s="38"/>
      <c r="HCD158" s="38"/>
      <c r="HCE158" s="38"/>
      <c r="HCF158" s="38"/>
      <c r="HCG158" s="38"/>
      <c r="HCH158" s="38"/>
      <c r="HCI158" s="38"/>
      <c r="HCJ158" s="38"/>
      <c r="HCK158" s="38"/>
      <c r="HCL158" s="38"/>
      <c r="HCM158" s="38"/>
      <c r="HCN158" s="38"/>
      <c r="HCO158" s="38"/>
      <c r="HCP158" s="38"/>
      <c r="HCQ158" s="38"/>
      <c r="HCR158" s="38"/>
      <c r="HCS158" s="38"/>
      <c r="HCT158" s="38"/>
      <c r="HCU158" s="38"/>
      <c r="HCV158" s="38"/>
      <c r="HCW158" s="38"/>
      <c r="HCX158" s="38"/>
      <c r="HCY158" s="38"/>
      <c r="HCZ158" s="38"/>
      <c r="HDA158" s="38"/>
      <c r="HDB158" s="38"/>
      <c r="HDC158" s="38"/>
      <c r="HDD158" s="38"/>
      <c r="HDE158" s="38"/>
      <c r="HDF158" s="38"/>
      <c r="HDG158" s="38"/>
      <c r="HDH158" s="38"/>
      <c r="HDI158" s="38"/>
      <c r="HDJ158" s="38"/>
      <c r="HDK158" s="38"/>
      <c r="HDL158" s="38"/>
      <c r="HDM158" s="38"/>
      <c r="HDN158" s="38"/>
      <c r="HDO158" s="38"/>
      <c r="HDP158" s="38"/>
      <c r="HDQ158" s="38"/>
      <c r="HDR158" s="38"/>
      <c r="HDS158" s="38"/>
      <c r="HDT158" s="38"/>
      <c r="HDU158" s="38"/>
      <c r="HDV158" s="38"/>
      <c r="HDW158" s="38"/>
      <c r="HDX158" s="38"/>
      <c r="HDY158" s="38"/>
      <c r="HDZ158" s="38"/>
      <c r="HEA158" s="38"/>
      <c r="HEB158" s="38"/>
      <c r="HEC158" s="38"/>
      <c r="HED158" s="38"/>
      <c r="HEE158" s="38"/>
      <c r="HEF158" s="38"/>
      <c r="HEG158" s="38"/>
      <c r="HEH158" s="38"/>
      <c r="HEI158" s="38"/>
      <c r="HEJ158" s="38"/>
      <c r="HEK158" s="38"/>
      <c r="HEL158" s="38"/>
      <c r="HEM158" s="38"/>
      <c r="HEN158" s="38"/>
      <c r="HEO158" s="38"/>
      <c r="HEP158" s="38"/>
      <c r="HEQ158" s="38"/>
      <c r="HER158" s="38"/>
      <c r="HES158" s="38"/>
      <c r="HET158" s="38"/>
      <c r="HEU158" s="38"/>
      <c r="HEV158" s="38"/>
      <c r="HEW158" s="38"/>
      <c r="HEX158" s="38"/>
      <c r="HEY158" s="38"/>
      <c r="HEZ158" s="38"/>
      <c r="HFA158" s="38"/>
      <c r="HFB158" s="38"/>
      <c r="HFC158" s="38"/>
      <c r="HFD158" s="38"/>
      <c r="HFE158" s="38"/>
      <c r="HFF158" s="38"/>
      <c r="HFG158" s="38"/>
      <c r="HFH158" s="38"/>
      <c r="HFI158" s="38"/>
      <c r="HFJ158" s="38"/>
      <c r="HFK158" s="38"/>
      <c r="HFL158" s="38"/>
      <c r="HFM158" s="38"/>
      <c r="HFN158" s="38"/>
      <c r="HFO158" s="38"/>
      <c r="HFP158" s="38"/>
      <c r="HFQ158" s="38"/>
      <c r="HFR158" s="38"/>
      <c r="HFS158" s="38"/>
      <c r="HFT158" s="38"/>
      <c r="HFU158" s="38"/>
      <c r="HFV158" s="38"/>
      <c r="HFW158" s="38"/>
      <c r="HFX158" s="38"/>
      <c r="HFY158" s="38"/>
      <c r="HFZ158" s="38"/>
      <c r="HGA158" s="38"/>
      <c r="HGB158" s="38"/>
      <c r="HGC158" s="38"/>
      <c r="HGD158" s="38"/>
      <c r="HGE158" s="38"/>
      <c r="HGF158" s="38"/>
      <c r="HGG158" s="38"/>
      <c r="HGH158" s="38"/>
      <c r="HGI158" s="38"/>
      <c r="HGJ158" s="38"/>
      <c r="HGK158" s="38"/>
      <c r="HGL158" s="38"/>
      <c r="HGM158" s="38"/>
      <c r="HGN158" s="38"/>
      <c r="HGO158" s="38"/>
      <c r="HGP158" s="38"/>
      <c r="HGQ158" s="38"/>
      <c r="HGR158" s="38"/>
      <c r="HGS158" s="38"/>
      <c r="HGT158" s="38"/>
      <c r="HGU158" s="38"/>
      <c r="HGV158" s="38"/>
      <c r="HGW158" s="38"/>
      <c r="HGX158" s="38"/>
      <c r="HGY158" s="38"/>
      <c r="HGZ158" s="38"/>
      <c r="HHA158" s="38"/>
      <c r="HHB158" s="38"/>
      <c r="HHC158" s="38"/>
      <c r="HHD158" s="38"/>
      <c r="HHE158" s="38"/>
      <c r="HHF158" s="38"/>
      <c r="HHG158" s="38"/>
      <c r="HHH158" s="38"/>
      <c r="HHI158" s="38"/>
      <c r="HHJ158" s="38"/>
      <c r="HHK158" s="38"/>
      <c r="HHL158" s="38"/>
      <c r="HHM158" s="38"/>
      <c r="HHN158" s="38"/>
      <c r="HHO158" s="38"/>
      <c r="HHP158" s="38"/>
      <c r="HHQ158" s="38"/>
      <c r="HHR158" s="38"/>
      <c r="HHS158" s="38"/>
      <c r="HHT158" s="38"/>
      <c r="HHU158" s="38"/>
      <c r="HHV158" s="38"/>
      <c r="HHW158" s="38"/>
      <c r="HHX158" s="38"/>
      <c r="HHY158" s="38"/>
      <c r="HHZ158" s="38"/>
      <c r="HIA158" s="38"/>
      <c r="HIB158" s="38"/>
      <c r="HIC158" s="38"/>
      <c r="HID158" s="38"/>
      <c r="HIE158" s="38"/>
      <c r="HIF158" s="38"/>
      <c r="HIG158" s="38"/>
      <c r="HIH158" s="38"/>
      <c r="HII158" s="38"/>
      <c r="HIJ158" s="38"/>
      <c r="HIK158" s="38"/>
      <c r="HIL158" s="38"/>
      <c r="HIM158" s="38"/>
      <c r="HIN158" s="38"/>
      <c r="HIO158" s="38"/>
      <c r="HIP158" s="38"/>
      <c r="HIQ158" s="38"/>
      <c r="HIR158" s="38"/>
      <c r="HIS158" s="38"/>
      <c r="HIT158" s="38"/>
      <c r="HIU158" s="38"/>
      <c r="HIV158" s="38"/>
      <c r="HIW158" s="38"/>
      <c r="HIX158" s="38"/>
      <c r="HIY158" s="38"/>
      <c r="HIZ158" s="38"/>
      <c r="HJA158" s="38"/>
      <c r="HJB158" s="38"/>
      <c r="HJC158" s="38"/>
      <c r="HJD158" s="38"/>
      <c r="HJE158" s="38"/>
      <c r="HJF158" s="38"/>
      <c r="HJG158" s="38"/>
      <c r="HJH158" s="38"/>
      <c r="HJI158" s="38"/>
      <c r="HJJ158" s="38"/>
      <c r="HJK158" s="38"/>
      <c r="HJL158" s="38"/>
      <c r="HJM158" s="38"/>
      <c r="HJN158" s="38"/>
      <c r="HJO158" s="38"/>
      <c r="HJP158" s="38"/>
      <c r="HJQ158" s="38"/>
      <c r="HJR158" s="38"/>
      <c r="HJS158" s="38"/>
      <c r="HJT158" s="38"/>
      <c r="HJU158" s="38"/>
      <c r="HJV158" s="38"/>
      <c r="HJW158" s="38"/>
      <c r="HJX158" s="38"/>
      <c r="HJY158" s="38"/>
      <c r="HJZ158" s="38"/>
      <c r="HKA158" s="38"/>
      <c r="HKB158" s="38"/>
      <c r="HKC158" s="38"/>
      <c r="HKD158" s="38"/>
      <c r="HKE158" s="38"/>
      <c r="HKF158" s="38"/>
      <c r="HKG158" s="38"/>
      <c r="HKH158" s="38"/>
      <c r="HKI158" s="38"/>
      <c r="HKJ158" s="38"/>
      <c r="HKK158" s="38"/>
      <c r="HKL158" s="38"/>
      <c r="HKM158" s="38"/>
      <c r="HKN158" s="38"/>
      <c r="HKO158" s="38"/>
      <c r="HKP158" s="38"/>
      <c r="HKQ158" s="38"/>
      <c r="HKR158" s="38"/>
      <c r="HKS158" s="38"/>
      <c r="HKT158" s="38"/>
      <c r="HKU158" s="38"/>
      <c r="HKV158" s="38"/>
      <c r="HKW158" s="38"/>
      <c r="HKX158" s="38"/>
      <c r="HKY158" s="38"/>
      <c r="HKZ158" s="38"/>
      <c r="HLA158" s="38"/>
      <c r="HLB158" s="38"/>
      <c r="HLC158" s="38"/>
      <c r="HLD158" s="38"/>
      <c r="HLE158" s="38"/>
      <c r="HLF158" s="38"/>
      <c r="HLG158" s="38"/>
      <c r="HLH158" s="38"/>
      <c r="HLI158" s="38"/>
      <c r="HLJ158" s="38"/>
      <c r="HLK158" s="38"/>
      <c r="HLL158" s="38"/>
      <c r="HLM158" s="38"/>
      <c r="HLN158" s="38"/>
      <c r="HLO158" s="38"/>
      <c r="HLP158" s="38"/>
      <c r="HLQ158" s="38"/>
      <c r="HLR158" s="38"/>
      <c r="HLS158" s="38"/>
      <c r="HLT158" s="38"/>
      <c r="HLU158" s="38"/>
      <c r="HLV158" s="38"/>
      <c r="HLW158" s="38"/>
      <c r="HLX158" s="38"/>
      <c r="HLY158" s="38"/>
      <c r="HLZ158" s="38"/>
      <c r="HMA158" s="38"/>
      <c r="HMB158" s="38"/>
      <c r="HMC158" s="38"/>
      <c r="HMD158" s="38"/>
      <c r="HME158" s="38"/>
      <c r="HMF158" s="38"/>
      <c r="HMG158" s="38"/>
      <c r="HMH158" s="38"/>
      <c r="HMI158" s="38"/>
      <c r="HMJ158" s="38"/>
      <c r="HMK158" s="38"/>
      <c r="HML158" s="38"/>
      <c r="HMM158" s="38"/>
      <c r="HMN158" s="38"/>
      <c r="HMO158" s="38"/>
      <c r="HMP158" s="38"/>
      <c r="HMQ158" s="38"/>
      <c r="HMR158" s="38"/>
      <c r="HMS158" s="38"/>
      <c r="HMT158" s="38"/>
      <c r="HMU158" s="38"/>
      <c r="HMV158" s="38"/>
      <c r="HMW158" s="38"/>
      <c r="HMX158" s="38"/>
      <c r="HMY158" s="38"/>
      <c r="HMZ158" s="38"/>
      <c r="HNA158" s="38"/>
      <c r="HNB158" s="38"/>
      <c r="HNC158" s="38"/>
      <c r="HND158" s="38"/>
      <c r="HNE158" s="38"/>
      <c r="HNF158" s="38"/>
      <c r="HNG158" s="38"/>
      <c r="HNH158" s="38"/>
      <c r="HNI158" s="38"/>
      <c r="HNJ158" s="38"/>
      <c r="HNK158" s="38"/>
      <c r="HNL158" s="38"/>
      <c r="HNM158" s="38"/>
      <c r="HNN158" s="38"/>
      <c r="HNO158" s="38"/>
      <c r="HNP158" s="38"/>
      <c r="HNQ158" s="38"/>
      <c r="HNR158" s="38"/>
      <c r="HNS158" s="38"/>
      <c r="HNT158" s="38"/>
      <c r="HNU158" s="38"/>
      <c r="HNV158" s="38"/>
      <c r="HNW158" s="38"/>
      <c r="HNX158" s="38"/>
      <c r="HNY158" s="38"/>
      <c r="HNZ158" s="38"/>
      <c r="HOA158" s="38"/>
      <c r="HOB158" s="38"/>
      <c r="HOC158" s="38"/>
      <c r="HOD158" s="38"/>
      <c r="HOE158" s="38"/>
      <c r="HOF158" s="38"/>
      <c r="HOG158" s="38"/>
      <c r="HOH158" s="38"/>
      <c r="HOI158" s="38"/>
      <c r="HOJ158" s="38"/>
      <c r="HOK158" s="38"/>
      <c r="HOL158" s="38"/>
      <c r="HOM158" s="38"/>
      <c r="HON158" s="38"/>
      <c r="HOO158" s="38"/>
      <c r="HOP158" s="38"/>
      <c r="HOQ158" s="38"/>
      <c r="HOR158" s="38"/>
      <c r="HOS158" s="38"/>
      <c r="HOT158" s="38"/>
      <c r="HOU158" s="38"/>
      <c r="HOV158" s="38"/>
      <c r="HOW158" s="38"/>
      <c r="HOX158" s="38"/>
      <c r="HOY158" s="38"/>
      <c r="HOZ158" s="38"/>
      <c r="HPA158" s="38"/>
      <c r="HPB158" s="38"/>
      <c r="HPC158" s="38"/>
      <c r="HPD158" s="38"/>
      <c r="HPE158" s="38"/>
      <c r="HPF158" s="38"/>
      <c r="HPG158" s="38"/>
      <c r="HPH158" s="38"/>
      <c r="HPI158" s="38"/>
      <c r="HPJ158" s="38"/>
      <c r="HPK158" s="38"/>
      <c r="HPL158" s="38"/>
      <c r="HPM158" s="38"/>
      <c r="HPN158" s="38"/>
      <c r="HPO158" s="38"/>
      <c r="HPP158" s="38"/>
      <c r="HPQ158" s="38"/>
      <c r="HPR158" s="38"/>
      <c r="HPS158" s="38"/>
      <c r="HPT158" s="38"/>
      <c r="HPU158" s="38"/>
      <c r="HPV158" s="38"/>
      <c r="HPW158" s="38"/>
      <c r="HPX158" s="38"/>
      <c r="HPY158" s="38"/>
      <c r="HPZ158" s="38"/>
      <c r="HQA158" s="38"/>
      <c r="HQB158" s="38"/>
      <c r="HQC158" s="38"/>
      <c r="HQD158" s="38"/>
      <c r="HQE158" s="38"/>
      <c r="HQF158" s="38"/>
      <c r="HQG158" s="38"/>
      <c r="HQH158" s="38"/>
      <c r="HQI158" s="38"/>
      <c r="HQJ158" s="38"/>
      <c r="HQK158" s="38"/>
      <c r="HQL158" s="38"/>
      <c r="HQM158" s="38"/>
      <c r="HQN158" s="38"/>
      <c r="HQO158" s="38"/>
      <c r="HQP158" s="38"/>
      <c r="HQQ158" s="38"/>
      <c r="HQR158" s="38"/>
      <c r="HQS158" s="38"/>
      <c r="HQT158" s="38"/>
      <c r="HQU158" s="38"/>
      <c r="HQV158" s="38"/>
      <c r="HQW158" s="38"/>
      <c r="HQX158" s="38"/>
      <c r="HQY158" s="38"/>
      <c r="HQZ158" s="38"/>
      <c r="HRA158" s="38"/>
      <c r="HRB158" s="38"/>
      <c r="HRC158" s="38"/>
      <c r="HRD158" s="38"/>
      <c r="HRE158" s="38"/>
      <c r="HRF158" s="38"/>
      <c r="HRG158" s="38"/>
      <c r="HRH158" s="38"/>
      <c r="HRI158" s="38"/>
      <c r="HRJ158" s="38"/>
      <c r="HRK158" s="38"/>
      <c r="HRL158" s="38"/>
      <c r="HRM158" s="38"/>
      <c r="HRN158" s="38"/>
      <c r="HRO158" s="38"/>
      <c r="HRP158" s="38"/>
      <c r="HRQ158" s="38"/>
      <c r="HRR158" s="38"/>
      <c r="HRS158" s="38"/>
      <c r="HRT158" s="38"/>
      <c r="HRU158" s="38"/>
      <c r="HRV158" s="38"/>
      <c r="HRW158" s="38"/>
      <c r="HRX158" s="38"/>
      <c r="HRY158" s="38"/>
      <c r="HRZ158" s="38"/>
      <c r="HSA158" s="38"/>
      <c r="HSB158" s="38"/>
      <c r="HSC158" s="38"/>
      <c r="HSD158" s="38"/>
      <c r="HSE158" s="38"/>
      <c r="HSF158" s="38"/>
      <c r="HSG158" s="38"/>
      <c r="HSH158" s="38"/>
      <c r="HSI158" s="38"/>
      <c r="HSJ158" s="38"/>
      <c r="HSK158" s="38"/>
      <c r="HSL158" s="38"/>
      <c r="HSM158" s="38"/>
      <c r="HSN158" s="38"/>
      <c r="HSO158" s="38"/>
      <c r="HSP158" s="38"/>
      <c r="HSQ158" s="38"/>
      <c r="HSR158" s="38"/>
      <c r="HSS158" s="38"/>
      <c r="HST158" s="38"/>
      <c r="HSU158" s="38"/>
      <c r="HSV158" s="38"/>
      <c r="HSW158" s="38"/>
      <c r="HSX158" s="38"/>
      <c r="HSY158" s="38"/>
      <c r="HSZ158" s="38"/>
      <c r="HTA158" s="38"/>
      <c r="HTB158" s="38"/>
      <c r="HTC158" s="38"/>
      <c r="HTD158" s="38"/>
      <c r="HTE158" s="38"/>
      <c r="HTF158" s="38"/>
      <c r="HTG158" s="38"/>
      <c r="HTH158" s="38"/>
      <c r="HTI158" s="38"/>
      <c r="HTJ158" s="38"/>
      <c r="HTK158" s="38"/>
      <c r="HTL158" s="38"/>
      <c r="HTM158" s="38"/>
      <c r="HTN158" s="38"/>
      <c r="HTO158" s="38"/>
      <c r="HTP158" s="38"/>
      <c r="HTQ158" s="38"/>
      <c r="HTR158" s="38"/>
      <c r="HTS158" s="38"/>
      <c r="HTT158" s="38"/>
      <c r="HTU158" s="38"/>
      <c r="HTV158" s="38"/>
      <c r="HTW158" s="38"/>
      <c r="HTX158" s="38"/>
      <c r="HTY158" s="38"/>
      <c r="HTZ158" s="38"/>
      <c r="HUA158" s="38"/>
      <c r="HUB158" s="38"/>
      <c r="HUC158" s="38"/>
      <c r="HUD158" s="38"/>
      <c r="HUE158" s="38"/>
      <c r="HUF158" s="38"/>
      <c r="HUG158" s="38"/>
      <c r="HUH158" s="38"/>
      <c r="HUI158" s="38"/>
      <c r="HUJ158" s="38"/>
      <c r="HUK158" s="38"/>
      <c r="HUL158" s="38"/>
      <c r="HUM158" s="38"/>
      <c r="HUN158" s="38"/>
      <c r="HUO158" s="38"/>
      <c r="HUP158" s="38"/>
      <c r="HUQ158" s="38"/>
      <c r="HUR158" s="38"/>
      <c r="HUS158" s="38"/>
      <c r="HUT158" s="38"/>
      <c r="HUU158" s="38"/>
      <c r="HUV158" s="38"/>
      <c r="HUW158" s="38"/>
      <c r="HUX158" s="38"/>
      <c r="HUY158" s="38"/>
      <c r="HUZ158" s="38"/>
      <c r="HVA158" s="38"/>
      <c r="HVB158" s="38"/>
      <c r="HVC158" s="38"/>
      <c r="HVD158" s="38"/>
      <c r="HVE158" s="38"/>
      <c r="HVF158" s="38"/>
      <c r="HVG158" s="38"/>
      <c r="HVH158" s="38"/>
      <c r="HVI158" s="38"/>
      <c r="HVJ158" s="38"/>
      <c r="HVK158" s="38"/>
      <c r="HVL158" s="38"/>
      <c r="HVM158" s="38"/>
      <c r="HVN158" s="38"/>
      <c r="HVO158" s="38"/>
      <c r="HVP158" s="38"/>
      <c r="HVQ158" s="38"/>
      <c r="HVR158" s="38"/>
      <c r="HVS158" s="38"/>
      <c r="HVT158" s="38"/>
      <c r="HVU158" s="38"/>
      <c r="HVV158" s="38"/>
      <c r="HVW158" s="38"/>
      <c r="HVX158" s="38"/>
      <c r="HVY158" s="38"/>
      <c r="HVZ158" s="38"/>
      <c r="HWA158" s="38"/>
      <c r="HWB158" s="38"/>
      <c r="HWC158" s="38"/>
      <c r="HWD158" s="38"/>
      <c r="HWE158" s="38"/>
      <c r="HWF158" s="38"/>
      <c r="HWG158" s="38"/>
      <c r="HWH158" s="38"/>
      <c r="HWI158" s="38"/>
      <c r="HWJ158" s="38"/>
      <c r="HWK158" s="38"/>
      <c r="HWL158" s="38"/>
      <c r="HWM158" s="38"/>
      <c r="HWN158" s="38"/>
      <c r="HWO158" s="38"/>
      <c r="HWP158" s="38"/>
      <c r="HWQ158" s="38"/>
      <c r="HWR158" s="38"/>
      <c r="HWS158" s="38"/>
      <c r="HWT158" s="38"/>
      <c r="HWU158" s="38"/>
      <c r="HWV158" s="38"/>
      <c r="HWW158" s="38"/>
      <c r="HWX158" s="38"/>
      <c r="HWY158" s="38"/>
      <c r="HWZ158" s="38"/>
      <c r="HXA158" s="38"/>
      <c r="HXB158" s="38"/>
      <c r="HXC158" s="38"/>
      <c r="HXD158" s="38"/>
      <c r="HXE158" s="38"/>
      <c r="HXF158" s="38"/>
      <c r="HXG158" s="38"/>
      <c r="HXH158" s="38"/>
      <c r="HXI158" s="38"/>
      <c r="HXJ158" s="38"/>
      <c r="HXK158" s="38"/>
      <c r="HXL158" s="38"/>
      <c r="HXM158" s="38"/>
      <c r="HXN158" s="38"/>
      <c r="HXO158" s="38"/>
      <c r="HXP158" s="38"/>
      <c r="HXQ158" s="38"/>
      <c r="HXR158" s="38"/>
      <c r="HXS158" s="38"/>
      <c r="HXT158" s="38"/>
      <c r="HXU158" s="38"/>
      <c r="HXV158" s="38"/>
      <c r="HXW158" s="38"/>
      <c r="HXX158" s="38"/>
      <c r="HXY158" s="38"/>
      <c r="HXZ158" s="38"/>
      <c r="HYA158" s="38"/>
      <c r="HYB158" s="38"/>
      <c r="HYC158" s="38"/>
      <c r="HYD158" s="38"/>
      <c r="HYE158" s="38"/>
      <c r="HYF158" s="38"/>
      <c r="HYG158" s="38"/>
      <c r="HYH158" s="38"/>
      <c r="HYI158" s="38"/>
      <c r="HYJ158" s="38"/>
      <c r="HYK158" s="38"/>
      <c r="HYL158" s="38"/>
      <c r="HYM158" s="38"/>
      <c r="HYN158" s="38"/>
      <c r="HYO158" s="38"/>
      <c r="HYP158" s="38"/>
      <c r="HYQ158" s="38"/>
      <c r="HYR158" s="38"/>
      <c r="HYS158" s="38"/>
      <c r="HYT158" s="38"/>
      <c r="HYU158" s="38"/>
      <c r="HYV158" s="38"/>
      <c r="HYW158" s="38"/>
      <c r="HYX158" s="38"/>
      <c r="HYY158" s="38"/>
      <c r="HYZ158" s="38"/>
      <c r="HZA158" s="38"/>
      <c r="HZB158" s="38"/>
      <c r="HZC158" s="38"/>
      <c r="HZD158" s="38"/>
      <c r="HZE158" s="38"/>
      <c r="HZF158" s="38"/>
      <c r="HZG158" s="38"/>
      <c r="HZH158" s="38"/>
      <c r="HZI158" s="38"/>
      <c r="HZJ158" s="38"/>
      <c r="HZK158" s="38"/>
      <c r="HZL158" s="38"/>
      <c r="HZM158" s="38"/>
      <c r="HZN158" s="38"/>
      <c r="HZO158" s="38"/>
      <c r="HZP158" s="38"/>
      <c r="HZQ158" s="38"/>
      <c r="HZR158" s="38"/>
      <c r="HZS158" s="38"/>
      <c r="HZT158" s="38"/>
      <c r="HZU158" s="38"/>
      <c r="HZV158" s="38"/>
      <c r="HZW158" s="38"/>
      <c r="HZX158" s="38"/>
      <c r="HZY158" s="38"/>
      <c r="HZZ158" s="38"/>
      <c r="IAA158" s="38"/>
      <c r="IAB158" s="38"/>
      <c r="IAC158" s="38"/>
      <c r="IAD158" s="38"/>
      <c r="IAE158" s="38"/>
      <c r="IAF158" s="38"/>
      <c r="IAG158" s="38"/>
      <c r="IAH158" s="38"/>
      <c r="IAI158" s="38"/>
      <c r="IAJ158" s="38"/>
      <c r="IAK158" s="38"/>
      <c r="IAL158" s="38"/>
      <c r="IAM158" s="38"/>
      <c r="IAN158" s="38"/>
      <c r="IAO158" s="38"/>
      <c r="IAP158" s="38"/>
      <c r="IAQ158" s="38"/>
      <c r="IAR158" s="38"/>
      <c r="IAS158" s="38"/>
      <c r="IAT158" s="38"/>
      <c r="IAU158" s="38"/>
      <c r="IAV158" s="38"/>
      <c r="IAW158" s="38"/>
      <c r="IAX158" s="38"/>
      <c r="IAY158" s="38"/>
      <c r="IAZ158" s="38"/>
      <c r="IBA158" s="38"/>
      <c r="IBB158" s="38"/>
      <c r="IBC158" s="38"/>
      <c r="IBD158" s="38"/>
      <c r="IBE158" s="38"/>
      <c r="IBF158" s="38"/>
      <c r="IBG158" s="38"/>
      <c r="IBH158" s="38"/>
      <c r="IBI158" s="38"/>
      <c r="IBJ158" s="38"/>
      <c r="IBK158" s="38"/>
      <c r="IBL158" s="38"/>
      <c r="IBM158" s="38"/>
      <c r="IBN158" s="38"/>
      <c r="IBO158" s="38"/>
      <c r="IBP158" s="38"/>
      <c r="IBQ158" s="38"/>
      <c r="IBR158" s="38"/>
      <c r="IBS158" s="38"/>
      <c r="IBT158" s="38"/>
      <c r="IBU158" s="38"/>
      <c r="IBV158" s="38"/>
      <c r="IBW158" s="38"/>
      <c r="IBX158" s="38"/>
      <c r="IBY158" s="38"/>
      <c r="IBZ158" s="38"/>
      <c r="ICA158" s="38"/>
      <c r="ICB158" s="38"/>
      <c r="ICC158" s="38"/>
      <c r="ICD158" s="38"/>
      <c r="ICE158" s="38"/>
      <c r="ICF158" s="38"/>
      <c r="ICG158" s="38"/>
      <c r="ICH158" s="38"/>
      <c r="ICI158" s="38"/>
      <c r="ICJ158" s="38"/>
      <c r="ICK158" s="38"/>
      <c r="ICL158" s="38"/>
      <c r="ICM158" s="38"/>
      <c r="ICN158" s="38"/>
      <c r="ICO158" s="38"/>
      <c r="ICP158" s="38"/>
      <c r="ICQ158" s="38"/>
      <c r="ICR158" s="38"/>
      <c r="ICS158" s="38"/>
      <c r="ICT158" s="38"/>
      <c r="ICU158" s="38"/>
      <c r="ICV158" s="38"/>
      <c r="ICW158" s="38"/>
      <c r="ICX158" s="38"/>
      <c r="ICY158" s="38"/>
      <c r="ICZ158" s="38"/>
      <c r="IDA158" s="38"/>
      <c r="IDB158" s="38"/>
      <c r="IDC158" s="38"/>
      <c r="IDD158" s="38"/>
      <c r="IDE158" s="38"/>
      <c r="IDF158" s="38"/>
      <c r="IDG158" s="38"/>
      <c r="IDH158" s="38"/>
      <c r="IDI158" s="38"/>
      <c r="IDJ158" s="38"/>
      <c r="IDK158" s="38"/>
      <c r="IDL158" s="38"/>
      <c r="IDM158" s="38"/>
      <c r="IDN158" s="38"/>
      <c r="IDO158" s="38"/>
      <c r="IDP158" s="38"/>
      <c r="IDQ158" s="38"/>
      <c r="IDR158" s="38"/>
      <c r="IDS158" s="38"/>
      <c r="IDT158" s="38"/>
      <c r="IDU158" s="38"/>
      <c r="IDV158" s="38"/>
      <c r="IDW158" s="38"/>
      <c r="IDX158" s="38"/>
      <c r="IDY158" s="38"/>
      <c r="IDZ158" s="38"/>
      <c r="IEA158" s="38"/>
      <c r="IEB158" s="38"/>
      <c r="IEC158" s="38"/>
      <c r="IED158" s="38"/>
      <c r="IEE158" s="38"/>
      <c r="IEF158" s="38"/>
      <c r="IEG158" s="38"/>
      <c r="IEH158" s="38"/>
      <c r="IEI158" s="38"/>
      <c r="IEJ158" s="38"/>
      <c r="IEK158" s="38"/>
      <c r="IEL158" s="38"/>
      <c r="IEM158" s="38"/>
      <c r="IEN158" s="38"/>
      <c r="IEO158" s="38"/>
      <c r="IEP158" s="38"/>
      <c r="IEQ158" s="38"/>
      <c r="IER158" s="38"/>
      <c r="IES158" s="38"/>
      <c r="IET158" s="38"/>
      <c r="IEU158" s="38"/>
      <c r="IEV158" s="38"/>
      <c r="IEW158" s="38"/>
      <c r="IEX158" s="38"/>
      <c r="IEY158" s="38"/>
      <c r="IEZ158" s="38"/>
      <c r="IFA158" s="38"/>
      <c r="IFB158" s="38"/>
      <c r="IFC158" s="38"/>
      <c r="IFD158" s="38"/>
      <c r="IFE158" s="38"/>
      <c r="IFF158" s="38"/>
      <c r="IFG158" s="38"/>
      <c r="IFH158" s="38"/>
      <c r="IFI158" s="38"/>
      <c r="IFJ158" s="38"/>
      <c r="IFK158" s="38"/>
      <c r="IFL158" s="38"/>
      <c r="IFM158" s="38"/>
      <c r="IFN158" s="38"/>
      <c r="IFO158" s="38"/>
      <c r="IFP158" s="38"/>
      <c r="IFQ158" s="38"/>
      <c r="IFR158" s="38"/>
      <c r="IFS158" s="38"/>
      <c r="IFT158" s="38"/>
      <c r="IFU158" s="38"/>
      <c r="IFV158" s="38"/>
      <c r="IFW158" s="38"/>
      <c r="IFX158" s="38"/>
      <c r="IFY158" s="38"/>
      <c r="IFZ158" s="38"/>
      <c r="IGA158" s="38"/>
      <c r="IGB158" s="38"/>
      <c r="IGC158" s="38"/>
      <c r="IGD158" s="38"/>
      <c r="IGE158" s="38"/>
      <c r="IGF158" s="38"/>
      <c r="IGG158" s="38"/>
      <c r="IGH158" s="38"/>
      <c r="IGI158" s="38"/>
      <c r="IGJ158" s="38"/>
      <c r="IGK158" s="38"/>
      <c r="IGL158" s="38"/>
      <c r="IGM158" s="38"/>
      <c r="IGN158" s="38"/>
      <c r="IGO158" s="38"/>
      <c r="IGP158" s="38"/>
      <c r="IGQ158" s="38"/>
      <c r="IGR158" s="38"/>
      <c r="IGS158" s="38"/>
      <c r="IGT158" s="38"/>
      <c r="IGU158" s="38"/>
      <c r="IGV158" s="38"/>
      <c r="IGW158" s="38"/>
      <c r="IGX158" s="38"/>
      <c r="IGY158" s="38"/>
      <c r="IGZ158" s="38"/>
      <c r="IHA158" s="38"/>
      <c r="IHB158" s="38"/>
      <c r="IHC158" s="38"/>
      <c r="IHD158" s="38"/>
      <c r="IHE158" s="38"/>
      <c r="IHF158" s="38"/>
      <c r="IHG158" s="38"/>
      <c r="IHH158" s="38"/>
      <c r="IHI158" s="38"/>
      <c r="IHJ158" s="38"/>
      <c r="IHK158" s="38"/>
      <c r="IHL158" s="38"/>
      <c r="IHM158" s="38"/>
      <c r="IHN158" s="38"/>
      <c r="IHO158" s="38"/>
      <c r="IHP158" s="38"/>
      <c r="IHQ158" s="38"/>
      <c r="IHR158" s="38"/>
      <c r="IHS158" s="38"/>
      <c r="IHT158" s="38"/>
      <c r="IHU158" s="38"/>
      <c r="IHV158" s="38"/>
      <c r="IHW158" s="38"/>
      <c r="IHX158" s="38"/>
      <c r="IHY158" s="38"/>
      <c r="IHZ158" s="38"/>
      <c r="IIA158" s="38"/>
      <c r="IIB158" s="38"/>
      <c r="IIC158" s="38"/>
      <c r="IID158" s="38"/>
      <c r="IIE158" s="38"/>
      <c r="IIF158" s="38"/>
      <c r="IIG158" s="38"/>
      <c r="IIH158" s="38"/>
      <c r="III158" s="38"/>
      <c r="IIJ158" s="38"/>
      <c r="IIK158" s="38"/>
      <c r="IIL158" s="38"/>
      <c r="IIM158" s="38"/>
      <c r="IIN158" s="38"/>
      <c r="IIO158" s="38"/>
      <c r="IIP158" s="38"/>
      <c r="IIQ158" s="38"/>
      <c r="IIR158" s="38"/>
      <c r="IIS158" s="38"/>
      <c r="IIT158" s="38"/>
      <c r="IIU158" s="38"/>
      <c r="IIV158" s="38"/>
      <c r="IIW158" s="38"/>
      <c r="IIX158" s="38"/>
      <c r="IIY158" s="38"/>
      <c r="IIZ158" s="38"/>
      <c r="IJA158" s="38"/>
      <c r="IJB158" s="38"/>
      <c r="IJC158" s="38"/>
      <c r="IJD158" s="38"/>
      <c r="IJE158" s="38"/>
      <c r="IJF158" s="38"/>
      <c r="IJG158" s="38"/>
      <c r="IJH158" s="38"/>
      <c r="IJI158" s="38"/>
      <c r="IJJ158" s="38"/>
      <c r="IJK158" s="38"/>
      <c r="IJL158" s="38"/>
      <c r="IJM158" s="38"/>
      <c r="IJN158" s="38"/>
      <c r="IJO158" s="38"/>
      <c r="IJP158" s="38"/>
      <c r="IJQ158" s="38"/>
      <c r="IJR158" s="38"/>
      <c r="IJS158" s="38"/>
      <c r="IJT158" s="38"/>
      <c r="IJU158" s="38"/>
      <c r="IJV158" s="38"/>
      <c r="IJW158" s="38"/>
      <c r="IJX158" s="38"/>
      <c r="IJY158" s="38"/>
      <c r="IJZ158" s="38"/>
      <c r="IKA158" s="38"/>
      <c r="IKB158" s="38"/>
      <c r="IKC158" s="38"/>
      <c r="IKD158" s="38"/>
      <c r="IKE158" s="38"/>
      <c r="IKF158" s="38"/>
      <c r="IKG158" s="38"/>
      <c r="IKH158" s="38"/>
      <c r="IKI158" s="38"/>
      <c r="IKJ158" s="38"/>
      <c r="IKK158" s="38"/>
      <c r="IKL158" s="38"/>
      <c r="IKM158" s="38"/>
      <c r="IKN158" s="38"/>
      <c r="IKO158" s="38"/>
      <c r="IKP158" s="38"/>
      <c r="IKQ158" s="38"/>
      <c r="IKR158" s="38"/>
      <c r="IKS158" s="38"/>
      <c r="IKT158" s="38"/>
      <c r="IKU158" s="38"/>
      <c r="IKV158" s="38"/>
      <c r="IKW158" s="38"/>
      <c r="IKX158" s="38"/>
      <c r="IKY158" s="38"/>
      <c r="IKZ158" s="38"/>
      <c r="ILA158" s="38"/>
      <c r="ILB158" s="38"/>
      <c r="ILC158" s="38"/>
      <c r="ILD158" s="38"/>
      <c r="ILE158" s="38"/>
      <c r="ILF158" s="38"/>
      <c r="ILG158" s="38"/>
      <c r="ILH158" s="38"/>
      <c r="ILI158" s="38"/>
      <c r="ILJ158" s="38"/>
      <c r="ILK158" s="38"/>
      <c r="ILL158" s="38"/>
      <c r="ILM158" s="38"/>
      <c r="ILN158" s="38"/>
      <c r="ILO158" s="38"/>
      <c r="ILP158" s="38"/>
      <c r="ILQ158" s="38"/>
      <c r="ILR158" s="38"/>
      <c r="ILS158" s="38"/>
      <c r="ILT158" s="38"/>
      <c r="ILU158" s="38"/>
      <c r="ILV158" s="38"/>
      <c r="ILW158" s="38"/>
      <c r="ILX158" s="38"/>
      <c r="ILY158" s="38"/>
      <c r="ILZ158" s="38"/>
      <c r="IMA158" s="38"/>
      <c r="IMB158" s="38"/>
      <c r="IMC158" s="38"/>
      <c r="IMD158" s="38"/>
      <c r="IME158" s="38"/>
      <c r="IMF158" s="38"/>
      <c r="IMG158" s="38"/>
      <c r="IMH158" s="38"/>
      <c r="IMI158" s="38"/>
      <c r="IMJ158" s="38"/>
      <c r="IMK158" s="38"/>
      <c r="IML158" s="38"/>
      <c r="IMM158" s="38"/>
      <c r="IMN158" s="38"/>
      <c r="IMO158" s="38"/>
      <c r="IMP158" s="38"/>
      <c r="IMQ158" s="38"/>
      <c r="IMR158" s="38"/>
      <c r="IMS158" s="38"/>
      <c r="IMT158" s="38"/>
      <c r="IMU158" s="38"/>
      <c r="IMV158" s="38"/>
      <c r="IMW158" s="38"/>
      <c r="IMX158" s="38"/>
      <c r="IMY158" s="38"/>
      <c r="IMZ158" s="38"/>
      <c r="INA158" s="38"/>
      <c r="INB158" s="38"/>
      <c r="INC158" s="38"/>
      <c r="IND158" s="38"/>
      <c r="INE158" s="38"/>
      <c r="INF158" s="38"/>
      <c r="ING158" s="38"/>
      <c r="INH158" s="38"/>
      <c r="INI158" s="38"/>
      <c r="INJ158" s="38"/>
      <c r="INK158" s="38"/>
      <c r="INL158" s="38"/>
      <c r="INM158" s="38"/>
      <c r="INN158" s="38"/>
      <c r="INO158" s="38"/>
      <c r="INP158" s="38"/>
      <c r="INQ158" s="38"/>
      <c r="INR158" s="38"/>
      <c r="INS158" s="38"/>
      <c r="INT158" s="38"/>
      <c r="INU158" s="38"/>
      <c r="INV158" s="38"/>
      <c r="INW158" s="38"/>
      <c r="INX158" s="38"/>
      <c r="INY158" s="38"/>
      <c r="INZ158" s="38"/>
      <c r="IOA158" s="38"/>
      <c r="IOB158" s="38"/>
      <c r="IOC158" s="38"/>
      <c r="IOD158" s="38"/>
      <c r="IOE158" s="38"/>
      <c r="IOF158" s="38"/>
      <c r="IOG158" s="38"/>
      <c r="IOH158" s="38"/>
      <c r="IOI158" s="38"/>
      <c r="IOJ158" s="38"/>
      <c r="IOK158" s="38"/>
      <c r="IOL158" s="38"/>
      <c r="IOM158" s="38"/>
      <c r="ION158" s="38"/>
      <c r="IOO158" s="38"/>
      <c r="IOP158" s="38"/>
      <c r="IOQ158" s="38"/>
      <c r="IOR158" s="38"/>
      <c r="IOS158" s="38"/>
      <c r="IOT158" s="38"/>
      <c r="IOU158" s="38"/>
      <c r="IOV158" s="38"/>
      <c r="IOW158" s="38"/>
      <c r="IOX158" s="38"/>
      <c r="IOY158" s="38"/>
      <c r="IOZ158" s="38"/>
      <c r="IPA158" s="38"/>
      <c r="IPB158" s="38"/>
      <c r="IPC158" s="38"/>
      <c r="IPD158" s="38"/>
      <c r="IPE158" s="38"/>
      <c r="IPF158" s="38"/>
      <c r="IPG158" s="38"/>
      <c r="IPH158" s="38"/>
      <c r="IPI158" s="38"/>
      <c r="IPJ158" s="38"/>
      <c r="IPK158" s="38"/>
      <c r="IPL158" s="38"/>
      <c r="IPM158" s="38"/>
      <c r="IPN158" s="38"/>
      <c r="IPO158" s="38"/>
      <c r="IPP158" s="38"/>
      <c r="IPQ158" s="38"/>
      <c r="IPR158" s="38"/>
      <c r="IPS158" s="38"/>
      <c r="IPT158" s="38"/>
      <c r="IPU158" s="38"/>
      <c r="IPV158" s="38"/>
      <c r="IPW158" s="38"/>
      <c r="IPX158" s="38"/>
      <c r="IPY158" s="38"/>
      <c r="IPZ158" s="38"/>
      <c r="IQA158" s="38"/>
      <c r="IQB158" s="38"/>
      <c r="IQC158" s="38"/>
      <c r="IQD158" s="38"/>
      <c r="IQE158" s="38"/>
      <c r="IQF158" s="38"/>
      <c r="IQG158" s="38"/>
      <c r="IQH158" s="38"/>
      <c r="IQI158" s="38"/>
      <c r="IQJ158" s="38"/>
      <c r="IQK158" s="38"/>
      <c r="IQL158" s="38"/>
      <c r="IQM158" s="38"/>
      <c r="IQN158" s="38"/>
      <c r="IQO158" s="38"/>
      <c r="IQP158" s="38"/>
      <c r="IQQ158" s="38"/>
      <c r="IQR158" s="38"/>
      <c r="IQS158" s="38"/>
      <c r="IQT158" s="38"/>
      <c r="IQU158" s="38"/>
      <c r="IQV158" s="38"/>
      <c r="IQW158" s="38"/>
      <c r="IQX158" s="38"/>
      <c r="IQY158" s="38"/>
      <c r="IQZ158" s="38"/>
      <c r="IRA158" s="38"/>
      <c r="IRB158" s="38"/>
      <c r="IRC158" s="38"/>
      <c r="IRD158" s="38"/>
      <c r="IRE158" s="38"/>
      <c r="IRF158" s="38"/>
      <c r="IRG158" s="38"/>
      <c r="IRH158" s="38"/>
      <c r="IRI158" s="38"/>
      <c r="IRJ158" s="38"/>
      <c r="IRK158" s="38"/>
      <c r="IRL158" s="38"/>
      <c r="IRM158" s="38"/>
      <c r="IRN158" s="38"/>
      <c r="IRO158" s="38"/>
      <c r="IRP158" s="38"/>
      <c r="IRQ158" s="38"/>
      <c r="IRR158" s="38"/>
      <c r="IRS158" s="38"/>
      <c r="IRT158" s="38"/>
      <c r="IRU158" s="38"/>
      <c r="IRV158" s="38"/>
      <c r="IRW158" s="38"/>
      <c r="IRX158" s="38"/>
      <c r="IRY158" s="38"/>
      <c r="IRZ158" s="38"/>
      <c r="ISA158" s="38"/>
      <c r="ISB158" s="38"/>
      <c r="ISC158" s="38"/>
      <c r="ISD158" s="38"/>
      <c r="ISE158" s="38"/>
      <c r="ISF158" s="38"/>
      <c r="ISG158" s="38"/>
      <c r="ISH158" s="38"/>
      <c r="ISI158" s="38"/>
      <c r="ISJ158" s="38"/>
      <c r="ISK158" s="38"/>
      <c r="ISL158" s="38"/>
      <c r="ISM158" s="38"/>
      <c r="ISN158" s="38"/>
      <c r="ISO158" s="38"/>
      <c r="ISP158" s="38"/>
      <c r="ISQ158" s="38"/>
      <c r="ISR158" s="38"/>
      <c r="ISS158" s="38"/>
      <c r="IST158" s="38"/>
      <c r="ISU158" s="38"/>
      <c r="ISV158" s="38"/>
      <c r="ISW158" s="38"/>
      <c r="ISX158" s="38"/>
      <c r="ISY158" s="38"/>
      <c r="ISZ158" s="38"/>
      <c r="ITA158" s="38"/>
      <c r="ITB158" s="38"/>
      <c r="ITC158" s="38"/>
      <c r="ITD158" s="38"/>
      <c r="ITE158" s="38"/>
      <c r="ITF158" s="38"/>
      <c r="ITG158" s="38"/>
      <c r="ITH158" s="38"/>
      <c r="ITI158" s="38"/>
      <c r="ITJ158" s="38"/>
      <c r="ITK158" s="38"/>
      <c r="ITL158" s="38"/>
      <c r="ITM158" s="38"/>
      <c r="ITN158" s="38"/>
      <c r="ITO158" s="38"/>
      <c r="ITP158" s="38"/>
      <c r="ITQ158" s="38"/>
      <c r="ITR158" s="38"/>
      <c r="ITS158" s="38"/>
      <c r="ITT158" s="38"/>
      <c r="ITU158" s="38"/>
      <c r="ITV158" s="38"/>
      <c r="ITW158" s="38"/>
      <c r="ITX158" s="38"/>
      <c r="ITY158" s="38"/>
      <c r="ITZ158" s="38"/>
      <c r="IUA158" s="38"/>
      <c r="IUB158" s="38"/>
      <c r="IUC158" s="38"/>
      <c r="IUD158" s="38"/>
      <c r="IUE158" s="38"/>
      <c r="IUF158" s="38"/>
      <c r="IUG158" s="38"/>
      <c r="IUH158" s="38"/>
      <c r="IUI158" s="38"/>
      <c r="IUJ158" s="38"/>
      <c r="IUK158" s="38"/>
      <c r="IUL158" s="38"/>
      <c r="IUM158" s="38"/>
      <c r="IUN158" s="38"/>
      <c r="IUO158" s="38"/>
      <c r="IUP158" s="38"/>
      <c r="IUQ158" s="38"/>
      <c r="IUR158" s="38"/>
      <c r="IUS158" s="38"/>
      <c r="IUT158" s="38"/>
      <c r="IUU158" s="38"/>
      <c r="IUV158" s="38"/>
      <c r="IUW158" s="38"/>
      <c r="IUX158" s="38"/>
      <c r="IUY158" s="38"/>
      <c r="IUZ158" s="38"/>
      <c r="IVA158" s="38"/>
      <c r="IVB158" s="38"/>
      <c r="IVC158" s="38"/>
      <c r="IVD158" s="38"/>
      <c r="IVE158" s="38"/>
      <c r="IVF158" s="38"/>
      <c r="IVG158" s="38"/>
      <c r="IVH158" s="38"/>
      <c r="IVI158" s="38"/>
      <c r="IVJ158" s="38"/>
      <c r="IVK158" s="38"/>
      <c r="IVL158" s="38"/>
      <c r="IVM158" s="38"/>
      <c r="IVN158" s="38"/>
      <c r="IVO158" s="38"/>
      <c r="IVP158" s="38"/>
      <c r="IVQ158" s="38"/>
      <c r="IVR158" s="38"/>
      <c r="IVS158" s="38"/>
      <c r="IVT158" s="38"/>
      <c r="IVU158" s="38"/>
      <c r="IVV158" s="38"/>
      <c r="IVW158" s="38"/>
      <c r="IVX158" s="38"/>
      <c r="IVY158" s="38"/>
      <c r="IVZ158" s="38"/>
      <c r="IWA158" s="38"/>
      <c r="IWB158" s="38"/>
      <c r="IWC158" s="38"/>
      <c r="IWD158" s="38"/>
      <c r="IWE158" s="38"/>
      <c r="IWF158" s="38"/>
      <c r="IWG158" s="38"/>
      <c r="IWH158" s="38"/>
      <c r="IWI158" s="38"/>
      <c r="IWJ158" s="38"/>
      <c r="IWK158" s="38"/>
      <c r="IWL158" s="38"/>
      <c r="IWM158" s="38"/>
      <c r="IWN158" s="38"/>
      <c r="IWO158" s="38"/>
      <c r="IWP158" s="38"/>
      <c r="IWQ158" s="38"/>
      <c r="IWR158" s="38"/>
      <c r="IWS158" s="38"/>
      <c r="IWT158" s="38"/>
      <c r="IWU158" s="38"/>
      <c r="IWV158" s="38"/>
      <c r="IWW158" s="38"/>
      <c r="IWX158" s="38"/>
      <c r="IWY158" s="38"/>
      <c r="IWZ158" s="38"/>
      <c r="IXA158" s="38"/>
      <c r="IXB158" s="38"/>
      <c r="IXC158" s="38"/>
      <c r="IXD158" s="38"/>
      <c r="IXE158" s="38"/>
      <c r="IXF158" s="38"/>
      <c r="IXG158" s="38"/>
      <c r="IXH158" s="38"/>
      <c r="IXI158" s="38"/>
      <c r="IXJ158" s="38"/>
      <c r="IXK158" s="38"/>
      <c r="IXL158" s="38"/>
      <c r="IXM158" s="38"/>
      <c r="IXN158" s="38"/>
      <c r="IXO158" s="38"/>
      <c r="IXP158" s="38"/>
      <c r="IXQ158" s="38"/>
      <c r="IXR158" s="38"/>
      <c r="IXS158" s="38"/>
      <c r="IXT158" s="38"/>
      <c r="IXU158" s="38"/>
      <c r="IXV158" s="38"/>
      <c r="IXW158" s="38"/>
      <c r="IXX158" s="38"/>
      <c r="IXY158" s="38"/>
      <c r="IXZ158" s="38"/>
      <c r="IYA158" s="38"/>
      <c r="IYB158" s="38"/>
      <c r="IYC158" s="38"/>
      <c r="IYD158" s="38"/>
      <c r="IYE158" s="38"/>
      <c r="IYF158" s="38"/>
      <c r="IYG158" s="38"/>
      <c r="IYH158" s="38"/>
      <c r="IYI158" s="38"/>
      <c r="IYJ158" s="38"/>
      <c r="IYK158" s="38"/>
      <c r="IYL158" s="38"/>
      <c r="IYM158" s="38"/>
      <c r="IYN158" s="38"/>
      <c r="IYO158" s="38"/>
      <c r="IYP158" s="38"/>
      <c r="IYQ158" s="38"/>
      <c r="IYR158" s="38"/>
      <c r="IYS158" s="38"/>
      <c r="IYT158" s="38"/>
      <c r="IYU158" s="38"/>
      <c r="IYV158" s="38"/>
      <c r="IYW158" s="38"/>
      <c r="IYX158" s="38"/>
      <c r="IYY158" s="38"/>
      <c r="IYZ158" s="38"/>
      <c r="IZA158" s="38"/>
      <c r="IZB158" s="38"/>
      <c r="IZC158" s="38"/>
      <c r="IZD158" s="38"/>
      <c r="IZE158" s="38"/>
      <c r="IZF158" s="38"/>
      <c r="IZG158" s="38"/>
      <c r="IZH158" s="38"/>
      <c r="IZI158" s="38"/>
      <c r="IZJ158" s="38"/>
      <c r="IZK158" s="38"/>
      <c r="IZL158" s="38"/>
      <c r="IZM158" s="38"/>
      <c r="IZN158" s="38"/>
      <c r="IZO158" s="38"/>
      <c r="IZP158" s="38"/>
      <c r="IZQ158" s="38"/>
      <c r="IZR158" s="38"/>
      <c r="IZS158" s="38"/>
      <c r="IZT158" s="38"/>
      <c r="IZU158" s="38"/>
      <c r="IZV158" s="38"/>
      <c r="IZW158" s="38"/>
      <c r="IZX158" s="38"/>
      <c r="IZY158" s="38"/>
      <c r="IZZ158" s="38"/>
      <c r="JAA158" s="38"/>
      <c r="JAB158" s="38"/>
      <c r="JAC158" s="38"/>
      <c r="JAD158" s="38"/>
      <c r="JAE158" s="38"/>
      <c r="JAF158" s="38"/>
      <c r="JAG158" s="38"/>
      <c r="JAH158" s="38"/>
      <c r="JAI158" s="38"/>
      <c r="JAJ158" s="38"/>
      <c r="JAK158" s="38"/>
      <c r="JAL158" s="38"/>
      <c r="JAM158" s="38"/>
      <c r="JAN158" s="38"/>
      <c r="JAO158" s="38"/>
      <c r="JAP158" s="38"/>
      <c r="JAQ158" s="38"/>
      <c r="JAR158" s="38"/>
      <c r="JAS158" s="38"/>
      <c r="JAT158" s="38"/>
      <c r="JAU158" s="38"/>
      <c r="JAV158" s="38"/>
      <c r="JAW158" s="38"/>
      <c r="JAX158" s="38"/>
      <c r="JAY158" s="38"/>
      <c r="JAZ158" s="38"/>
      <c r="JBA158" s="38"/>
      <c r="JBB158" s="38"/>
      <c r="JBC158" s="38"/>
      <c r="JBD158" s="38"/>
      <c r="JBE158" s="38"/>
      <c r="JBF158" s="38"/>
      <c r="JBG158" s="38"/>
      <c r="JBH158" s="38"/>
      <c r="JBI158" s="38"/>
      <c r="JBJ158" s="38"/>
      <c r="JBK158" s="38"/>
      <c r="JBL158" s="38"/>
      <c r="JBM158" s="38"/>
      <c r="JBN158" s="38"/>
      <c r="JBO158" s="38"/>
      <c r="JBP158" s="38"/>
      <c r="JBQ158" s="38"/>
      <c r="JBR158" s="38"/>
      <c r="JBS158" s="38"/>
      <c r="JBT158" s="38"/>
      <c r="JBU158" s="38"/>
      <c r="JBV158" s="38"/>
      <c r="JBW158" s="38"/>
      <c r="JBX158" s="38"/>
      <c r="JBY158" s="38"/>
      <c r="JBZ158" s="38"/>
      <c r="JCA158" s="38"/>
      <c r="JCB158" s="38"/>
      <c r="JCC158" s="38"/>
      <c r="JCD158" s="38"/>
      <c r="JCE158" s="38"/>
      <c r="JCF158" s="38"/>
      <c r="JCG158" s="38"/>
      <c r="JCH158" s="38"/>
      <c r="JCI158" s="38"/>
      <c r="JCJ158" s="38"/>
      <c r="JCK158" s="38"/>
      <c r="JCL158" s="38"/>
      <c r="JCM158" s="38"/>
      <c r="JCN158" s="38"/>
      <c r="JCO158" s="38"/>
      <c r="JCP158" s="38"/>
      <c r="JCQ158" s="38"/>
      <c r="JCR158" s="38"/>
      <c r="JCS158" s="38"/>
      <c r="JCT158" s="38"/>
      <c r="JCU158" s="38"/>
      <c r="JCV158" s="38"/>
      <c r="JCW158" s="38"/>
      <c r="JCX158" s="38"/>
      <c r="JCY158" s="38"/>
      <c r="JCZ158" s="38"/>
      <c r="JDA158" s="38"/>
      <c r="JDB158" s="38"/>
      <c r="JDC158" s="38"/>
      <c r="JDD158" s="38"/>
      <c r="JDE158" s="38"/>
      <c r="JDF158" s="38"/>
      <c r="JDG158" s="38"/>
      <c r="JDH158" s="38"/>
      <c r="JDI158" s="38"/>
      <c r="JDJ158" s="38"/>
      <c r="JDK158" s="38"/>
      <c r="JDL158" s="38"/>
      <c r="JDM158" s="38"/>
      <c r="JDN158" s="38"/>
      <c r="JDO158" s="38"/>
      <c r="JDP158" s="38"/>
      <c r="JDQ158" s="38"/>
      <c r="JDR158" s="38"/>
      <c r="JDS158" s="38"/>
      <c r="JDT158" s="38"/>
      <c r="JDU158" s="38"/>
      <c r="JDV158" s="38"/>
      <c r="JDW158" s="38"/>
      <c r="JDX158" s="38"/>
      <c r="JDY158" s="38"/>
      <c r="JDZ158" s="38"/>
      <c r="JEA158" s="38"/>
      <c r="JEB158" s="38"/>
      <c r="JEC158" s="38"/>
      <c r="JED158" s="38"/>
      <c r="JEE158" s="38"/>
      <c r="JEF158" s="38"/>
      <c r="JEG158" s="38"/>
      <c r="JEH158" s="38"/>
      <c r="JEI158" s="38"/>
      <c r="JEJ158" s="38"/>
      <c r="JEK158" s="38"/>
      <c r="JEL158" s="38"/>
      <c r="JEM158" s="38"/>
      <c r="JEN158" s="38"/>
      <c r="JEO158" s="38"/>
      <c r="JEP158" s="38"/>
      <c r="JEQ158" s="38"/>
      <c r="JER158" s="38"/>
      <c r="JES158" s="38"/>
      <c r="JET158" s="38"/>
      <c r="JEU158" s="38"/>
      <c r="JEV158" s="38"/>
      <c r="JEW158" s="38"/>
      <c r="JEX158" s="38"/>
      <c r="JEY158" s="38"/>
      <c r="JEZ158" s="38"/>
      <c r="JFA158" s="38"/>
      <c r="JFB158" s="38"/>
      <c r="JFC158" s="38"/>
      <c r="JFD158" s="38"/>
      <c r="JFE158" s="38"/>
      <c r="JFF158" s="38"/>
      <c r="JFG158" s="38"/>
      <c r="JFH158" s="38"/>
      <c r="JFI158" s="38"/>
      <c r="JFJ158" s="38"/>
      <c r="JFK158" s="38"/>
      <c r="JFL158" s="38"/>
      <c r="JFM158" s="38"/>
      <c r="JFN158" s="38"/>
      <c r="JFO158" s="38"/>
      <c r="JFP158" s="38"/>
      <c r="JFQ158" s="38"/>
      <c r="JFR158" s="38"/>
      <c r="JFS158" s="38"/>
      <c r="JFT158" s="38"/>
      <c r="JFU158" s="38"/>
      <c r="JFV158" s="38"/>
      <c r="JFW158" s="38"/>
      <c r="JFX158" s="38"/>
      <c r="JFY158" s="38"/>
      <c r="JFZ158" s="38"/>
      <c r="JGA158" s="38"/>
      <c r="JGB158" s="38"/>
      <c r="JGC158" s="38"/>
      <c r="JGD158" s="38"/>
      <c r="JGE158" s="38"/>
      <c r="JGF158" s="38"/>
      <c r="JGG158" s="38"/>
      <c r="JGH158" s="38"/>
      <c r="JGI158" s="38"/>
      <c r="JGJ158" s="38"/>
      <c r="JGK158" s="38"/>
      <c r="JGL158" s="38"/>
      <c r="JGM158" s="38"/>
      <c r="JGN158" s="38"/>
      <c r="JGO158" s="38"/>
      <c r="JGP158" s="38"/>
      <c r="JGQ158" s="38"/>
      <c r="JGR158" s="38"/>
      <c r="JGS158" s="38"/>
      <c r="JGT158" s="38"/>
      <c r="JGU158" s="38"/>
      <c r="JGV158" s="38"/>
      <c r="JGW158" s="38"/>
      <c r="JGX158" s="38"/>
      <c r="JGY158" s="38"/>
      <c r="JGZ158" s="38"/>
      <c r="JHA158" s="38"/>
      <c r="JHB158" s="38"/>
      <c r="JHC158" s="38"/>
      <c r="JHD158" s="38"/>
      <c r="JHE158" s="38"/>
      <c r="JHF158" s="38"/>
      <c r="JHG158" s="38"/>
      <c r="JHH158" s="38"/>
      <c r="JHI158" s="38"/>
      <c r="JHJ158" s="38"/>
      <c r="JHK158" s="38"/>
      <c r="JHL158" s="38"/>
      <c r="JHM158" s="38"/>
      <c r="JHN158" s="38"/>
      <c r="JHO158" s="38"/>
      <c r="JHP158" s="38"/>
      <c r="JHQ158" s="38"/>
      <c r="JHR158" s="38"/>
      <c r="JHS158" s="38"/>
      <c r="JHT158" s="38"/>
      <c r="JHU158" s="38"/>
      <c r="JHV158" s="38"/>
      <c r="JHW158" s="38"/>
      <c r="JHX158" s="38"/>
      <c r="JHY158" s="38"/>
      <c r="JHZ158" s="38"/>
      <c r="JIA158" s="38"/>
      <c r="JIB158" s="38"/>
      <c r="JIC158" s="38"/>
      <c r="JID158" s="38"/>
      <c r="JIE158" s="38"/>
      <c r="JIF158" s="38"/>
      <c r="JIG158" s="38"/>
      <c r="JIH158" s="38"/>
      <c r="JII158" s="38"/>
      <c r="JIJ158" s="38"/>
      <c r="JIK158" s="38"/>
      <c r="JIL158" s="38"/>
      <c r="JIM158" s="38"/>
      <c r="JIN158" s="38"/>
      <c r="JIO158" s="38"/>
      <c r="JIP158" s="38"/>
      <c r="JIQ158" s="38"/>
      <c r="JIR158" s="38"/>
      <c r="JIS158" s="38"/>
      <c r="JIT158" s="38"/>
      <c r="JIU158" s="38"/>
      <c r="JIV158" s="38"/>
      <c r="JIW158" s="38"/>
      <c r="JIX158" s="38"/>
      <c r="JIY158" s="38"/>
      <c r="JIZ158" s="38"/>
      <c r="JJA158" s="38"/>
      <c r="JJB158" s="38"/>
      <c r="JJC158" s="38"/>
      <c r="JJD158" s="38"/>
      <c r="JJE158" s="38"/>
      <c r="JJF158" s="38"/>
      <c r="JJG158" s="38"/>
      <c r="JJH158" s="38"/>
      <c r="JJI158" s="38"/>
      <c r="JJJ158" s="38"/>
      <c r="JJK158" s="38"/>
      <c r="JJL158" s="38"/>
      <c r="JJM158" s="38"/>
      <c r="JJN158" s="38"/>
      <c r="JJO158" s="38"/>
      <c r="JJP158" s="38"/>
      <c r="JJQ158" s="38"/>
      <c r="JJR158" s="38"/>
      <c r="JJS158" s="38"/>
      <c r="JJT158" s="38"/>
      <c r="JJU158" s="38"/>
      <c r="JJV158" s="38"/>
      <c r="JJW158" s="38"/>
      <c r="JJX158" s="38"/>
      <c r="JJY158" s="38"/>
      <c r="JJZ158" s="38"/>
      <c r="JKA158" s="38"/>
      <c r="JKB158" s="38"/>
      <c r="JKC158" s="38"/>
      <c r="JKD158" s="38"/>
      <c r="JKE158" s="38"/>
      <c r="JKF158" s="38"/>
      <c r="JKG158" s="38"/>
      <c r="JKH158" s="38"/>
      <c r="JKI158" s="38"/>
      <c r="JKJ158" s="38"/>
      <c r="JKK158" s="38"/>
      <c r="JKL158" s="38"/>
      <c r="JKM158" s="38"/>
      <c r="JKN158" s="38"/>
      <c r="JKO158" s="38"/>
      <c r="JKP158" s="38"/>
      <c r="JKQ158" s="38"/>
      <c r="JKR158" s="38"/>
      <c r="JKS158" s="38"/>
      <c r="JKT158" s="38"/>
      <c r="JKU158" s="38"/>
      <c r="JKV158" s="38"/>
      <c r="JKW158" s="38"/>
      <c r="JKX158" s="38"/>
      <c r="JKY158" s="38"/>
      <c r="JKZ158" s="38"/>
      <c r="JLA158" s="38"/>
      <c r="JLB158" s="38"/>
      <c r="JLC158" s="38"/>
      <c r="JLD158" s="38"/>
      <c r="JLE158" s="38"/>
      <c r="JLF158" s="38"/>
      <c r="JLG158" s="38"/>
      <c r="JLH158" s="38"/>
      <c r="JLI158" s="38"/>
      <c r="JLJ158" s="38"/>
      <c r="JLK158" s="38"/>
      <c r="JLL158" s="38"/>
      <c r="JLM158" s="38"/>
      <c r="JLN158" s="38"/>
      <c r="JLO158" s="38"/>
      <c r="JLP158" s="38"/>
      <c r="JLQ158" s="38"/>
      <c r="JLR158" s="38"/>
      <c r="JLS158" s="38"/>
      <c r="JLT158" s="38"/>
      <c r="JLU158" s="38"/>
      <c r="JLV158" s="38"/>
      <c r="JLW158" s="38"/>
      <c r="JLX158" s="38"/>
      <c r="JLY158" s="38"/>
      <c r="JLZ158" s="38"/>
      <c r="JMA158" s="38"/>
      <c r="JMB158" s="38"/>
      <c r="JMC158" s="38"/>
      <c r="JMD158" s="38"/>
      <c r="JME158" s="38"/>
      <c r="JMF158" s="38"/>
      <c r="JMG158" s="38"/>
      <c r="JMH158" s="38"/>
      <c r="JMI158" s="38"/>
      <c r="JMJ158" s="38"/>
      <c r="JMK158" s="38"/>
      <c r="JML158" s="38"/>
      <c r="JMM158" s="38"/>
      <c r="JMN158" s="38"/>
      <c r="JMO158" s="38"/>
      <c r="JMP158" s="38"/>
      <c r="JMQ158" s="38"/>
      <c r="JMR158" s="38"/>
      <c r="JMS158" s="38"/>
      <c r="JMT158" s="38"/>
      <c r="JMU158" s="38"/>
      <c r="JMV158" s="38"/>
      <c r="JMW158" s="38"/>
      <c r="JMX158" s="38"/>
      <c r="JMY158" s="38"/>
      <c r="JMZ158" s="38"/>
      <c r="JNA158" s="38"/>
      <c r="JNB158" s="38"/>
      <c r="JNC158" s="38"/>
      <c r="JND158" s="38"/>
      <c r="JNE158" s="38"/>
      <c r="JNF158" s="38"/>
      <c r="JNG158" s="38"/>
      <c r="JNH158" s="38"/>
      <c r="JNI158" s="38"/>
      <c r="JNJ158" s="38"/>
      <c r="JNK158" s="38"/>
      <c r="JNL158" s="38"/>
      <c r="JNM158" s="38"/>
      <c r="JNN158" s="38"/>
      <c r="JNO158" s="38"/>
      <c r="JNP158" s="38"/>
      <c r="JNQ158" s="38"/>
      <c r="JNR158" s="38"/>
      <c r="JNS158" s="38"/>
      <c r="JNT158" s="38"/>
      <c r="JNU158" s="38"/>
      <c r="JNV158" s="38"/>
      <c r="JNW158" s="38"/>
      <c r="JNX158" s="38"/>
      <c r="JNY158" s="38"/>
      <c r="JNZ158" s="38"/>
      <c r="JOA158" s="38"/>
      <c r="JOB158" s="38"/>
      <c r="JOC158" s="38"/>
      <c r="JOD158" s="38"/>
      <c r="JOE158" s="38"/>
      <c r="JOF158" s="38"/>
      <c r="JOG158" s="38"/>
      <c r="JOH158" s="38"/>
      <c r="JOI158" s="38"/>
      <c r="JOJ158" s="38"/>
      <c r="JOK158" s="38"/>
      <c r="JOL158" s="38"/>
      <c r="JOM158" s="38"/>
      <c r="JON158" s="38"/>
      <c r="JOO158" s="38"/>
      <c r="JOP158" s="38"/>
      <c r="JOQ158" s="38"/>
      <c r="JOR158" s="38"/>
      <c r="JOS158" s="38"/>
      <c r="JOT158" s="38"/>
      <c r="JOU158" s="38"/>
      <c r="JOV158" s="38"/>
      <c r="JOW158" s="38"/>
      <c r="JOX158" s="38"/>
      <c r="JOY158" s="38"/>
      <c r="JOZ158" s="38"/>
      <c r="JPA158" s="38"/>
      <c r="JPB158" s="38"/>
      <c r="JPC158" s="38"/>
      <c r="JPD158" s="38"/>
      <c r="JPE158" s="38"/>
      <c r="JPF158" s="38"/>
      <c r="JPG158" s="38"/>
      <c r="JPH158" s="38"/>
      <c r="JPI158" s="38"/>
      <c r="JPJ158" s="38"/>
      <c r="JPK158" s="38"/>
      <c r="JPL158" s="38"/>
      <c r="JPM158" s="38"/>
      <c r="JPN158" s="38"/>
      <c r="JPO158" s="38"/>
      <c r="JPP158" s="38"/>
      <c r="JPQ158" s="38"/>
      <c r="JPR158" s="38"/>
      <c r="JPS158" s="38"/>
      <c r="JPT158" s="38"/>
      <c r="JPU158" s="38"/>
      <c r="JPV158" s="38"/>
      <c r="JPW158" s="38"/>
      <c r="JPX158" s="38"/>
      <c r="JPY158" s="38"/>
      <c r="JPZ158" s="38"/>
      <c r="JQA158" s="38"/>
      <c r="JQB158" s="38"/>
      <c r="JQC158" s="38"/>
      <c r="JQD158" s="38"/>
      <c r="JQE158" s="38"/>
      <c r="JQF158" s="38"/>
      <c r="JQG158" s="38"/>
      <c r="JQH158" s="38"/>
      <c r="JQI158" s="38"/>
      <c r="JQJ158" s="38"/>
      <c r="JQK158" s="38"/>
      <c r="JQL158" s="38"/>
      <c r="JQM158" s="38"/>
      <c r="JQN158" s="38"/>
      <c r="JQO158" s="38"/>
      <c r="JQP158" s="38"/>
      <c r="JQQ158" s="38"/>
      <c r="JQR158" s="38"/>
      <c r="JQS158" s="38"/>
      <c r="JQT158" s="38"/>
      <c r="JQU158" s="38"/>
      <c r="JQV158" s="38"/>
      <c r="JQW158" s="38"/>
      <c r="JQX158" s="38"/>
      <c r="JQY158" s="38"/>
      <c r="JQZ158" s="38"/>
      <c r="JRA158" s="38"/>
      <c r="JRB158" s="38"/>
      <c r="JRC158" s="38"/>
      <c r="JRD158" s="38"/>
      <c r="JRE158" s="38"/>
      <c r="JRF158" s="38"/>
      <c r="JRG158" s="38"/>
      <c r="JRH158" s="38"/>
      <c r="JRI158" s="38"/>
      <c r="JRJ158" s="38"/>
      <c r="JRK158" s="38"/>
      <c r="JRL158" s="38"/>
      <c r="JRM158" s="38"/>
      <c r="JRN158" s="38"/>
      <c r="JRO158" s="38"/>
      <c r="JRP158" s="38"/>
      <c r="JRQ158" s="38"/>
      <c r="JRR158" s="38"/>
      <c r="JRS158" s="38"/>
      <c r="JRT158" s="38"/>
      <c r="JRU158" s="38"/>
      <c r="JRV158" s="38"/>
      <c r="JRW158" s="38"/>
      <c r="JRX158" s="38"/>
      <c r="JRY158" s="38"/>
      <c r="JRZ158" s="38"/>
      <c r="JSA158" s="38"/>
      <c r="JSB158" s="38"/>
      <c r="JSC158" s="38"/>
      <c r="JSD158" s="38"/>
      <c r="JSE158" s="38"/>
      <c r="JSF158" s="38"/>
      <c r="JSG158" s="38"/>
      <c r="JSH158" s="38"/>
      <c r="JSI158" s="38"/>
      <c r="JSJ158" s="38"/>
      <c r="JSK158" s="38"/>
      <c r="JSL158" s="38"/>
      <c r="JSM158" s="38"/>
      <c r="JSN158" s="38"/>
      <c r="JSO158" s="38"/>
      <c r="JSP158" s="38"/>
      <c r="JSQ158" s="38"/>
      <c r="JSR158" s="38"/>
      <c r="JSS158" s="38"/>
      <c r="JST158" s="38"/>
      <c r="JSU158" s="38"/>
      <c r="JSV158" s="38"/>
      <c r="JSW158" s="38"/>
      <c r="JSX158" s="38"/>
      <c r="JSY158" s="38"/>
      <c r="JSZ158" s="38"/>
      <c r="JTA158" s="38"/>
      <c r="JTB158" s="38"/>
      <c r="JTC158" s="38"/>
      <c r="JTD158" s="38"/>
      <c r="JTE158" s="38"/>
      <c r="JTF158" s="38"/>
      <c r="JTG158" s="38"/>
      <c r="JTH158" s="38"/>
      <c r="JTI158" s="38"/>
      <c r="JTJ158" s="38"/>
      <c r="JTK158" s="38"/>
      <c r="JTL158" s="38"/>
      <c r="JTM158" s="38"/>
      <c r="JTN158" s="38"/>
      <c r="JTO158" s="38"/>
      <c r="JTP158" s="38"/>
      <c r="JTQ158" s="38"/>
      <c r="JTR158" s="38"/>
      <c r="JTS158" s="38"/>
      <c r="JTT158" s="38"/>
      <c r="JTU158" s="38"/>
      <c r="JTV158" s="38"/>
      <c r="JTW158" s="38"/>
      <c r="JTX158" s="38"/>
      <c r="JTY158" s="38"/>
      <c r="JTZ158" s="38"/>
      <c r="JUA158" s="38"/>
      <c r="JUB158" s="38"/>
      <c r="JUC158" s="38"/>
      <c r="JUD158" s="38"/>
      <c r="JUE158" s="38"/>
      <c r="JUF158" s="38"/>
      <c r="JUG158" s="38"/>
      <c r="JUH158" s="38"/>
      <c r="JUI158" s="38"/>
      <c r="JUJ158" s="38"/>
      <c r="JUK158" s="38"/>
      <c r="JUL158" s="38"/>
      <c r="JUM158" s="38"/>
      <c r="JUN158" s="38"/>
      <c r="JUO158" s="38"/>
      <c r="JUP158" s="38"/>
      <c r="JUQ158" s="38"/>
      <c r="JUR158" s="38"/>
      <c r="JUS158" s="38"/>
      <c r="JUT158" s="38"/>
      <c r="JUU158" s="38"/>
      <c r="JUV158" s="38"/>
      <c r="JUW158" s="38"/>
      <c r="JUX158" s="38"/>
      <c r="JUY158" s="38"/>
      <c r="JUZ158" s="38"/>
      <c r="JVA158" s="38"/>
      <c r="JVB158" s="38"/>
      <c r="JVC158" s="38"/>
      <c r="JVD158" s="38"/>
      <c r="JVE158" s="38"/>
      <c r="JVF158" s="38"/>
      <c r="JVG158" s="38"/>
      <c r="JVH158" s="38"/>
      <c r="JVI158" s="38"/>
      <c r="JVJ158" s="38"/>
      <c r="JVK158" s="38"/>
      <c r="JVL158" s="38"/>
      <c r="JVM158" s="38"/>
      <c r="JVN158" s="38"/>
      <c r="JVO158" s="38"/>
      <c r="JVP158" s="38"/>
      <c r="JVQ158" s="38"/>
      <c r="JVR158" s="38"/>
      <c r="JVS158" s="38"/>
      <c r="JVT158" s="38"/>
      <c r="JVU158" s="38"/>
      <c r="JVV158" s="38"/>
      <c r="JVW158" s="38"/>
      <c r="JVX158" s="38"/>
      <c r="JVY158" s="38"/>
      <c r="JVZ158" s="38"/>
      <c r="JWA158" s="38"/>
      <c r="JWB158" s="38"/>
      <c r="JWC158" s="38"/>
      <c r="JWD158" s="38"/>
      <c r="JWE158" s="38"/>
      <c r="JWF158" s="38"/>
      <c r="JWG158" s="38"/>
      <c r="JWH158" s="38"/>
      <c r="JWI158" s="38"/>
      <c r="JWJ158" s="38"/>
      <c r="JWK158" s="38"/>
      <c r="JWL158" s="38"/>
      <c r="JWM158" s="38"/>
      <c r="JWN158" s="38"/>
      <c r="JWO158" s="38"/>
      <c r="JWP158" s="38"/>
      <c r="JWQ158" s="38"/>
      <c r="JWR158" s="38"/>
      <c r="JWS158" s="38"/>
      <c r="JWT158" s="38"/>
      <c r="JWU158" s="38"/>
      <c r="JWV158" s="38"/>
      <c r="JWW158" s="38"/>
      <c r="JWX158" s="38"/>
      <c r="JWY158" s="38"/>
      <c r="JWZ158" s="38"/>
      <c r="JXA158" s="38"/>
      <c r="JXB158" s="38"/>
      <c r="JXC158" s="38"/>
      <c r="JXD158" s="38"/>
      <c r="JXE158" s="38"/>
      <c r="JXF158" s="38"/>
      <c r="JXG158" s="38"/>
      <c r="JXH158" s="38"/>
      <c r="JXI158" s="38"/>
      <c r="JXJ158" s="38"/>
      <c r="JXK158" s="38"/>
      <c r="JXL158" s="38"/>
      <c r="JXM158" s="38"/>
      <c r="JXN158" s="38"/>
      <c r="JXO158" s="38"/>
      <c r="JXP158" s="38"/>
      <c r="JXQ158" s="38"/>
      <c r="JXR158" s="38"/>
      <c r="JXS158" s="38"/>
      <c r="JXT158" s="38"/>
      <c r="JXU158" s="38"/>
      <c r="JXV158" s="38"/>
      <c r="JXW158" s="38"/>
      <c r="JXX158" s="38"/>
      <c r="JXY158" s="38"/>
      <c r="JXZ158" s="38"/>
      <c r="JYA158" s="38"/>
      <c r="JYB158" s="38"/>
      <c r="JYC158" s="38"/>
      <c r="JYD158" s="38"/>
      <c r="JYE158" s="38"/>
      <c r="JYF158" s="38"/>
      <c r="JYG158" s="38"/>
      <c r="JYH158" s="38"/>
      <c r="JYI158" s="38"/>
      <c r="JYJ158" s="38"/>
      <c r="JYK158" s="38"/>
      <c r="JYL158" s="38"/>
      <c r="JYM158" s="38"/>
      <c r="JYN158" s="38"/>
      <c r="JYO158" s="38"/>
      <c r="JYP158" s="38"/>
      <c r="JYQ158" s="38"/>
      <c r="JYR158" s="38"/>
      <c r="JYS158" s="38"/>
      <c r="JYT158" s="38"/>
      <c r="JYU158" s="38"/>
      <c r="JYV158" s="38"/>
      <c r="JYW158" s="38"/>
      <c r="JYX158" s="38"/>
      <c r="JYY158" s="38"/>
      <c r="JYZ158" s="38"/>
      <c r="JZA158" s="38"/>
      <c r="JZB158" s="38"/>
      <c r="JZC158" s="38"/>
      <c r="JZD158" s="38"/>
      <c r="JZE158" s="38"/>
      <c r="JZF158" s="38"/>
      <c r="JZG158" s="38"/>
      <c r="JZH158" s="38"/>
      <c r="JZI158" s="38"/>
      <c r="JZJ158" s="38"/>
      <c r="JZK158" s="38"/>
      <c r="JZL158" s="38"/>
      <c r="JZM158" s="38"/>
      <c r="JZN158" s="38"/>
      <c r="JZO158" s="38"/>
      <c r="JZP158" s="38"/>
      <c r="JZQ158" s="38"/>
      <c r="JZR158" s="38"/>
      <c r="JZS158" s="38"/>
      <c r="JZT158" s="38"/>
      <c r="JZU158" s="38"/>
      <c r="JZV158" s="38"/>
      <c r="JZW158" s="38"/>
      <c r="JZX158" s="38"/>
      <c r="JZY158" s="38"/>
      <c r="JZZ158" s="38"/>
      <c r="KAA158" s="38"/>
      <c r="KAB158" s="38"/>
      <c r="KAC158" s="38"/>
      <c r="KAD158" s="38"/>
      <c r="KAE158" s="38"/>
      <c r="KAF158" s="38"/>
      <c r="KAG158" s="38"/>
      <c r="KAH158" s="38"/>
      <c r="KAI158" s="38"/>
      <c r="KAJ158" s="38"/>
      <c r="KAK158" s="38"/>
      <c r="KAL158" s="38"/>
      <c r="KAM158" s="38"/>
      <c r="KAN158" s="38"/>
      <c r="KAO158" s="38"/>
      <c r="KAP158" s="38"/>
      <c r="KAQ158" s="38"/>
      <c r="KAR158" s="38"/>
      <c r="KAS158" s="38"/>
      <c r="KAT158" s="38"/>
      <c r="KAU158" s="38"/>
      <c r="KAV158" s="38"/>
      <c r="KAW158" s="38"/>
      <c r="KAX158" s="38"/>
      <c r="KAY158" s="38"/>
      <c r="KAZ158" s="38"/>
      <c r="KBA158" s="38"/>
      <c r="KBB158" s="38"/>
      <c r="KBC158" s="38"/>
      <c r="KBD158" s="38"/>
      <c r="KBE158" s="38"/>
      <c r="KBF158" s="38"/>
      <c r="KBG158" s="38"/>
      <c r="KBH158" s="38"/>
      <c r="KBI158" s="38"/>
      <c r="KBJ158" s="38"/>
      <c r="KBK158" s="38"/>
      <c r="KBL158" s="38"/>
      <c r="KBM158" s="38"/>
      <c r="KBN158" s="38"/>
      <c r="KBO158" s="38"/>
      <c r="KBP158" s="38"/>
      <c r="KBQ158" s="38"/>
      <c r="KBR158" s="38"/>
      <c r="KBS158" s="38"/>
      <c r="KBT158" s="38"/>
      <c r="KBU158" s="38"/>
      <c r="KBV158" s="38"/>
      <c r="KBW158" s="38"/>
      <c r="KBX158" s="38"/>
      <c r="KBY158" s="38"/>
      <c r="KBZ158" s="38"/>
      <c r="KCA158" s="38"/>
      <c r="KCB158" s="38"/>
      <c r="KCC158" s="38"/>
      <c r="KCD158" s="38"/>
      <c r="KCE158" s="38"/>
      <c r="KCF158" s="38"/>
      <c r="KCG158" s="38"/>
      <c r="KCH158" s="38"/>
      <c r="KCI158" s="38"/>
      <c r="KCJ158" s="38"/>
      <c r="KCK158" s="38"/>
      <c r="KCL158" s="38"/>
      <c r="KCM158" s="38"/>
      <c r="KCN158" s="38"/>
      <c r="KCO158" s="38"/>
      <c r="KCP158" s="38"/>
      <c r="KCQ158" s="38"/>
      <c r="KCR158" s="38"/>
      <c r="KCS158" s="38"/>
      <c r="KCT158" s="38"/>
      <c r="KCU158" s="38"/>
      <c r="KCV158" s="38"/>
      <c r="KCW158" s="38"/>
      <c r="KCX158" s="38"/>
      <c r="KCY158" s="38"/>
      <c r="KCZ158" s="38"/>
      <c r="KDA158" s="38"/>
      <c r="KDB158" s="38"/>
      <c r="KDC158" s="38"/>
      <c r="KDD158" s="38"/>
      <c r="KDE158" s="38"/>
      <c r="KDF158" s="38"/>
      <c r="KDG158" s="38"/>
      <c r="KDH158" s="38"/>
      <c r="KDI158" s="38"/>
      <c r="KDJ158" s="38"/>
      <c r="KDK158" s="38"/>
      <c r="KDL158" s="38"/>
      <c r="KDM158" s="38"/>
      <c r="KDN158" s="38"/>
      <c r="KDO158" s="38"/>
      <c r="KDP158" s="38"/>
      <c r="KDQ158" s="38"/>
      <c r="KDR158" s="38"/>
      <c r="KDS158" s="38"/>
      <c r="KDT158" s="38"/>
      <c r="KDU158" s="38"/>
      <c r="KDV158" s="38"/>
      <c r="KDW158" s="38"/>
      <c r="KDX158" s="38"/>
      <c r="KDY158" s="38"/>
      <c r="KDZ158" s="38"/>
      <c r="KEA158" s="38"/>
      <c r="KEB158" s="38"/>
      <c r="KEC158" s="38"/>
      <c r="KED158" s="38"/>
      <c r="KEE158" s="38"/>
      <c r="KEF158" s="38"/>
      <c r="KEG158" s="38"/>
      <c r="KEH158" s="38"/>
      <c r="KEI158" s="38"/>
      <c r="KEJ158" s="38"/>
      <c r="KEK158" s="38"/>
      <c r="KEL158" s="38"/>
      <c r="KEM158" s="38"/>
      <c r="KEN158" s="38"/>
      <c r="KEO158" s="38"/>
      <c r="KEP158" s="38"/>
      <c r="KEQ158" s="38"/>
      <c r="KER158" s="38"/>
      <c r="KES158" s="38"/>
      <c r="KET158" s="38"/>
      <c r="KEU158" s="38"/>
      <c r="KEV158" s="38"/>
      <c r="KEW158" s="38"/>
      <c r="KEX158" s="38"/>
      <c r="KEY158" s="38"/>
      <c r="KEZ158" s="38"/>
      <c r="KFA158" s="38"/>
      <c r="KFB158" s="38"/>
      <c r="KFC158" s="38"/>
      <c r="KFD158" s="38"/>
      <c r="KFE158" s="38"/>
      <c r="KFF158" s="38"/>
      <c r="KFG158" s="38"/>
      <c r="KFH158" s="38"/>
      <c r="KFI158" s="38"/>
      <c r="KFJ158" s="38"/>
      <c r="KFK158" s="38"/>
      <c r="KFL158" s="38"/>
      <c r="KFM158" s="38"/>
      <c r="KFN158" s="38"/>
      <c r="KFO158" s="38"/>
      <c r="KFP158" s="38"/>
      <c r="KFQ158" s="38"/>
      <c r="KFR158" s="38"/>
      <c r="KFS158" s="38"/>
      <c r="KFT158" s="38"/>
      <c r="KFU158" s="38"/>
      <c r="KFV158" s="38"/>
      <c r="KFW158" s="38"/>
      <c r="KFX158" s="38"/>
      <c r="KFY158" s="38"/>
      <c r="KFZ158" s="38"/>
      <c r="KGA158" s="38"/>
      <c r="KGB158" s="38"/>
      <c r="KGC158" s="38"/>
      <c r="KGD158" s="38"/>
      <c r="KGE158" s="38"/>
      <c r="KGF158" s="38"/>
      <c r="KGG158" s="38"/>
      <c r="KGH158" s="38"/>
      <c r="KGI158" s="38"/>
      <c r="KGJ158" s="38"/>
      <c r="KGK158" s="38"/>
      <c r="KGL158" s="38"/>
      <c r="KGM158" s="38"/>
      <c r="KGN158" s="38"/>
      <c r="KGO158" s="38"/>
      <c r="KGP158" s="38"/>
      <c r="KGQ158" s="38"/>
      <c r="KGR158" s="38"/>
      <c r="KGS158" s="38"/>
      <c r="KGT158" s="38"/>
      <c r="KGU158" s="38"/>
      <c r="KGV158" s="38"/>
      <c r="KGW158" s="38"/>
      <c r="KGX158" s="38"/>
      <c r="KGY158" s="38"/>
      <c r="KGZ158" s="38"/>
      <c r="KHA158" s="38"/>
      <c r="KHB158" s="38"/>
      <c r="KHC158" s="38"/>
      <c r="KHD158" s="38"/>
      <c r="KHE158" s="38"/>
      <c r="KHF158" s="38"/>
      <c r="KHG158" s="38"/>
      <c r="KHH158" s="38"/>
      <c r="KHI158" s="38"/>
      <c r="KHJ158" s="38"/>
      <c r="KHK158" s="38"/>
      <c r="KHL158" s="38"/>
      <c r="KHM158" s="38"/>
      <c r="KHN158" s="38"/>
      <c r="KHO158" s="38"/>
      <c r="KHP158" s="38"/>
      <c r="KHQ158" s="38"/>
      <c r="KHR158" s="38"/>
      <c r="KHS158" s="38"/>
      <c r="KHT158" s="38"/>
      <c r="KHU158" s="38"/>
      <c r="KHV158" s="38"/>
      <c r="KHW158" s="38"/>
      <c r="KHX158" s="38"/>
      <c r="KHY158" s="38"/>
      <c r="KHZ158" s="38"/>
      <c r="KIA158" s="38"/>
      <c r="KIB158" s="38"/>
      <c r="KIC158" s="38"/>
      <c r="KID158" s="38"/>
      <c r="KIE158" s="38"/>
      <c r="KIF158" s="38"/>
      <c r="KIG158" s="38"/>
      <c r="KIH158" s="38"/>
      <c r="KII158" s="38"/>
      <c r="KIJ158" s="38"/>
      <c r="KIK158" s="38"/>
      <c r="KIL158" s="38"/>
      <c r="KIM158" s="38"/>
      <c r="KIN158" s="38"/>
      <c r="KIO158" s="38"/>
      <c r="KIP158" s="38"/>
      <c r="KIQ158" s="38"/>
      <c r="KIR158" s="38"/>
      <c r="KIS158" s="38"/>
      <c r="KIT158" s="38"/>
      <c r="KIU158" s="38"/>
      <c r="KIV158" s="38"/>
      <c r="KIW158" s="38"/>
      <c r="KIX158" s="38"/>
      <c r="KIY158" s="38"/>
      <c r="KIZ158" s="38"/>
      <c r="KJA158" s="38"/>
      <c r="KJB158" s="38"/>
      <c r="KJC158" s="38"/>
      <c r="KJD158" s="38"/>
      <c r="KJE158" s="38"/>
      <c r="KJF158" s="38"/>
      <c r="KJG158" s="38"/>
      <c r="KJH158" s="38"/>
      <c r="KJI158" s="38"/>
      <c r="KJJ158" s="38"/>
      <c r="KJK158" s="38"/>
      <c r="KJL158" s="38"/>
      <c r="KJM158" s="38"/>
      <c r="KJN158" s="38"/>
      <c r="KJO158" s="38"/>
      <c r="KJP158" s="38"/>
      <c r="KJQ158" s="38"/>
      <c r="KJR158" s="38"/>
      <c r="KJS158" s="38"/>
      <c r="KJT158" s="38"/>
      <c r="KJU158" s="38"/>
      <c r="KJV158" s="38"/>
      <c r="KJW158" s="38"/>
      <c r="KJX158" s="38"/>
      <c r="KJY158" s="38"/>
      <c r="KJZ158" s="38"/>
      <c r="KKA158" s="38"/>
      <c r="KKB158" s="38"/>
      <c r="KKC158" s="38"/>
      <c r="KKD158" s="38"/>
      <c r="KKE158" s="38"/>
      <c r="KKF158" s="38"/>
      <c r="KKG158" s="38"/>
      <c r="KKH158" s="38"/>
      <c r="KKI158" s="38"/>
      <c r="KKJ158" s="38"/>
      <c r="KKK158" s="38"/>
      <c r="KKL158" s="38"/>
      <c r="KKM158" s="38"/>
      <c r="KKN158" s="38"/>
      <c r="KKO158" s="38"/>
      <c r="KKP158" s="38"/>
      <c r="KKQ158" s="38"/>
      <c r="KKR158" s="38"/>
      <c r="KKS158" s="38"/>
      <c r="KKT158" s="38"/>
      <c r="KKU158" s="38"/>
      <c r="KKV158" s="38"/>
      <c r="KKW158" s="38"/>
      <c r="KKX158" s="38"/>
      <c r="KKY158" s="38"/>
      <c r="KKZ158" s="38"/>
      <c r="KLA158" s="38"/>
      <c r="KLB158" s="38"/>
      <c r="KLC158" s="38"/>
      <c r="KLD158" s="38"/>
      <c r="KLE158" s="38"/>
      <c r="KLF158" s="38"/>
      <c r="KLG158" s="38"/>
      <c r="KLH158" s="38"/>
      <c r="KLI158" s="38"/>
      <c r="KLJ158" s="38"/>
      <c r="KLK158" s="38"/>
      <c r="KLL158" s="38"/>
      <c r="KLM158" s="38"/>
      <c r="KLN158" s="38"/>
      <c r="KLO158" s="38"/>
      <c r="KLP158" s="38"/>
      <c r="KLQ158" s="38"/>
      <c r="KLR158" s="38"/>
      <c r="KLS158" s="38"/>
      <c r="KLT158" s="38"/>
      <c r="KLU158" s="38"/>
      <c r="KLV158" s="38"/>
      <c r="KLW158" s="38"/>
      <c r="KLX158" s="38"/>
      <c r="KLY158" s="38"/>
      <c r="KLZ158" s="38"/>
      <c r="KMA158" s="38"/>
      <c r="KMB158" s="38"/>
      <c r="KMC158" s="38"/>
      <c r="KMD158" s="38"/>
      <c r="KME158" s="38"/>
      <c r="KMF158" s="38"/>
      <c r="KMG158" s="38"/>
      <c r="KMH158" s="38"/>
      <c r="KMI158" s="38"/>
      <c r="KMJ158" s="38"/>
      <c r="KMK158" s="38"/>
      <c r="KML158" s="38"/>
      <c r="KMM158" s="38"/>
      <c r="KMN158" s="38"/>
      <c r="KMO158" s="38"/>
      <c r="KMP158" s="38"/>
      <c r="KMQ158" s="38"/>
      <c r="KMR158" s="38"/>
      <c r="KMS158" s="38"/>
      <c r="KMT158" s="38"/>
      <c r="KMU158" s="38"/>
      <c r="KMV158" s="38"/>
      <c r="KMW158" s="38"/>
      <c r="KMX158" s="38"/>
      <c r="KMY158" s="38"/>
      <c r="KMZ158" s="38"/>
      <c r="KNA158" s="38"/>
      <c r="KNB158" s="38"/>
      <c r="KNC158" s="38"/>
      <c r="KND158" s="38"/>
      <c r="KNE158" s="38"/>
      <c r="KNF158" s="38"/>
      <c r="KNG158" s="38"/>
      <c r="KNH158" s="38"/>
      <c r="KNI158" s="38"/>
      <c r="KNJ158" s="38"/>
      <c r="KNK158" s="38"/>
      <c r="KNL158" s="38"/>
      <c r="KNM158" s="38"/>
      <c r="KNN158" s="38"/>
      <c r="KNO158" s="38"/>
      <c r="KNP158" s="38"/>
      <c r="KNQ158" s="38"/>
      <c r="KNR158" s="38"/>
      <c r="KNS158" s="38"/>
      <c r="KNT158" s="38"/>
      <c r="KNU158" s="38"/>
      <c r="KNV158" s="38"/>
      <c r="KNW158" s="38"/>
      <c r="KNX158" s="38"/>
      <c r="KNY158" s="38"/>
      <c r="KNZ158" s="38"/>
      <c r="KOA158" s="38"/>
      <c r="KOB158" s="38"/>
      <c r="KOC158" s="38"/>
      <c r="KOD158" s="38"/>
      <c r="KOE158" s="38"/>
      <c r="KOF158" s="38"/>
      <c r="KOG158" s="38"/>
      <c r="KOH158" s="38"/>
      <c r="KOI158" s="38"/>
      <c r="KOJ158" s="38"/>
      <c r="KOK158" s="38"/>
      <c r="KOL158" s="38"/>
      <c r="KOM158" s="38"/>
      <c r="KON158" s="38"/>
      <c r="KOO158" s="38"/>
      <c r="KOP158" s="38"/>
      <c r="KOQ158" s="38"/>
      <c r="KOR158" s="38"/>
      <c r="KOS158" s="38"/>
      <c r="KOT158" s="38"/>
      <c r="KOU158" s="38"/>
      <c r="KOV158" s="38"/>
      <c r="KOW158" s="38"/>
      <c r="KOX158" s="38"/>
      <c r="KOY158" s="38"/>
      <c r="KOZ158" s="38"/>
      <c r="KPA158" s="38"/>
      <c r="KPB158" s="38"/>
      <c r="KPC158" s="38"/>
      <c r="KPD158" s="38"/>
      <c r="KPE158" s="38"/>
      <c r="KPF158" s="38"/>
      <c r="KPG158" s="38"/>
      <c r="KPH158" s="38"/>
      <c r="KPI158" s="38"/>
      <c r="KPJ158" s="38"/>
      <c r="KPK158" s="38"/>
      <c r="KPL158" s="38"/>
      <c r="KPM158" s="38"/>
      <c r="KPN158" s="38"/>
      <c r="KPO158" s="38"/>
      <c r="KPP158" s="38"/>
      <c r="KPQ158" s="38"/>
      <c r="KPR158" s="38"/>
      <c r="KPS158" s="38"/>
      <c r="KPT158" s="38"/>
      <c r="KPU158" s="38"/>
      <c r="KPV158" s="38"/>
      <c r="KPW158" s="38"/>
      <c r="KPX158" s="38"/>
      <c r="KPY158" s="38"/>
      <c r="KPZ158" s="38"/>
      <c r="KQA158" s="38"/>
      <c r="KQB158" s="38"/>
      <c r="KQC158" s="38"/>
      <c r="KQD158" s="38"/>
      <c r="KQE158" s="38"/>
      <c r="KQF158" s="38"/>
      <c r="KQG158" s="38"/>
      <c r="KQH158" s="38"/>
      <c r="KQI158" s="38"/>
      <c r="KQJ158" s="38"/>
      <c r="KQK158" s="38"/>
      <c r="KQL158" s="38"/>
      <c r="KQM158" s="38"/>
      <c r="KQN158" s="38"/>
      <c r="KQO158" s="38"/>
      <c r="KQP158" s="38"/>
      <c r="KQQ158" s="38"/>
      <c r="KQR158" s="38"/>
      <c r="KQS158" s="38"/>
      <c r="KQT158" s="38"/>
      <c r="KQU158" s="38"/>
      <c r="KQV158" s="38"/>
      <c r="KQW158" s="38"/>
      <c r="KQX158" s="38"/>
      <c r="KQY158" s="38"/>
      <c r="KQZ158" s="38"/>
      <c r="KRA158" s="38"/>
      <c r="KRB158" s="38"/>
      <c r="KRC158" s="38"/>
      <c r="KRD158" s="38"/>
      <c r="KRE158" s="38"/>
      <c r="KRF158" s="38"/>
      <c r="KRG158" s="38"/>
      <c r="KRH158" s="38"/>
      <c r="KRI158" s="38"/>
      <c r="KRJ158" s="38"/>
      <c r="KRK158" s="38"/>
      <c r="KRL158" s="38"/>
      <c r="KRM158" s="38"/>
      <c r="KRN158" s="38"/>
      <c r="KRO158" s="38"/>
      <c r="KRP158" s="38"/>
      <c r="KRQ158" s="38"/>
      <c r="KRR158" s="38"/>
      <c r="KRS158" s="38"/>
      <c r="KRT158" s="38"/>
      <c r="KRU158" s="38"/>
      <c r="KRV158" s="38"/>
      <c r="KRW158" s="38"/>
      <c r="KRX158" s="38"/>
      <c r="KRY158" s="38"/>
      <c r="KRZ158" s="38"/>
      <c r="KSA158" s="38"/>
      <c r="KSB158" s="38"/>
      <c r="KSC158" s="38"/>
      <c r="KSD158" s="38"/>
      <c r="KSE158" s="38"/>
      <c r="KSF158" s="38"/>
      <c r="KSG158" s="38"/>
      <c r="KSH158" s="38"/>
      <c r="KSI158" s="38"/>
      <c r="KSJ158" s="38"/>
      <c r="KSK158" s="38"/>
      <c r="KSL158" s="38"/>
      <c r="KSM158" s="38"/>
      <c r="KSN158" s="38"/>
      <c r="KSO158" s="38"/>
      <c r="KSP158" s="38"/>
      <c r="KSQ158" s="38"/>
      <c r="KSR158" s="38"/>
      <c r="KSS158" s="38"/>
      <c r="KST158" s="38"/>
      <c r="KSU158" s="38"/>
      <c r="KSV158" s="38"/>
      <c r="KSW158" s="38"/>
      <c r="KSX158" s="38"/>
      <c r="KSY158" s="38"/>
      <c r="KSZ158" s="38"/>
      <c r="KTA158" s="38"/>
      <c r="KTB158" s="38"/>
      <c r="KTC158" s="38"/>
      <c r="KTD158" s="38"/>
      <c r="KTE158" s="38"/>
      <c r="KTF158" s="38"/>
      <c r="KTG158" s="38"/>
      <c r="KTH158" s="38"/>
      <c r="KTI158" s="38"/>
      <c r="KTJ158" s="38"/>
      <c r="KTK158" s="38"/>
      <c r="KTL158" s="38"/>
      <c r="KTM158" s="38"/>
      <c r="KTN158" s="38"/>
      <c r="KTO158" s="38"/>
      <c r="KTP158" s="38"/>
      <c r="KTQ158" s="38"/>
      <c r="KTR158" s="38"/>
      <c r="KTS158" s="38"/>
      <c r="KTT158" s="38"/>
      <c r="KTU158" s="38"/>
      <c r="KTV158" s="38"/>
      <c r="KTW158" s="38"/>
      <c r="KTX158" s="38"/>
      <c r="KTY158" s="38"/>
      <c r="KTZ158" s="38"/>
      <c r="KUA158" s="38"/>
      <c r="KUB158" s="38"/>
      <c r="KUC158" s="38"/>
      <c r="KUD158" s="38"/>
      <c r="KUE158" s="38"/>
      <c r="KUF158" s="38"/>
      <c r="KUG158" s="38"/>
      <c r="KUH158" s="38"/>
      <c r="KUI158" s="38"/>
      <c r="KUJ158" s="38"/>
      <c r="KUK158" s="38"/>
      <c r="KUL158" s="38"/>
      <c r="KUM158" s="38"/>
      <c r="KUN158" s="38"/>
      <c r="KUO158" s="38"/>
      <c r="KUP158" s="38"/>
      <c r="KUQ158" s="38"/>
      <c r="KUR158" s="38"/>
      <c r="KUS158" s="38"/>
      <c r="KUT158" s="38"/>
      <c r="KUU158" s="38"/>
      <c r="KUV158" s="38"/>
      <c r="KUW158" s="38"/>
      <c r="KUX158" s="38"/>
      <c r="KUY158" s="38"/>
      <c r="KUZ158" s="38"/>
      <c r="KVA158" s="38"/>
      <c r="KVB158" s="38"/>
      <c r="KVC158" s="38"/>
      <c r="KVD158" s="38"/>
      <c r="KVE158" s="38"/>
      <c r="KVF158" s="38"/>
      <c r="KVG158" s="38"/>
      <c r="KVH158" s="38"/>
      <c r="KVI158" s="38"/>
      <c r="KVJ158" s="38"/>
      <c r="KVK158" s="38"/>
      <c r="KVL158" s="38"/>
      <c r="KVM158" s="38"/>
      <c r="KVN158" s="38"/>
      <c r="KVO158" s="38"/>
      <c r="KVP158" s="38"/>
      <c r="KVQ158" s="38"/>
      <c r="KVR158" s="38"/>
      <c r="KVS158" s="38"/>
      <c r="KVT158" s="38"/>
      <c r="KVU158" s="38"/>
      <c r="KVV158" s="38"/>
      <c r="KVW158" s="38"/>
      <c r="KVX158" s="38"/>
      <c r="KVY158" s="38"/>
      <c r="KVZ158" s="38"/>
      <c r="KWA158" s="38"/>
      <c r="KWB158" s="38"/>
      <c r="KWC158" s="38"/>
      <c r="KWD158" s="38"/>
      <c r="KWE158" s="38"/>
      <c r="KWF158" s="38"/>
      <c r="KWG158" s="38"/>
      <c r="KWH158" s="38"/>
      <c r="KWI158" s="38"/>
      <c r="KWJ158" s="38"/>
      <c r="KWK158" s="38"/>
      <c r="KWL158" s="38"/>
      <c r="KWM158" s="38"/>
      <c r="KWN158" s="38"/>
      <c r="KWO158" s="38"/>
      <c r="KWP158" s="38"/>
      <c r="KWQ158" s="38"/>
      <c r="KWR158" s="38"/>
      <c r="KWS158" s="38"/>
      <c r="KWT158" s="38"/>
      <c r="KWU158" s="38"/>
      <c r="KWV158" s="38"/>
      <c r="KWW158" s="38"/>
      <c r="KWX158" s="38"/>
      <c r="KWY158" s="38"/>
      <c r="KWZ158" s="38"/>
      <c r="KXA158" s="38"/>
      <c r="KXB158" s="38"/>
      <c r="KXC158" s="38"/>
      <c r="KXD158" s="38"/>
      <c r="KXE158" s="38"/>
      <c r="KXF158" s="38"/>
      <c r="KXG158" s="38"/>
      <c r="KXH158" s="38"/>
      <c r="KXI158" s="38"/>
      <c r="KXJ158" s="38"/>
      <c r="KXK158" s="38"/>
      <c r="KXL158" s="38"/>
      <c r="KXM158" s="38"/>
      <c r="KXN158" s="38"/>
      <c r="KXO158" s="38"/>
      <c r="KXP158" s="38"/>
      <c r="KXQ158" s="38"/>
      <c r="KXR158" s="38"/>
      <c r="KXS158" s="38"/>
      <c r="KXT158" s="38"/>
      <c r="KXU158" s="38"/>
      <c r="KXV158" s="38"/>
      <c r="KXW158" s="38"/>
      <c r="KXX158" s="38"/>
      <c r="KXY158" s="38"/>
      <c r="KXZ158" s="38"/>
      <c r="KYA158" s="38"/>
      <c r="KYB158" s="38"/>
      <c r="KYC158" s="38"/>
      <c r="KYD158" s="38"/>
      <c r="KYE158" s="38"/>
      <c r="KYF158" s="38"/>
      <c r="KYG158" s="38"/>
      <c r="KYH158" s="38"/>
      <c r="KYI158" s="38"/>
      <c r="KYJ158" s="38"/>
      <c r="KYK158" s="38"/>
      <c r="KYL158" s="38"/>
      <c r="KYM158" s="38"/>
      <c r="KYN158" s="38"/>
      <c r="KYO158" s="38"/>
      <c r="KYP158" s="38"/>
      <c r="KYQ158" s="38"/>
      <c r="KYR158" s="38"/>
      <c r="KYS158" s="38"/>
      <c r="KYT158" s="38"/>
      <c r="KYU158" s="38"/>
      <c r="KYV158" s="38"/>
      <c r="KYW158" s="38"/>
      <c r="KYX158" s="38"/>
      <c r="KYY158" s="38"/>
      <c r="KYZ158" s="38"/>
      <c r="KZA158" s="38"/>
      <c r="KZB158" s="38"/>
      <c r="KZC158" s="38"/>
      <c r="KZD158" s="38"/>
      <c r="KZE158" s="38"/>
      <c r="KZF158" s="38"/>
      <c r="KZG158" s="38"/>
      <c r="KZH158" s="38"/>
      <c r="KZI158" s="38"/>
      <c r="KZJ158" s="38"/>
      <c r="KZK158" s="38"/>
      <c r="KZL158" s="38"/>
      <c r="KZM158" s="38"/>
      <c r="KZN158" s="38"/>
      <c r="KZO158" s="38"/>
      <c r="KZP158" s="38"/>
      <c r="KZQ158" s="38"/>
      <c r="KZR158" s="38"/>
      <c r="KZS158" s="38"/>
      <c r="KZT158" s="38"/>
      <c r="KZU158" s="38"/>
      <c r="KZV158" s="38"/>
      <c r="KZW158" s="38"/>
      <c r="KZX158" s="38"/>
      <c r="KZY158" s="38"/>
      <c r="KZZ158" s="38"/>
      <c r="LAA158" s="38"/>
      <c r="LAB158" s="38"/>
      <c r="LAC158" s="38"/>
      <c r="LAD158" s="38"/>
      <c r="LAE158" s="38"/>
      <c r="LAF158" s="38"/>
      <c r="LAG158" s="38"/>
      <c r="LAH158" s="38"/>
      <c r="LAI158" s="38"/>
      <c r="LAJ158" s="38"/>
      <c r="LAK158" s="38"/>
      <c r="LAL158" s="38"/>
      <c r="LAM158" s="38"/>
      <c r="LAN158" s="38"/>
      <c r="LAO158" s="38"/>
      <c r="LAP158" s="38"/>
      <c r="LAQ158" s="38"/>
      <c r="LAR158" s="38"/>
      <c r="LAS158" s="38"/>
      <c r="LAT158" s="38"/>
      <c r="LAU158" s="38"/>
      <c r="LAV158" s="38"/>
      <c r="LAW158" s="38"/>
      <c r="LAX158" s="38"/>
      <c r="LAY158" s="38"/>
      <c r="LAZ158" s="38"/>
      <c r="LBA158" s="38"/>
      <c r="LBB158" s="38"/>
      <c r="LBC158" s="38"/>
      <c r="LBD158" s="38"/>
      <c r="LBE158" s="38"/>
      <c r="LBF158" s="38"/>
      <c r="LBG158" s="38"/>
      <c r="LBH158" s="38"/>
      <c r="LBI158" s="38"/>
      <c r="LBJ158" s="38"/>
      <c r="LBK158" s="38"/>
      <c r="LBL158" s="38"/>
      <c r="LBM158" s="38"/>
      <c r="LBN158" s="38"/>
      <c r="LBO158" s="38"/>
      <c r="LBP158" s="38"/>
      <c r="LBQ158" s="38"/>
      <c r="LBR158" s="38"/>
      <c r="LBS158" s="38"/>
      <c r="LBT158" s="38"/>
      <c r="LBU158" s="38"/>
      <c r="LBV158" s="38"/>
      <c r="LBW158" s="38"/>
      <c r="LBX158" s="38"/>
      <c r="LBY158" s="38"/>
      <c r="LBZ158" s="38"/>
      <c r="LCA158" s="38"/>
      <c r="LCB158" s="38"/>
      <c r="LCC158" s="38"/>
      <c r="LCD158" s="38"/>
      <c r="LCE158" s="38"/>
      <c r="LCF158" s="38"/>
      <c r="LCG158" s="38"/>
      <c r="LCH158" s="38"/>
      <c r="LCI158" s="38"/>
      <c r="LCJ158" s="38"/>
      <c r="LCK158" s="38"/>
      <c r="LCL158" s="38"/>
      <c r="LCM158" s="38"/>
      <c r="LCN158" s="38"/>
      <c r="LCO158" s="38"/>
      <c r="LCP158" s="38"/>
      <c r="LCQ158" s="38"/>
      <c r="LCR158" s="38"/>
      <c r="LCS158" s="38"/>
      <c r="LCT158" s="38"/>
      <c r="LCU158" s="38"/>
      <c r="LCV158" s="38"/>
      <c r="LCW158" s="38"/>
      <c r="LCX158" s="38"/>
      <c r="LCY158" s="38"/>
      <c r="LCZ158" s="38"/>
      <c r="LDA158" s="38"/>
      <c r="LDB158" s="38"/>
      <c r="LDC158" s="38"/>
      <c r="LDD158" s="38"/>
      <c r="LDE158" s="38"/>
      <c r="LDF158" s="38"/>
      <c r="LDG158" s="38"/>
      <c r="LDH158" s="38"/>
      <c r="LDI158" s="38"/>
      <c r="LDJ158" s="38"/>
      <c r="LDK158" s="38"/>
      <c r="LDL158" s="38"/>
      <c r="LDM158" s="38"/>
      <c r="LDN158" s="38"/>
      <c r="LDO158" s="38"/>
      <c r="LDP158" s="38"/>
      <c r="LDQ158" s="38"/>
      <c r="LDR158" s="38"/>
      <c r="LDS158" s="38"/>
      <c r="LDT158" s="38"/>
      <c r="LDU158" s="38"/>
      <c r="LDV158" s="38"/>
      <c r="LDW158" s="38"/>
      <c r="LDX158" s="38"/>
      <c r="LDY158" s="38"/>
      <c r="LDZ158" s="38"/>
      <c r="LEA158" s="38"/>
      <c r="LEB158" s="38"/>
      <c r="LEC158" s="38"/>
      <c r="LED158" s="38"/>
      <c r="LEE158" s="38"/>
      <c r="LEF158" s="38"/>
      <c r="LEG158" s="38"/>
      <c r="LEH158" s="38"/>
      <c r="LEI158" s="38"/>
      <c r="LEJ158" s="38"/>
      <c r="LEK158" s="38"/>
      <c r="LEL158" s="38"/>
      <c r="LEM158" s="38"/>
      <c r="LEN158" s="38"/>
      <c r="LEO158" s="38"/>
      <c r="LEP158" s="38"/>
      <c r="LEQ158" s="38"/>
      <c r="LER158" s="38"/>
      <c r="LES158" s="38"/>
      <c r="LET158" s="38"/>
      <c r="LEU158" s="38"/>
      <c r="LEV158" s="38"/>
      <c r="LEW158" s="38"/>
      <c r="LEX158" s="38"/>
      <c r="LEY158" s="38"/>
      <c r="LEZ158" s="38"/>
      <c r="LFA158" s="38"/>
      <c r="LFB158" s="38"/>
      <c r="LFC158" s="38"/>
      <c r="LFD158" s="38"/>
      <c r="LFE158" s="38"/>
      <c r="LFF158" s="38"/>
      <c r="LFG158" s="38"/>
      <c r="LFH158" s="38"/>
      <c r="LFI158" s="38"/>
      <c r="LFJ158" s="38"/>
      <c r="LFK158" s="38"/>
      <c r="LFL158" s="38"/>
      <c r="LFM158" s="38"/>
      <c r="LFN158" s="38"/>
      <c r="LFO158" s="38"/>
      <c r="LFP158" s="38"/>
      <c r="LFQ158" s="38"/>
      <c r="LFR158" s="38"/>
      <c r="LFS158" s="38"/>
      <c r="LFT158" s="38"/>
      <c r="LFU158" s="38"/>
      <c r="LFV158" s="38"/>
      <c r="LFW158" s="38"/>
      <c r="LFX158" s="38"/>
      <c r="LFY158" s="38"/>
      <c r="LFZ158" s="38"/>
      <c r="LGA158" s="38"/>
      <c r="LGB158" s="38"/>
      <c r="LGC158" s="38"/>
      <c r="LGD158" s="38"/>
      <c r="LGE158" s="38"/>
      <c r="LGF158" s="38"/>
      <c r="LGG158" s="38"/>
      <c r="LGH158" s="38"/>
      <c r="LGI158" s="38"/>
      <c r="LGJ158" s="38"/>
      <c r="LGK158" s="38"/>
      <c r="LGL158" s="38"/>
      <c r="LGM158" s="38"/>
      <c r="LGN158" s="38"/>
      <c r="LGO158" s="38"/>
      <c r="LGP158" s="38"/>
      <c r="LGQ158" s="38"/>
      <c r="LGR158" s="38"/>
      <c r="LGS158" s="38"/>
      <c r="LGT158" s="38"/>
      <c r="LGU158" s="38"/>
      <c r="LGV158" s="38"/>
      <c r="LGW158" s="38"/>
      <c r="LGX158" s="38"/>
      <c r="LGY158" s="38"/>
      <c r="LGZ158" s="38"/>
      <c r="LHA158" s="38"/>
      <c r="LHB158" s="38"/>
      <c r="LHC158" s="38"/>
      <c r="LHD158" s="38"/>
      <c r="LHE158" s="38"/>
      <c r="LHF158" s="38"/>
      <c r="LHG158" s="38"/>
      <c r="LHH158" s="38"/>
      <c r="LHI158" s="38"/>
      <c r="LHJ158" s="38"/>
      <c r="LHK158" s="38"/>
      <c r="LHL158" s="38"/>
      <c r="LHM158" s="38"/>
      <c r="LHN158" s="38"/>
      <c r="LHO158" s="38"/>
      <c r="LHP158" s="38"/>
      <c r="LHQ158" s="38"/>
      <c r="LHR158" s="38"/>
      <c r="LHS158" s="38"/>
      <c r="LHT158" s="38"/>
      <c r="LHU158" s="38"/>
      <c r="LHV158" s="38"/>
      <c r="LHW158" s="38"/>
      <c r="LHX158" s="38"/>
      <c r="LHY158" s="38"/>
      <c r="LHZ158" s="38"/>
      <c r="LIA158" s="38"/>
      <c r="LIB158" s="38"/>
      <c r="LIC158" s="38"/>
      <c r="LID158" s="38"/>
      <c r="LIE158" s="38"/>
      <c r="LIF158" s="38"/>
      <c r="LIG158" s="38"/>
      <c r="LIH158" s="38"/>
      <c r="LII158" s="38"/>
      <c r="LIJ158" s="38"/>
      <c r="LIK158" s="38"/>
      <c r="LIL158" s="38"/>
      <c r="LIM158" s="38"/>
      <c r="LIN158" s="38"/>
      <c r="LIO158" s="38"/>
      <c r="LIP158" s="38"/>
      <c r="LIQ158" s="38"/>
      <c r="LIR158" s="38"/>
      <c r="LIS158" s="38"/>
      <c r="LIT158" s="38"/>
      <c r="LIU158" s="38"/>
      <c r="LIV158" s="38"/>
      <c r="LIW158" s="38"/>
      <c r="LIX158" s="38"/>
      <c r="LIY158" s="38"/>
      <c r="LIZ158" s="38"/>
      <c r="LJA158" s="38"/>
      <c r="LJB158" s="38"/>
      <c r="LJC158" s="38"/>
      <c r="LJD158" s="38"/>
      <c r="LJE158" s="38"/>
      <c r="LJF158" s="38"/>
      <c r="LJG158" s="38"/>
      <c r="LJH158" s="38"/>
      <c r="LJI158" s="38"/>
      <c r="LJJ158" s="38"/>
      <c r="LJK158" s="38"/>
      <c r="LJL158" s="38"/>
      <c r="LJM158" s="38"/>
      <c r="LJN158" s="38"/>
      <c r="LJO158" s="38"/>
      <c r="LJP158" s="38"/>
      <c r="LJQ158" s="38"/>
      <c r="LJR158" s="38"/>
      <c r="LJS158" s="38"/>
      <c r="LJT158" s="38"/>
      <c r="LJU158" s="38"/>
      <c r="LJV158" s="38"/>
      <c r="LJW158" s="38"/>
      <c r="LJX158" s="38"/>
      <c r="LJY158" s="38"/>
      <c r="LJZ158" s="38"/>
      <c r="LKA158" s="38"/>
      <c r="LKB158" s="38"/>
      <c r="LKC158" s="38"/>
      <c r="LKD158" s="38"/>
      <c r="LKE158" s="38"/>
      <c r="LKF158" s="38"/>
      <c r="LKG158" s="38"/>
      <c r="LKH158" s="38"/>
      <c r="LKI158" s="38"/>
      <c r="LKJ158" s="38"/>
      <c r="LKK158" s="38"/>
      <c r="LKL158" s="38"/>
      <c r="LKM158" s="38"/>
      <c r="LKN158" s="38"/>
      <c r="LKO158" s="38"/>
      <c r="LKP158" s="38"/>
      <c r="LKQ158" s="38"/>
      <c r="LKR158" s="38"/>
      <c r="LKS158" s="38"/>
      <c r="LKT158" s="38"/>
      <c r="LKU158" s="38"/>
      <c r="LKV158" s="38"/>
      <c r="LKW158" s="38"/>
      <c r="LKX158" s="38"/>
      <c r="LKY158" s="38"/>
      <c r="LKZ158" s="38"/>
      <c r="LLA158" s="38"/>
      <c r="LLB158" s="38"/>
      <c r="LLC158" s="38"/>
      <c r="LLD158" s="38"/>
      <c r="LLE158" s="38"/>
      <c r="LLF158" s="38"/>
      <c r="LLG158" s="38"/>
      <c r="LLH158" s="38"/>
      <c r="LLI158" s="38"/>
      <c r="LLJ158" s="38"/>
      <c r="LLK158" s="38"/>
      <c r="LLL158" s="38"/>
      <c r="LLM158" s="38"/>
      <c r="LLN158" s="38"/>
      <c r="LLO158" s="38"/>
      <c r="LLP158" s="38"/>
      <c r="LLQ158" s="38"/>
      <c r="LLR158" s="38"/>
      <c r="LLS158" s="38"/>
      <c r="LLT158" s="38"/>
      <c r="LLU158" s="38"/>
      <c r="LLV158" s="38"/>
      <c r="LLW158" s="38"/>
      <c r="LLX158" s="38"/>
      <c r="LLY158" s="38"/>
      <c r="LLZ158" s="38"/>
      <c r="LMA158" s="38"/>
      <c r="LMB158" s="38"/>
      <c r="LMC158" s="38"/>
      <c r="LMD158" s="38"/>
      <c r="LME158" s="38"/>
      <c r="LMF158" s="38"/>
      <c r="LMG158" s="38"/>
      <c r="LMH158" s="38"/>
      <c r="LMI158" s="38"/>
      <c r="LMJ158" s="38"/>
      <c r="LMK158" s="38"/>
      <c r="LML158" s="38"/>
      <c r="LMM158" s="38"/>
      <c r="LMN158" s="38"/>
      <c r="LMO158" s="38"/>
      <c r="LMP158" s="38"/>
      <c r="LMQ158" s="38"/>
      <c r="LMR158" s="38"/>
      <c r="LMS158" s="38"/>
      <c r="LMT158" s="38"/>
      <c r="LMU158" s="38"/>
      <c r="LMV158" s="38"/>
      <c r="LMW158" s="38"/>
      <c r="LMX158" s="38"/>
      <c r="LMY158" s="38"/>
      <c r="LMZ158" s="38"/>
      <c r="LNA158" s="38"/>
      <c r="LNB158" s="38"/>
      <c r="LNC158" s="38"/>
      <c r="LND158" s="38"/>
      <c r="LNE158" s="38"/>
      <c r="LNF158" s="38"/>
      <c r="LNG158" s="38"/>
      <c r="LNH158" s="38"/>
      <c r="LNI158" s="38"/>
      <c r="LNJ158" s="38"/>
      <c r="LNK158" s="38"/>
      <c r="LNL158" s="38"/>
      <c r="LNM158" s="38"/>
      <c r="LNN158" s="38"/>
      <c r="LNO158" s="38"/>
      <c r="LNP158" s="38"/>
      <c r="LNQ158" s="38"/>
      <c r="LNR158" s="38"/>
      <c r="LNS158" s="38"/>
      <c r="LNT158" s="38"/>
      <c r="LNU158" s="38"/>
      <c r="LNV158" s="38"/>
      <c r="LNW158" s="38"/>
      <c r="LNX158" s="38"/>
      <c r="LNY158" s="38"/>
      <c r="LNZ158" s="38"/>
      <c r="LOA158" s="38"/>
      <c r="LOB158" s="38"/>
      <c r="LOC158" s="38"/>
      <c r="LOD158" s="38"/>
      <c r="LOE158" s="38"/>
      <c r="LOF158" s="38"/>
      <c r="LOG158" s="38"/>
      <c r="LOH158" s="38"/>
      <c r="LOI158" s="38"/>
      <c r="LOJ158" s="38"/>
      <c r="LOK158" s="38"/>
      <c r="LOL158" s="38"/>
      <c r="LOM158" s="38"/>
      <c r="LON158" s="38"/>
      <c r="LOO158" s="38"/>
      <c r="LOP158" s="38"/>
      <c r="LOQ158" s="38"/>
      <c r="LOR158" s="38"/>
      <c r="LOS158" s="38"/>
      <c r="LOT158" s="38"/>
      <c r="LOU158" s="38"/>
      <c r="LOV158" s="38"/>
      <c r="LOW158" s="38"/>
      <c r="LOX158" s="38"/>
      <c r="LOY158" s="38"/>
      <c r="LOZ158" s="38"/>
      <c r="LPA158" s="38"/>
      <c r="LPB158" s="38"/>
      <c r="LPC158" s="38"/>
      <c r="LPD158" s="38"/>
      <c r="LPE158" s="38"/>
      <c r="LPF158" s="38"/>
      <c r="LPG158" s="38"/>
      <c r="LPH158" s="38"/>
      <c r="LPI158" s="38"/>
      <c r="LPJ158" s="38"/>
      <c r="LPK158" s="38"/>
      <c r="LPL158" s="38"/>
      <c r="LPM158" s="38"/>
      <c r="LPN158" s="38"/>
      <c r="LPO158" s="38"/>
      <c r="LPP158" s="38"/>
      <c r="LPQ158" s="38"/>
      <c r="LPR158" s="38"/>
      <c r="LPS158" s="38"/>
      <c r="LPT158" s="38"/>
      <c r="LPU158" s="38"/>
      <c r="LPV158" s="38"/>
      <c r="LPW158" s="38"/>
      <c r="LPX158" s="38"/>
      <c r="LPY158" s="38"/>
      <c r="LPZ158" s="38"/>
      <c r="LQA158" s="38"/>
      <c r="LQB158" s="38"/>
      <c r="LQC158" s="38"/>
      <c r="LQD158" s="38"/>
      <c r="LQE158" s="38"/>
      <c r="LQF158" s="38"/>
      <c r="LQG158" s="38"/>
      <c r="LQH158" s="38"/>
      <c r="LQI158" s="38"/>
      <c r="LQJ158" s="38"/>
      <c r="LQK158" s="38"/>
      <c r="LQL158" s="38"/>
      <c r="LQM158" s="38"/>
      <c r="LQN158" s="38"/>
      <c r="LQO158" s="38"/>
      <c r="LQP158" s="38"/>
      <c r="LQQ158" s="38"/>
      <c r="LQR158" s="38"/>
      <c r="LQS158" s="38"/>
      <c r="LQT158" s="38"/>
      <c r="LQU158" s="38"/>
      <c r="LQV158" s="38"/>
      <c r="LQW158" s="38"/>
      <c r="LQX158" s="38"/>
      <c r="LQY158" s="38"/>
      <c r="LQZ158" s="38"/>
      <c r="LRA158" s="38"/>
      <c r="LRB158" s="38"/>
      <c r="LRC158" s="38"/>
      <c r="LRD158" s="38"/>
      <c r="LRE158" s="38"/>
      <c r="LRF158" s="38"/>
      <c r="LRG158" s="38"/>
      <c r="LRH158" s="38"/>
      <c r="LRI158" s="38"/>
      <c r="LRJ158" s="38"/>
      <c r="LRK158" s="38"/>
      <c r="LRL158" s="38"/>
      <c r="LRM158" s="38"/>
      <c r="LRN158" s="38"/>
      <c r="LRO158" s="38"/>
      <c r="LRP158" s="38"/>
      <c r="LRQ158" s="38"/>
      <c r="LRR158" s="38"/>
      <c r="LRS158" s="38"/>
      <c r="LRT158" s="38"/>
      <c r="LRU158" s="38"/>
      <c r="LRV158" s="38"/>
      <c r="LRW158" s="38"/>
      <c r="LRX158" s="38"/>
      <c r="LRY158" s="38"/>
      <c r="LRZ158" s="38"/>
      <c r="LSA158" s="38"/>
      <c r="LSB158" s="38"/>
      <c r="LSC158" s="38"/>
      <c r="LSD158" s="38"/>
      <c r="LSE158" s="38"/>
      <c r="LSF158" s="38"/>
      <c r="LSG158" s="38"/>
      <c r="LSH158" s="38"/>
      <c r="LSI158" s="38"/>
      <c r="LSJ158" s="38"/>
      <c r="LSK158" s="38"/>
      <c r="LSL158" s="38"/>
      <c r="LSM158" s="38"/>
      <c r="LSN158" s="38"/>
      <c r="LSO158" s="38"/>
      <c r="LSP158" s="38"/>
      <c r="LSQ158" s="38"/>
      <c r="LSR158" s="38"/>
      <c r="LSS158" s="38"/>
      <c r="LST158" s="38"/>
      <c r="LSU158" s="38"/>
      <c r="LSV158" s="38"/>
      <c r="LSW158" s="38"/>
      <c r="LSX158" s="38"/>
      <c r="LSY158" s="38"/>
      <c r="LSZ158" s="38"/>
      <c r="LTA158" s="38"/>
      <c r="LTB158" s="38"/>
      <c r="LTC158" s="38"/>
      <c r="LTD158" s="38"/>
      <c r="LTE158" s="38"/>
      <c r="LTF158" s="38"/>
      <c r="LTG158" s="38"/>
      <c r="LTH158" s="38"/>
      <c r="LTI158" s="38"/>
      <c r="LTJ158" s="38"/>
      <c r="LTK158" s="38"/>
      <c r="LTL158" s="38"/>
      <c r="LTM158" s="38"/>
      <c r="LTN158" s="38"/>
      <c r="LTO158" s="38"/>
      <c r="LTP158" s="38"/>
      <c r="LTQ158" s="38"/>
      <c r="LTR158" s="38"/>
      <c r="LTS158" s="38"/>
      <c r="LTT158" s="38"/>
      <c r="LTU158" s="38"/>
      <c r="LTV158" s="38"/>
      <c r="LTW158" s="38"/>
      <c r="LTX158" s="38"/>
      <c r="LTY158" s="38"/>
      <c r="LTZ158" s="38"/>
      <c r="LUA158" s="38"/>
      <c r="LUB158" s="38"/>
      <c r="LUC158" s="38"/>
      <c r="LUD158" s="38"/>
      <c r="LUE158" s="38"/>
      <c r="LUF158" s="38"/>
      <c r="LUG158" s="38"/>
      <c r="LUH158" s="38"/>
      <c r="LUI158" s="38"/>
      <c r="LUJ158" s="38"/>
      <c r="LUK158" s="38"/>
      <c r="LUL158" s="38"/>
      <c r="LUM158" s="38"/>
      <c r="LUN158" s="38"/>
      <c r="LUO158" s="38"/>
      <c r="LUP158" s="38"/>
      <c r="LUQ158" s="38"/>
      <c r="LUR158" s="38"/>
      <c r="LUS158" s="38"/>
      <c r="LUT158" s="38"/>
      <c r="LUU158" s="38"/>
      <c r="LUV158" s="38"/>
      <c r="LUW158" s="38"/>
      <c r="LUX158" s="38"/>
      <c r="LUY158" s="38"/>
      <c r="LUZ158" s="38"/>
      <c r="LVA158" s="38"/>
      <c r="LVB158" s="38"/>
      <c r="LVC158" s="38"/>
      <c r="LVD158" s="38"/>
      <c r="LVE158" s="38"/>
      <c r="LVF158" s="38"/>
      <c r="LVG158" s="38"/>
      <c r="LVH158" s="38"/>
      <c r="LVI158" s="38"/>
      <c r="LVJ158" s="38"/>
      <c r="LVK158" s="38"/>
      <c r="LVL158" s="38"/>
      <c r="LVM158" s="38"/>
      <c r="LVN158" s="38"/>
      <c r="LVO158" s="38"/>
      <c r="LVP158" s="38"/>
      <c r="LVQ158" s="38"/>
      <c r="LVR158" s="38"/>
      <c r="LVS158" s="38"/>
      <c r="LVT158" s="38"/>
      <c r="LVU158" s="38"/>
      <c r="LVV158" s="38"/>
      <c r="LVW158" s="38"/>
      <c r="LVX158" s="38"/>
      <c r="LVY158" s="38"/>
      <c r="LVZ158" s="38"/>
      <c r="LWA158" s="38"/>
      <c r="LWB158" s="38"/>
      <c r="LWC158" s="38"/>
      <c r="LWD158" s="38"/>
      <c r="LWE158" s="38"/>
      <c r="LWF158" s="38"/>
      <c r="LWG158" s="38"/>
      <c r="LWH158" s="38"/>
      <c r="LWI158" s="38"/>
      <c r="LWJ158" s="38"/>
      <c r="LWK158" s="38"/>
      <c r="LWL158" s="38"/>
      <c r="LWM158" s="38"/>
      <c r="LWN158" s="38"/>
      <c r="LWO158" s="38"/>
      <c r="LWP158" s="38"/>
      <c r="LWQ158" s="38"/>
      <c r="LWR158" s="38"/>
      <c r="LWS158" s="38"/>
      <c r="LWT158" s="38"/>
      <c r="LWU158" s="38"/>
      <c r="LWV158" s="38"/>
      <c r="LWW158" s="38"/>
      <c r="LWX158" s="38"/>
      <c r="LWY158" s="38"/>
      <c r="LWZ158" s="38"/>
      <c r="LXA158" s="38"/>
      <c r="LXB158" s="38"/>
      <c r="LXC158" s="38"/>
      <c r="LXD158" s="38"/>
      <c r="LXE158" s="38"/>
      <c r="LXF158" s="38"/>
      <c r="LXG158" s="38"/>
      <c r="LXH158" s="38"/>
      <c r="LXI158" s="38"/>
      <c r="LXJ158" s="38"/>
      <c r="LXK158" s="38"/>
      <c r="LXL158" s="38"/>
      <c r="LXM158" s="38"/>
      <c r="LXN158" s="38"/>
      <c r="LXO158" s="38"/>
      <c r="LXP158" s="38"/>
      <c r="LXQ158" s="38"/>
      <c r="LXR158" s="38"/>
      <c r="LXS158" s="38"/>
      <c r="LXT158" s="38"/>
      <c r="LXU158" s="38"/>
      <c r="LXV158" s="38"/>
      <c r="LXW158" s="38"/>
      <c r="LXX158" s="38"/>
      <c r="LXY158" s="38"/>
      <c r="LXZ158" s="38"/>
      <c r="LYA158" s="38"/>
      <c r="LYB158" s="38"/>
      <c r="LYC158" s="38"/>
      <c r="LYD158" s="38"/>
      <c r="LYE158" s="38"/>
      <c r="LYF158" s="38"/>
      <c r="LYG158" s="38"/>
      <c r="LYH158" s="38"/>
      <c r="LYI158" s="38"/>
      <c r="LYJ158" s="38"/>
      <c r="LYK158" s="38"/>
      <c r="LYL158" s="38"/>
      <c r="LYM158" s="38"/>
      <c r="LYN158" s="38"/>
      <c r="LYO158" s="38"/>
      <c r="LYP158" s="38"/>
      <c r="LYQ158" s="38"/>
      <c r="LYR158" s="38"/>
      <c r="LYS158" s="38"/>
      <c r="LYT158" s="38"/>
      <c r="LYU158" s="38"/>
      <c r="LYV158" s="38"/>
      <c r="LYW158" s="38"/>
      <c r="LYX158" s="38"/>
      <c r="LYY158" s="38"/>
      <c r="LYZ158" s="38"/>
      <c r="LZA158" s="38"/>
      <c r="LZB158" s="38"/>
      <c r="LZC158" s="38"/>
      <c r="LZD158" s="38"/>
      <c r="LZE158" s="38"/>
      <c r="LZF158" s="38"/>
      <c r="LZG158" s="38"/>
      <c r="LZH158" s="38"/>
      <c r="LZI158" s="38"/>
      <c r="LZJ158" s="38"/>
      <c r="LZK158" s="38"/>
      <c r="LZL158" s="38"/>
      <c r="LZM158" s="38"/>
      <c r="LZN158" s="38"/>
      <c r="LZO158" s="38"/>
      <c r="LZP158" s="38"/>
      <c r="LZQ158" s="38"/>
      <c r="LZR158" s="38"/>
      <c r="LZS158" s="38"/>
      <c r="LZT158" s="38"/>
      <c r="LZU158" s="38"/>
      <c r="LZV158" s="38"/>
      <c r="LZW158" s="38"/>
      <c r="LZX158" s="38"/>
      <c r="LZY158" s="38"/>
      <c r="LZZ158" s="38"/>
      <c r="MAA158" s="38"/>
      <c r="MAB158" s="38"/>
      <c r="MAC158" s="38"/>
      <c r="MAD158" s="38"/>
      <c r="MAE158" s="38"/>
      <c r="MAF158" s="38"/>
      <c r="MAG158" s="38"/>
      <c r="MAH158" s="38"/>
      <c r="MAI158" s="38"/>
      <c r="MAJ158" s="38"/>
      <c r="MAK158" s="38"/>
      <c r="MAL158" s="38"/>
      <c r="MAM158" s="38"/>
      <c r="MAN158" s="38"/>
      <c r="MAO158" s="38"/>
      <c r="MAP158" s="38"/>
      <c r="MAQ158" s="38"/>
      <c r="MAR158" s="38"/>
      <c r="MAS158" s="38"/>
      <c r="MAT158" s="38"/>
      <c r="MAU158" s="38"/>
      <c r="MAV158" s="38"/>
      <c r="MAW158" s="38"/>
      <c r="MAX158" s="38"/>
      <c r="MAY158" s="38"/>
      <c r="MAZ158" s="38"/>
      <c r="MBA158" s="38"/>
      <c r="MBB158" s="38"/>
      <c r="MBC158" s="38"/>
      <c r="MBD158" s="38"/>
      <c r="MBE158" s="38"/>
      <c r="MBF158" s="38"/>
      <c r="MBG158" s="38"/>
      <c r="MBH158" s="38"/>
      <c r="MBI158" s="38"/>
      <c r="MBJ158" s="38"/>
      <c r="MBK158" s="38"/>
      <c r="MBL158" s="38"/>
      <c r="MBM158" s="38"/>
      <c r="MBN158" s="38"/>
      <c r="MBO158" s="38"/>
      <c r="MBP158" s="38"/>
      <c r="MBQ158" s="38"/>
      <c r="MBR158" s="38"/>
      <c r="MBS158" s="38"/>
      <c r="MBT158" s="38"/>
      <c r="MBU158" s="38"/>
      <c r="MBV158" s="38"/>
      <c r="MBW158" s="38"/>
      <c r="MBX158" s="38"/>
      <c r="MBY158" s="38"/>
      <c r="MBZ158" s="38"/>
      <c r="MCA158" s="38"/>
      <c r="MCB158" s="38"/>
      <c r="MCC158" s="38"/>
      <c r="MCD158" s="38"/>
      <c r="MCE158" s="38"/>
      <c r="MCF158" s="38"/>
      <c r="MCG158" s="38"/>
      <c r="MCH158" s="38"/>
      <c r="MCI158" s="38"/>
      <c r="MCJ158" s="38"/>
      <c r="MCK158" s="38"/>
      <c r="MCL158" s="38"/>
      <c r="MCM158" s="38"/>
      <c r="MCN158" s="38"/>
      <c r="MCO158" s="38"/>
      <c r="MCP158" s="38"/>
      <c r="MCQ158" s="38"/>
      <c r="MCR158" s="38"/>
      <c r="MCS158" s="38"/>
      <c r="MCT158" s="38"/>
      <c r="MCU158" s="38"/>
      <c r="MCV158" s="38"/>
      <c r="MCW158" s="38"/>
      <c r="MCX158" s="38"/>
      <c r="MCY158" s="38"/>
      <c r="MCZ158" s="38"/>
      <c r="MDA158" s="38"/>
      <c r="MDB158" s="38"/>
      <c r="MDC158" s="38"/>
      <c r="MDD158" s="38"/>
      <c r="MDE158" s="38"/>
      <c r="MDF158" s="38"/>
      <c r="MDG158" s="38"/>
      <c r="MDH158" s="38"/>
      <c r="MDI158" s="38"/>
      <c r="MDJ158" s="38"/>
      <c r="MDK158" s="38"/>
      <c r="MDL158" s="38"/>
      <c r="MDM158" s="38"/>
      <c r="MDN158" s="38"/>
      <c r="MDO158" s="38"/>
      <c r="MDP158" s="38"/>
      <c r="MDQ158" s="38"/>
      <c r="MDR158" s="38"/>
      <c r="MDS158" s="38"/>
      <c r="MDT158" s="38"/>
      <c r="MDU158" s="38"/>
      <c r="MDV158" s="38"/>
      <c r="MDW158" s="38"/>
      <c r="MDX158" s="38"/>
      <c r="MDY158" s="38"/>
      <c r="MDZ158" s="38"/>
      <c r="MEA158" s="38"/>
      <c r="MEB158" s="38"/>
      <c r="MEC158" s="38"/>
      <c r="MED158" s="38"/>
      <c r="MEE158" s="38"/>
      <c r="MEF158" s="38"/>
      <c r="MEG158" s="38"/>
      <c r="MEH158" s="38"/>
      <c r="MEI158" s="38"/>
      <c r="MEJ158" s="38"/>
      <c r="MEK158" s="38"/>
      <c r="MEL158" s="38"/>
      <c r="MEM158" s="38"/>
      <c r="MEN158" s="38"/>
      <c r="MEO158" s="38"/>
      <c r="MEP158" s="38"/>
      <c r="MEQ158" s="38"/>
      <c r="MER158" s="38"/>
      <c r="MES158" s="38"/>
      <c r="MET158" s="38"/>
      <c r="MEU158" s="38"/>
      <c r="MEV158" s="38"/>
      <c r="MEW158" s="38"/>
      <c r="MEX158" s="38"/>
      <c r="MEY158" s="38"/>
      <c r="MEZ158" s="38"/>
      <c r="MFA158" s="38"/>
      <c r="MFB158" s="38"/>
      <c r="MFC158" s="38"/>
      <c r="MFD158" s="38"/>
      <c r="MFE158" s="38"/>
      <c r="MFF158" s="38"/>
      <c r="MFG158" s="38"/>
      <c r="MFH158" s="38"/>
      <c r="MFI158" s="38"/>
      <c r="MFJ158" s="38"/>
      <c r="MFK158" s="38"/>
      <c r="MFL158" s="38"/>
      <c r="MFM158" s="38"/>
      <c r="MFN158" s="38"/>
      <c r="MFO158" s="38"/>
      <c r="MFP158" s="38"/>
      <c r="MFQ158" s="38"/>
      <c r="MFR158" s="38"/>
      <c r="MFS158" s="38"/>
      <c r="MFT158" s="38"/>
      <c r="MFU158" s="38"/>
      <c r="MFV158" s="38"/>
      <c r="MFW158" s="38"/>
      <c r="MFX158" s="38"/>
      <c r="MFY158" s="38"/>
      <c r="MFZ158" s="38"/>
      <c r="MGA158" s="38"/>
      <c r="MGB158" s="38"/>
      <c r="MGC158" s="38"/>
      <c r="MGD158" s="38"/>
      <c r="MGE158" s="38"/>
      <c r="MGF158" s="38"/>
      <c r="MGG158" s="38"/>
      <c r="MGH158" s="38"/>
      <c r="MGI158" s="38"/>
      <c r="MGJ158" s="38"/>
      <c r="MGK158" s="38"/>
      <c r="MGL158" s="38"/>
      <c r="MGM158" s="38"/>
      <c r="MGN158" s="38"/>
      <c r="MGO158" s="38"/>
      <c r="MGP158" s="38"/>
      <c r="MGQ158" s="38"/>
      <c r="MGR158" s="38"/>
      <c r="MGS158" s="38"/>
      <c r="MGT158" s="38"/>
      <c r="MGU158" s="38"/>
      <c r="MGV158" s="38"/>
      <c r="MGW158" s="38"/>
      <c r="MGX158" s="38"/>
      <c r="MGY158" s="38"/>
      <c r="MGZ158" s="38"/>
      <c r="MHA158" s="38"/>
      <c r="MHB158" s="38"/>
      <c r="MHC158" s="38"/>
      <c r="MHD158" s="38"/>
      <c r="MHE158" s="38"/>
      <c r="MHF158" s="38"/>
      <c r="MHG158" s="38"/>
      <c r="MHH158" s="38"/>
      <c r="MHI158" s="38"/>
      <c r="MHJ158" s="38"/>
      <c r="MHK158" s="38"/>
      <c r="MHL158" s="38"/>
      <c r="MHM158" s="38"/>
      <c r="MHN158" s="38"/>
      <c r="MHO158" s="38"/>
      <c r="MHP158" s="38"/>
      <c r="MHQ158" s="38"/>
      <c r="MHR158" s="38"/>
      <c r="MHS158" s="38"/>
      <c r="MHT158" s="38"/>
      <c r="MHU158" s="38"/>
      <c r="MHV158" s="38"/>
      <c r="MHW158" s="38"/>
      <c r="MHX158" s="38"/>
      <c r="MHY158" s="38"/>
      <c r="MHZ158" s="38"/>
      <c r="MIA158" s="38"/>
      <c r="MIB158" s="38"/>
      <c r="MIC158" s="38"/>
      <c r="MID158" s="38"/>
      <c r="MIE158" s="38"/>
      <c r="MIF158" s="38"/>
      <c r="MIG158" s="38"/>
      <c r="MIH158" s="38"/>
      <c r="MII158" s="38"/>
      <c r="MIJ158" s="38"/>
      <c r="MIK158" s="38"/>
      <c r="MIL158" s="38"/>
      <c r="MIM158" s="38"/>
      <c r="MIN158" s="38"/>
      <c r="MIO158" s="38"/>
      <c r="MIP158" s="38"/>
      <c r="MIQ158" s="38"/>
      <c r="MIR158" s="38"/>
      <c r="MIS158" s="38"/>
      <c r="MIT158" s="38"/>
      <c r="MIU158" s="38"/>
      <c r="MIV158" s="38"/>
      <c r="MIW158" s="38"/>
      <c r="MIX158" s="38"/>
      <c r="MIY158" s="38"/>
      <c r="MIZ158" s="38"/>
      <c r="MJA158" s="38"/>
      <c r="MJB158" s="38"/>
      <c r="MJC158" s="38"/>
      <c r="MJD158" s="38"/>
      <c r="MJE158" s="38"/>
      <c r="MJF158" s="38"/>
      <c r="MJG158" s="38"/>
      <c r="MJH158" s="38"/>
      <c r="MJI158" s="38"/>
      <c r="MJJ158" s="38"/>
      <c r="MJK158" s="38"/>
      <c r="MJL158" s="38"/>
      <c r="MJM158" s="38"/>
      <c r="MJN158" s="38"/>
      <c r="MJO158" s="38"/>
      <c r="MJP158" s="38"/>
      <c r="MJQ158" s="38"/>
      <c r="MJR158" s="38"/>
      <c r="MJS158" s="38"/>
      <c r="MJT158" s="38"/>
      <c r="MJU158" s="38"/>
      <c r="MJV158" s="38"/>
      <c r="MJW158" s="38"/>
      <c r="MJX158" s="38"/>
      <c r="MJY158" s="38"/>
      <c r="MJZ158" s="38"/>
      <c r="MKA158" s="38"/>
      <c r="MKB158" s="38"/>
      <c r="MKC158" s="38"/>
      <c r="MKD158" s="38"/>
      <c r="MKE158" s="38"/>
      <c r="MKF158" s="38"/>
      <c r="MKG158" s="38"/>
      <c r="MKH158" s="38"/>
      <c r="MKI158" s="38"/>
      <c r="MKJ158" s="38"/>
      <c r="MKK158" s="38"/>
      <c r="MKL158" s="38"/>
      <c r="MKM158" s="38"/>
      <c r="MKN158" s="38"/>
      <c r="MKO158" s="38"/>
      <c r="MKP158" s="38"/>
      <c r="MKQ158" s="38"/>
      <c r="MKR158" s="38"/>
      <c r="MKS158" s="38"/>
      <c r="MKT158" s="38"/>
      <c r="MKU158" s="38"/>
      <c r="MKV158" s="38"/>
      <c r="MKW158" s="38"/>
      <c r="MKX158" s="38"/>
      <c r="MKY158" s="38"/>
      <c r="MKZ158" s="38"/>
      <c r="MLA158" s="38"/>
      <c r="MLB158" s="38"/>
      <c r="MLC158" s="38"/>
      <c r="MLD158" s="38"/>
      <c r="MLE158" s="38"/>
      <c r="MLF158" s="38"/>
      <c r="MLG158" s="38"/>
      <c r="MLH158" s="38"/>
      <c r="MLI158" s="38"/>
      <c r="MLJ158" s="38"/>
      <c r="MLK158" s="38"/>
      <c r="MLL158" s="38"/>
      <c r="MLM158" s="38"/>
      <c r="MLN158" s="38"/>
      <c r="MLO158" s="38"/>
      <c r="MLP158" s="38"/>
      <c r="MLQ158" s="38"/>
      <c r="MLR158" s="38"/>
      <c r="MLS158" s="38"/>
      <c r="MLT158" s="38"/>
      <c r="MLU158" s="38"/>
      <c r="MLV158" s="38"/>
      <c r="MLW158" s="38"/>
      <c r="MLX158" s="38"/>
      <c r="MLY158" s="38"/>
      <c r="MLZ158" s="38"/>
      <c r="MMA158" s="38"/>
      <c r="MMB158" s="38"/>
      <c r="MMC158" s="38"/>
      <c r="MMD158" s="38"/>
      <c r="MME158" s="38"/>
      <c r="MMF158" s="38"/>
      <c r="MMG158" s="38"/>
      <c r="MMH158" s="38"/>
      <c r="MMI158" s="38"/>
      <c r="MMJ158" s="38"/>
      <c r="MMK158" s="38"/>
      <c r="MML158" s="38"/>
      <c r="MMM158" s="38"/>
      <c r="MMN158" s="38"/>
      <c r="MMO158" s="38"/>
      <c r="MMP158" s="38"/>
      <c r="MMQ158" s="38"/>
      <c r="MMR158" s="38"/>
      <c r="MMS158" s="38"/>
      <c r="MMT158" s="38"/>
      <c r="MMU158" s="38"/>
      <c r="MMV158" s="38"/>
      <c r="MMW158" s="38"/>
      <c r="MMX158" s="38"/>
      <c r="MMY158" s="38"/>
      <c r="MMZ158" s="38"/>
      <c r="MNA158" s="38"/>
      <c r="MNB158" s="38"/>
      <c r="MNC158" s="38"/>
      <c r="MND158" s="38"/>
      <c r="MNE158" s="38"/>
      <c r="MNF158" s="38"/>
      <c r="MNG158" s="38"/>
      <c r="MNH158" s="38"/>
      <c r="MNI158" s="38"/>
      <c r="MNJ158" s="38"/>
      <c r="MNK158" s="38"/>
      <c r="MNL158" s="38"/>
      <c r="MNM158" s="38"/>
      <c r="MNN158" s="38"/>
      <c r="MNO158" s="38"/>
      <c r="MNP158" s="38"/>
      <c r="MNQ158" s="38"/>
      <c r="MNR158" s="38"/>
      <c r="MNS158" s="38"/>
      <c r="MNT158" s="38"/>
      <c r="MNU158" s="38"/>
      <c r="MNV158" s="38"/>
      <c r="MNW158" s="38"/>
      <c r="MNX158" s="38"/>
      <c r="MNY158" s="38"/>
      <c r="MNZ158" s="38"/>
      <c r="MOA158" s="38"/>
      <c r="MOB158" s="38"/>
      <c r="MOC158" s="38"/>
      <c r="MOD158" s="38"/>
      <c r="MOE158" s="38"/>
      <c r="MOF158" s="38"/>
      <c r="MOG158" s="38"/>
      <c r="MOH158" s="38"/>
      <c r="MOI158" s="38"/>
      <c r="MOJ158" s="38"/>
      <c r="MOK158" s="38"/>
      <c r="MOL158" s="38"/>
      <c r="MOM158" s="38"/>
      <c r="MON158" s="38"/>
      <c r="MOO158" s="38"/>
      <c r="MOP158" s="38"/>
      <c r="MOQ158" s="38"/>
      <c r="MOR158" s="38"/>
      <c r="MOS158" s="38"/>
      <c r="MOT158" s="38"/>
      <c r="MOU158" s="38"/>
      <c r="MOV158" s="38"/>
      <c r="MOW158" s="38"/>
      <c r="MOX158" s="38"/>
      <c r="MOY158" s="38"/>
      <c r="MOZ158" s="38"/>
      <c r="MPA158" s="38"/>
      <c r="MPB158" s="38"/>
      <c r="MPC158" s="38"/>
      <c r="MPD158" s="38"/>
      <c r="MPE158" s="38"/>
      <c r="MPF158" s="38"/>
      <c r="MPG158" s="38"/>
      <c r="MPH158" s="38"/>
      <c r="MPI158" s="38"/>
      <c r="MPJ158" s="38"/>
      <c r="MPK158" s="38"/>
      <c r="MPL158" s="38"/>
      <c r="MPM158" s="38"/>
      <c r="MPN158" s="38"/>
      <c r="MPO158" s="38"/>
      <c r="MPP158" s="38"/>
      <c r="MPQ158" s="38"/>
      <c r="MPR158" s="38"/>
      <c r="MPS158" s="38"/>
      <c r="MPT158" s="38"/>
      <c r="MPU158" s="38"/>
      <c r="MPV158" s="38"/>
      <c r="MPW158" s="38"/>
      <c r="MPX158" s="38"/>
      <c r="MPY158" s="38"/>
      <c r="MPZ158" s="38"/>
      <c r="MQA158" s="38"/>
      <c r="MQB158" s="38"/>
      <c r="MQC158" s="38"/>
      <c r="MQD158" s="38"/>
      <c r="MQE158" s="38"/>
      <c r="MQF158" s="38"/>
      <c r="MQG158" s="38"/>
      <c r="MQH158" s="38"/>
      <c r="MQI158" s="38"/>
      <c r="MQJ158" s="38"/>
      <c r="MQK158" s="38"/>
      <c r="MQL158" s="38"/>
      <c r="MQM158" s="38"/>
      <c r="MQN158" s="38"/>
      <c r="MQO158" s="38"/>
      <c r="MQP158" s="38"/>
      <c r="MQQ158" s="38"/>
      <c r="MQR158" s="38"/>
      <c r="MQS158" s="38"/>
      <c r="MQT158" s="38"/>
      <c r="MQU158" s="38"/>
      <c r="MQV158" s="38"/>
      <c r="MQW158" s="38"/>
      <c r="MQX158" s="38"/>
      <c r="MQY158" s="38"/>
      <c r="MQZ158" s="38"/>
      <c r="MRA158" s="38"/>
      <c r="MRB158" s="38"/>
      <c r="MRC158" s="38"/>
      <c r="MRD158" s="38"/>
      <c r="MRE158" s="38"/>
      <c r="MRF158" s="38"/>
      <c r="MRG158" s="38"/>
      <c r="MRH158" s="38"/>
      <c r="MRI158" s="38"/>
      <c r="MRJ158" s="38"/>
      <c r="MRK158" s="38"/>
      <c r="MRL158" s="38"/>
      <c r="MRM158" s="38"/>
      <c r="MRN158" s="38"/>
      <c r="MRO158" s="38"/>
      <c r="MRP158" s="38"/>
      <c r="MRQ158" s="38"/>
      <c r="MRR158" s="38"/>
      <c r="MRS158" s="38"/>
      <c r="MRT158" s="38"/>
      <c r="MRU158" s="38"/>
      <c r="MRV158" s="38"/>
      <c r="MRW158" s="38"/>
      <c r="MRX158" s="38"/>
      <c r="MRY158" s="38"/>
      <c r="MRZ158" s="38"/>
      <c r="MSA158" s="38"/>
      <c r="MSB158" s="38"/>
      <c r="MSC158" s="38"/>
      <c r="MSD158" s="38"/>
      <c r="MSE158" s="38"/>
      <c r="MSF158" s="38"/>
      <c r="MSG158" s="38"/>
      <c r="MSH158" s="38"/>
      <c r="MSI158" s="38"/>
      <c r="MSJ158" s="38"/>
      <c r="MSK158" s="38"/>
      <c r="MSL158" s="38"/>
      <c r="MSM158" s="38"/>
      <c r="MSN158" s="38"/>
      <c r="MSO158" s="38"/>
      <c r="MSP158" s="38"/>
      <c r="MSQ158" s="38"/>
      <c r="MSR158" s="38"/>
      <c r="MSS158" s="38"/>
      <c r="MST158" s="38"/>
      <c r="MSU158" s="38"/>
      <c r="MSV158" s="38"/>
      <c r="MSW158" s="38"/>
      <c r="MSX158" s="38"/>
      <c r="MSY158" s="38"/>
      <c r="MSZ158" s="38"/>
      <c r="MTA158" s="38"/>
      <c r="MTB158" s="38"/>
      <c r="MTC158" s="38"/>
      <c r="MTD158" s="38"/>
      <c r="MTE158" s="38"/>
      <c r="MTF158" s="38"/>
      <c r="MTG158" s="38"/>
      <c r="MTH158" s="38"/>
      <c r="MTI158" s="38"/>
      <c r="MTJ158" s="38"/>
      <c r="MTK158" s="38"/>
      <c r="MTL158" s="38"/>
      <c r="MTM158" s="38"/>
      <c r="MTN158" s="38"/>
      <c r="MTO158" s="38"/>
      <c r="MTP158" s="38"/>
      <c r="MTQ158" s="38"/>
      <c r="MTR158" s="38"/>
      <c r="MTS158" s="38"/>
      <c r="MTT158" s="38"/>
      <c r="MTU158" s="38"/>
      <c r="MTV158" s="38"/>
      <c r="MTW158" s="38"/>
      <c r="MTX158" s="38"/>
      <c r="MTY158" s="38"/>
      <c r="MTZ158" s="38"/>
      <c r="MUA158" s="38"/>
      <c r="MUB158" s="38"/>
      <c r="MUC158" s="38"/>
      <c r="MUD158" s="38"/>
      <c r="MUE158" s="38"/>
      <c r="MUF158" s="38"/>
      <c r="MUG158" s="38"/>
      <c r="MUH158" s="38"/>
      <c r="MUI158" s="38"/>
      <c r="MUJ158" s="38"/>
      <c r="MUK158" s="38"/>
      <c r="MUL158" s="38"/>
      <c r="MUM158" s="38"/>
      <c r="MUN158" s="38"/>
      <c r="MUO158" s="38"/>
      <c r="MUP158" s="38"/>
      <c r="MUQ158" s="38"/>
      <c r="MUR158" s="38"/>
      <c r="MUS158" s="38"/>
      <c r="MUT158" s="38"/>
      <c r="MUU158" s="38"/>
      <c r="MUV158" s="38"/>
      <c r="MUW158" s="38"/>
      <c r="MUX158" s="38"/>
      <c r="MUY158" s="38"/>
      <c r="MUZ158" s="38"/>
      <c r="MVA158" s="38"/>
      <c r="MVB158" s="38"/>
      <c r="MVC158" s="38"/>
      <c r="MVD158" s="38"/>
      <c r="MVE158" s="38"/>
      <c r="MVF158" s="38"/>
      <c r="MVG158" s="38"/>
      <c r="MVH158" s="38"/>
      <c r="MVI158" s="38"/>
      <c r="MVJ158" s="38"/>
      <c r="MVK158" s="38"/>
      <c r="MVL158" s="38"/>
      <c r="MVM158" s="38"/>
      <c r="MVN158" s="38"/>
      <c r="MVO158" s="38"/>
      <c r="MVP158" s="38"/>
      <c r="MVQ158" s="38"/>
      <c r="MVR158" s="38"/>
      <c r="MVS158" s="38"/>
      <c r="MVT158" s="38"/>
      <c r="MVU158" s="38"/>
      <c r="MVV158" s="38"/>
      <c r="MVW158" s="38"/>
      <c r="MVX158" s="38"/>
      <c r="MVY158" s="38"/>
      <c r="MVZ158" s="38"/>
      <c r="MWA158" s="38"/>
      <c r="MWB158" s="38"/>
      <c r="MWC158" s="38"/>
      <c r="MWD158" s="38"/>
      <c r="MWE158" s="38"/>
      <c r="MWF158" s="38"/>
      <c r="MWG158" s="38"/>
      <c r="MWH158" s="38"/>
      <c r="MWI158" s="38"/>
      <c r="MWJ158" s="38"/>
      <c r="MWK158" s="38"/>
      <c r="MWL158" s="38"/>
      <c r="MWM158" s="38"/>
      <c r="MWN158" s="38"/>
      <c r="MWO158" s="38"/>
      <c r="MWP158" s="38"/>
      <c r="MWQ158" s="38"/>
      <c r="MWR158" s="38"/>
      <c r="MWS158" s="38"/>
      <c r="MWT158" s="38"/>
      <c r="MWU158" s="38"/>
      <c r="MWV158" s="38"/>
      <c r="MWW158" s="38"/>
      <c r="MWX158" s="38"/>
      <c r="MWY158" s="38"/>
      <c r="MWZ158" s="38"/>
      <c r="MXA158" s="38"/>
      <c r="MXB158" s="38"/>
      <c r="MXC158" s="38"/>
      <c r="MXD158" s="38"/>
      <c r="MXE158" s="38"/>
      <c r="MXF158" s="38"/>
      <c r="MXG158" s="38"/>
      <c r="MXH158" s="38"/>
      <c r="MXI158" s="38"/>
      <c r="MXJ158" s="38"/>
      <c r="MXK158" s="38"/>
      <c r="MXL158" s="38"/>
      <c r="MXM158" s="38"/>
      <c r="MXN158" s="38"/>
      <c r="MXO158" s="38"/>
      <c r="MXP158" s="38"/>
      <c r="MXQ158" s="38"/>
      <c r="MXR158" s="38"/>
      <c r="MXS158" s="38"/>
      <c r="MXT158" s="38"/>
      <c r="MXU158" s="38"/>
      <c r="MXV158" s="38"/>
      <c r="MXW158" s="38"/>
      <c r="MXX158" s="38"/>
      <c r="MXY158" s="38"/>
      <c r="MXZ158" s="38"/>
      <c r="MYA158" s="38"/>
      <c r="MYB158" s="38"/>
      <c r="MYC158" s="38"/>
      <c r="MYD158" s="38"/>
      <c r="MYE158" s="38"/>
      <c r="MYF158" s="38"/>
      <c r="MYG158" s="38"/>
      <c r="MYH158" s="38"/>
      <c r="MYI158" s="38"/>
      <c r="MYJ158" s="38"/>
      <c r="MYK158" s="38"/>
      <c r="MYL158" s="38"/>
      <c r="MYM158" s="38"/>
      <c r="MYN158" s="38"/>
      <c r="MYO158" s="38"/>
      <c r="MYP158" s="38"/>
      <c r="MYQ158" s="38"/>
      <c r="MYR158" s="38"/>
      <c r="MYS158" s="38"/>
      <c r="MYT158" s="38"/>
      <c r="MYU158" s="38"/>
      <c r="MYV158" s="38"/>
      <c r="MYW158" s="38"/>
      <c r="MYX158" s="38"/>
      <c r="MYY158" s="38"/>
      <c r="MYZ158" s="38"/>
      <c r="MZA158" s="38"/>
      <c r="MZB158" s="38"/>
      <c r="MZC158" s="38"/>
      <c r="MZD158" s="38"/>
      <c r="MZE158" s="38"/>
      <c r="MZF158" s="38"/>
      <c r="MZG158" s="38"/>
      <c r="MZH158" s="38"/>
      <c r="MZI158" s="38"/>
      <c r="MZJ158" s="38"/>
      <c r="MZK158" s="38"/>
      <c r="MZL158" s="38"/>
      <c r="MZM158" s="38"/>
      <c r="MZN158" s="38"/>
      <c r="MZO158" s="38"/>
      <c r="MZP158" s="38"/>
      <c r="MZQ158" s="38"/>
      <c r="MZR158" s="38"/>
      <c r="MZS158" s="38"/>
      <c r="MZT158" s="38"/>
      <c r="MZU158" s="38"/>
      <c r="MZV158" s="38"/>
      <c r="MZW158" s="38"/>
      <c r="MZX158" s="38"/>
      <c r="MZY158" s="38"/>
      <c r="MZZ158" s="38"/>
      <c r="NAA158" s="38"/>
      <c r="NAB158" s="38"/>
      <c r="NAC158" s="38"/>
      <c r="NAD158" s="38"/>
      <c r="NAE158" s="38"/>
      <c r="NAF158" s="38"/>
      <c r="NAG158" s="38"/>
      <c r="NAH158" s="38"/>
      <c r="NAI158" s="38"/>
      <c r="NAJ158" s="38"/>
      <c r="NAK158" s="38"/>
      <c r="NAL158" s="38"/>
      <c r="NAM158" s="38"/>
      <c r="NAN158" s="38"/>
      <c r="NAO158" s="38"/>
      <c r="NAP158" s="38"/>
      <c r="NAQ158" s="38"/>
      <c r="NAR158" s="38"/>
      <c r="NAS158" s="38"/>
      <c r="NAT158" s="38"/>
      <c r="NAU158" s="38"/>
      <c r="NAV158" s="38"/>
      <c r="NAW158" s="38"/>
      <c r="NAX158" s="38"/>
      <c r="NAY158" s="38"/>
      <c r="NAZ158" s="38"/>
      <c r="NBA158" s="38"/>
      <c r="NBB158" s="38"/>
      <c r="NBC158" s="38"/>
      <c r="NBD158" s="38"/>
      <c r="NBE158" s="38"/>
      <c r="NBF158" s="38"/>
      <c r="NBG158" s="38"/>
      <c r="NBH158" s="38"/>
      <c r="NBI158" s="38"/>
      <c r="NBJ158" s="38"/>
      <c r="NBK158" s="38"/>
      <c r="NBL158" s="38"/>
      <c r="NBM158" s="38"/>
      <c r="NBN158" s="38"/>
      <c r="NBO158" s="38"/>
      <c r="NBP158" s="38"/>
      <c r="NBQ158" s="38"/>
      <c r="NBR158" s="38"/>
      <c r="NBS158" s="38"/>
      <c r="NBT158" s="38"/>
      <c r="NBU158" s="38"/>
      <c r="NBV158" s="38"/>
      <c r="NBW158" s="38"/>
      <c r="NBX158" s="38"/>
      <c r="NBY158" s="38"/>
      <c r="NBZ158" s="38"/>
      <c r="NCA158" s="38"/>
      <c r="NCB158" s="38"/>
      <c r="NCC158" s="38"/>
      <c r="NCD158" s="38"/>
      <c r="NCE158" s="38"/>
      <c r="NCF158" s="38"/>
      <c r="NCG158" s="38"/>
      <c r="NCH158" s="38"/>
      <c r="NCI158" s="38"/>
      <c r="NCJ158" s="38"/>
      <c r="NCK158" s="38"/>
      <c r="NCL158" s="38"/>
      <c r="NCM158" s="38"/>
      <c r="NCN158" s="38"/>
      <c r="NCO158" s="38"/>
      <c r="NCP158" s="38"/>
      <c r="NCQ158" s="38"/>
      <c r="NCR158" s="38"/>
      <c r="NCS158" s="38"/>
      <c r="NCT158" s="38"/>
      <c r="NCU158" s="38"/>
      <c r="NCV158" s="38"/>
      <c r="NCW158" s="38"/>
      <c r="NCX158" s="38"/>
      <c r="NCY158" s="38"/>
      <c r="NCZ158" s="38"/>
      <c r="NDA158" s="38"/>
      <c r="NDB158" s="38"/>
      <c r="NDC158" s="38"/>
      <c r="NDD158" s="38"/>
      <c r="NDE158" s="38"/>
      <c r="NDF158" s="38"/>
      <c r="NDG158" s="38"/>
      <c r="NDH158" s="38"/>
      <c r="NDI158" s="38"/>
      <c r="NDJ158" s="38"/>
      <c r="NDK158" s="38"/>
      <c r="NDL158" s="38"/>
      <c r="NDM158" s="38"/>
      <c r="NDN158" s="38"/>
      <c r="NDO158" s="38"/>
      <c r="NDP158" s="38"/>
      <c r="NDQ158" s="38"/>
      <c r="NDR158" s="38"/>
      <c r="NDS158" s="38"/>
      <c r="NDT158" s="38"/>
      <c r="NDU158" s="38"/>
      <c r="NDV158" s="38"/>
      <c r="NDW158" s="38"/>
      <c r="NDX158" s="38"/>
      <c r="NDY158" s="38"/>
      <c r="NDZ158" s="38"/>
      <c r="NEA158" s="38"/>
      <c r="NEB158" s="38"/>
      <c r="NEC158" s="38"/>
      <c r="NED158" s="38"/>
      <c r="NEE158" s="38"/>
      <c r="NEF158" s="38"/>
      <c r="NEG158" s="38"/>
      <c r="NEH158" s="38"/>
      <c r="NEI158" s="38"/>
      <c r="NEJ158" s="38"/>
      <c r="NEK158" s="38"/>
      <c r="NEL158" s="38"/>
      <c r="NEM158" s="38"/>
      <c r="NEN158" s="38"/>
      <c r="NEO158" s="38"/>
      <c r="NEP158" s="38"/>
      <c r="NEQ158" s="38"/>
      <c r="NER158" s="38"/>
      <c r="NES158" s="38"/>
      <c r="NET158" s="38"/>
      <c r="NEU158" s="38"/>
      <c r="NEV158" s="38"/>
      <c r="NEW158" s="38"/>
      <c r="NEX158" s="38"/>
      <c r="NEY158" s="38"/>
      <c r="NEZ158" s="38"/>
      <c r="NFA158" s="38"/>
      <c r="NFB158" s="38"/>
      <c r="NFC158" s="38"/>
      <c r="NFD158" s="38"/>
      <c r="NFE158" s="38"/>
      <c r="NFF158" s="38"/>
      <c r="NFG158" s="38"/>
      <c r="NFH158" s="38"/>
      <c r="NFI158" s="38"/>
      <c r="NFJ158" s="38"/>
      <c r="NFK158" s="38"/>
      <c r="NFL158" s="38"/>
      <c r="NFM158" s="38"/>
      <c r="NFN158" s="38"/>
      <c r="NFO158" s="38"/>
      <c r="NFP158" s="38"/>
      <c r="NFQ158" s="38"/>
      <c r="NFR158" s="38"/>
      <c r="NFS158" s="38"/>
      <c r="NFT158" s="38"/>
      <c r="NFU158" s="38"/>
      <c r="NFV158" s="38"/>
      <c r="NFW158" s="38"/>
      <c r="NFX158" s="38"/>
      <c r="NFY158" s="38"/>
      <c r="NFZ158" s="38"/>
      <c r="NGA158" s="38"/>
      <c r="NGB158" s="38"/>
      <c r="NGC158" s="38"/>
      <c r="NGD158" s="38"/>
      <c r="NGE158" s="38"/>
      <c r="NGF158" s="38"/>
      <c r="NGG158" s="38"/>
      <c r="NGH158" s="38"/>
      <c r="NGI158" s="38"/>
      <c r="NGJ158" s="38"/>
      <c r="NGK158" s="38"/>
      <c r="NGL158" s="38"/>
      <c r="NGM158" s="38"/>
      <c r="NGN158" s="38"/>
      <c r="NGO158" s="38"/>
      <c r="NGP158" s="38"/>
      <c r="NGQ158" s="38"/>
      <c r="NGR158" s="38"/>
      <c r="NGS158" s="38"/>
      <c r="NGT158" s="38"/>
      <c r="NGU158" s="38"/>
      <c r="NGV158" s="38"/>
      <c r="NGW158" s="38"/>
      <c r="NGX158" s="38"/>
      <c r="NGY158" s="38"/>
      <c r="NGZ158" s="38"/>
      <c r="NHA158" s="38"/>
      <c r="NHB158" s="38"/>
      <c r="NHC158" s="38"/>
      <c r="NHD158" s="38"/>
      <c r="NHE158" s="38"/>
      <c r="NHF158" s="38"/>
      <c r="NHG158" s="38"/>
      <c r="NHH158" s="38"/>
      <c r="NHI158" s="38"/>
      <c r="NHJ158" s="38"/>
      <c r="NHK158" s="38"/>
      <c r="NHL158" s="38"/>
      <c r="NHM158" s="38"/>
      <c r="NHN158" s="38"/>
      <c r="NHO158" s="38"/>
      <c r="NHP158" s="38"/>
      <c r="NHQ158" s="38"/>
      <c r="NHR158" s="38"/>
      <c r="NHS158" s="38"/>
      <c r="NHT158" s="38"/>
      <c r="NHU158" s="38"/>
      <c r="NHV158" s="38"/>
      <c r="NHW158" s="38"/>
      <c r="NHX158" s="38"/>
      <c r="NHY158" s="38"/>
      <c r="NHZ158" s="38"/>
      <c r="NIA158" s="38"/>
      <c r="NIB158" s="38"/>
      <c r="NIC158" s="38"/>
      <c r="NID158" s="38"/>
      <c r="NIE158" s="38"/>
      <c r="NIF158" s="38"/>
      <c r="NIG158" s="38"/>
      <c r="NIH158" s="38"/>
      <c r="NII158" s="38"/>
      <c r="NIJ158" s="38"/>
      <c r="NIK158" s="38"/>
      <c r="NIL158" s="38"/>
      <c r="NIM158" s="38"/>
      <c r="NIN158" s="38"/>
      <c r="NIO158" s="38"/>
      <c r="NIP158" s="38"/>
      <c r="NIQ158" s="38"/>
      <c r="NIR158" s="38"/>
      <c r="NIS158" s="38"/>
      <c r="NIT158" s="38"/>
      <c r="NIU158" s="38"/>
      <c r="NIV158" s="38"/>
      <c r="NIW158" s="38"/>
      <c r="NIX158" s="38"/>
      <c r="NIY158" s="38"/>
      <c r="NIZ158" s="38"/>
      <c r="NJA158" s="38"/>
      <c r="NJB158" s="38"/>
      <c r="NJC158" s="38"/>
      <c r="NJD158" s="38"/>
      <c r="NJE158" s="38"/>
      <c r="NJF158" s="38"/>
      <c r="NJG158" s="38"/>
      <c r="NJH158" s="38"/>
      <c r="NJI158" s="38"/>
      <c r="NJJ158" s="38"/>
      <c r="NJK158" s="38"/>
      <c r="NJL158" s="38"/>
      <c r="NJM158" s="38"/>
      <c r="NJN158" s="38"/>
      <c r="NJO158" s="38"/>
      <c r="NJP158" s="38"/>
      <c r="NJQ158" s="38"/>
      <c r="NJR158" s="38"/>
      <c r="NJS158" s="38"/>
      <c r="NJT158" s="38"/>
      <c r="NJU158" s="38"/>
      <c r="NJV158" s="38"/>
      <c r="NJW158" s="38"/>
      <c r="NJX158" s="38"/>
      <c r="NJY158" s="38"/>
      <c r="NJZ158" s="38"/>
      <c r="NKA158" s="38"/>
      <c r="NKB158" s="38"/>
      <c r="NKC158" s="38"/>
      <c r="NKD158" s="38"/>
      <c r="NKE158" s="38"/>
      <c r="NKF158" s="38"/>
      <c r="NKG158" s="38"/>
      <c r="NKH158" s="38"/>
      <c r="NKI158" s="38"/>
      <c r="NKJ158" s="38"/>
      <c r="NKK158" s="38"/>
      <c r="NKL158" s="38"/>
      <c r="NKM158" s="38"/>
      <c r="NKN158" s="38"/>
      <c r="NKO158" s="38"/>
      <c r="NKP158" s="38"/>
      <c r="NKQ158" s="38"/>
      <c r="NKR158" s="38"/>
      <c r="NKS158" s="38"/>
      <c r="NKT158" s="38"/>
      <c r="NKU158" s="38"/>
      <c r="NKV158" s="38"/>
      <c r="NKW158" s="38"/>
      <c r="NKX158" s="38"/>
      <c r="NKY158" s="38"/>
      <c r="NKZ158" s="38"/>
      <c r="NLA158" s="38"/>
      <c r="NLB158" s="38"/>
      <c r="NLC158" s="38"/>
      <c r="NLD158" s="38"/>
      <c r="NLE158" s="38"/>
      <c r="NLF158" s="38"/>
      <c r="NLG158" s="38"/>
      <c r="NLH158" s="38"/>
      <c r="NLI158" s="38"/>
      <c r="NLJ158" s="38"/>
      <c r="NLK158" s="38"/>
      <c r="NLL158" s="38"/>
      <c r="NLM158" s="38"/>
      <c r="NLN158" s="38"/>
      <c r="NLO158" s="38"/>
      <c r="NLP158" s="38"/>
      <c r="NLQ158" s="38"/>
      <c r="NLR158" s="38"/>
      <c r="NLS158" s="38"/>
      <c r="NLT158" s="38"/>
      <c r="NLU158" s="38"/>
      <c r="NLV158" s="38"/>
      <c r="NLW158" s="38"/>
      <c r="NLX158" s="38"/>
      <c r="NLY158" s="38"/>
      <c r="NLZ158" s="38"/>
      <c r="NMA158" s="38"/>
      <c r="NMB158" s="38"/>
      <c r="NMC158" s="38"/>
      <c r="NMD158" s="38"/>
      <c r="NME158" s="38"/>
      <c r="NMF158" s="38"/>
      <c r="NMG158" s="38"/>
      <c r="NMH158" s="38"/>
      <c r="NMI158" s="38"/>
      <c r="NMJ158" s="38"/>
      <c r="NMK158" s="38"/>
      <c r="NML158" s="38"/>
      <c r="NMM158" s="38"/>
      <c r="NMN158" s="38"/>
      <c r="NMO158" s="38"/>
      <c r="NMP158" s="38"/>
      <c r="NMQ158" s="38"/>
      <c r="NMR158" s="38"/>
      <c r="NMS158" s="38"/>
      <c r="NMT158" s="38"/>
      <c r="NMU158" s="38"/>
      <c r="NMV158" s="38"/>
      <c r="NMW158" s="38"/>
      <c r="NMX158" s="38"/>
      <c r="NMY158" s="38"/>
      <c r="NMZ158" s="38"/>
      <c r="NNA158" s="38"/>
      <c r="NNB158" s="38"/>
      <c r="NNC158" s="38"/>
      <c r="NND158" s="38"/>
      <c r="NNE158" s="38"/>
      <c r="NNF158" s="38"/>
      <c r="NNG158" s="38"/>
      <c r="NNH158" s="38"/>
      <c r="NNI158" s="38"/>
      <c r="NNJ158" s="38"/>
      <c r="NNK158" s="38"/>
      <c r="NNL158" s="38"/>
      <c r="NNM158" s="38"/>
      <c r="NNN158" s="38"/>
      <c r="NNO158" s="38"/>
      <c r="NNP158" s="38"/>
      <c r="NNQ158" s="38"/>
      <c r="NNR158" s="38"/>
      <c r="NNS158" s="38"/>
      <c r="NNT158" s="38"/>
      <c r="NNU158" s="38"/>
      <c r="NNV158" s="38"/>
      <c r="NNW158" s="38"/>
      <c r="NNX158" s="38"/>
      <c r="NNY158" s="38"/>
      <c r="NNZ158" s="38"/>
      <c r="NOA158" s="38"/>
      <c r="NOB158" s="38"/>
      <c r="NOC158" s="38"/>
      <c r="NOD158" s="38"/>
      <c r="NOE158" s="38"/>
      <c r="NOF158" s="38"/>
      <c r="NOG158" s="38"/>
      <c r="NOH158" s="38"/>
      <c r="NOI158" s="38"/>
      <c r="NOJ158" s="38"/>
      <c r="NOK158" s="38"/>
      <c r="NOL158" s="38"/>
      <c r="NOM158" s="38"/>
      <c r="NON158" s="38"/>
      <c r="NOO158" s="38"/>
      <c r="NOP158" s="38"/>
      <c r="NOQ158" s="38"/>
      <c r="NOR158" s="38"/>
      <c r="NOS158" s="38"/>
      <c r="NOT158" s="38"/>
      <c r="NOU158" s="38"/>
      <c r="NOV158" s="38"/>
      <c r="NOW158" s="38"/>
      <c r="NOX158" s="38"/>
      <c r="NOY158" s="38"/>
      <c r="NOZ158" s="38"/>
      <c r="NPA158" s="38"/>
      <c r="NPB158" s="38"/>
      <c r="NPC158" s="38"/>
      <c r="NPD158" s="38"/>
      <c r="NPE158" s="38"/>
      <c r="NPF158" s="38"/>
      <c r="NPG158" s="38"/>
      <c r="NPH158" s="38"/>
      <c r="NPI158" s="38"/>
      <c r="NPJ158" s="38"/>
      <c r="NPK158" s="38"/>
      <c r="NPL158" s="38"/>
      <c r="NPM158" s="38"/>
      <c r="NPN158" s="38"/>
      <c r="NPO158" s="38"/>
      <c r="NPP158" s="38"/>
      <c r="NPQ158" s="38"/>
      <c r="NPR158" s="38"/>
      <c r="NPS158" s="38"/>
      <c r="NPT158" s="38"/>
      <c r="NPU158" s="38"/>
      <c r="NPV158" s="38"/>
      <c r="NPW158" s="38"/>
      <c r="NPX158" s="38"/>
      <c r="NPY158" s="38"/>
      <c r="NPZ158" s="38"/>
      <c r="NQA158" s="38"/>
      <c r="NQB158" s="38"/>
      <c r="NQC158" s="38"/>
      <c r="NQD158" s="38"/>
      <c r="NQE158" s="38"/>
      <c r="NQF158" s="38"/>
      <c r="NQG158" s="38"/>
      <c r="NQH158" s="38"/>
      <c r="NQI158" s="38"/>
      <c r="NQJ158" s="38"/>
      <c r="NQK158" s="38"/>
      <c r="NQL158" s="38"/>
      <c r="NQM158" s="38"/>
      <c r="NQN158" s="38"/>
      <c r="NQO158" s="38"/>
      <c r="NQP158" s="38"/>
      <c r="NQQ158" s="38"/>
      <c r="NQR158" s="38"/>
      <c r="NQS158" s="38"/>
      <c r="NQT158" s="38"/>
      <c r="NQU158" s="38"/>
      <c r="NQV158" s="38"/>
      <c r="NQW158" s="38"/>
      <c r="NQX158" s="38"/>
      <c r="NQY158" s="38"/>
      <c r="NQZ158" s="38"/>
      <c r="NRA158" s="38"/>
      <c r="NRB158" s="38"/>
      <c r="NRC158" s="38"/>
      <c r="NRD158" s="38"/>
      <c r="NRE158" s="38"/>
      <c r="NRF158" s="38"/>
      <c r="NRG158" s="38"/>
      <c r="NRH158" s="38"/>
      <c r="NRI158" s="38"/>
      <c r="NRJ158" s="38"/>
      <c r="NRK158" s="38"/>
      <c r="NRL158" s="38"/>
      <c r="NRM158" s="38"/>
      <c r="NRN158" s="38"/>
      <c r="NRO158" s="38"/>
      <c r="NRP158" s="38"/>
      <c r="NRQ158" s="38"/>
      <c r="NRR158" s="38"/>
      <c r="NRS158" s="38"/>
      <c r="NRT158" s="38"/>
      <c r="NRU158" s="38"/>
      <c r="NRV158" s="38"/>
      <c r="NRW158" s="38"/>
      <c r="NRX158" s="38"/>
      <c r="NRY158" s="38"/>
      <c r="NRZ158" s="38"/>
      <c r="NSA158" s="38"/>
      <c r="NSB158" s="38"/>
      <c r="NSC158" s="38"/>
      <c r="NSD158" s="38"/>
      <c r="NSE158" s="38"/>
      <c r="NSF158" s="38"/>
      <c r="NSG158" s="38"/>
      <c r="NSH158" s="38"/>
      <c r="NSI158" s="38"/>
      <c r="NSJ158" s="38"/>
      <c r="NSK158" s="38"/>
      <c r="NSL158" s="38"/>
      <c r="NSM158" s="38"/>
      <c r="NSN158" s="38"/>
      <c r="NSO158" s="38"/>
      <c r="NSP158" s="38"/>
      <c r="NSQ158" s="38"/>
      <c r="NSR158" s="38"/>
      <c r="NSS158" s="38"/>
      <c r="NST158" s="38"/>
      <c r="NSU158" s="38"/>
      <c r="NSV158" s="38"/>
      <c r="NSW158" s="38"/>
      <c r="NSX158" s="38"/>
      <c r="NSY158" s="38"/>
      <c r="NSZ158" s="38"/>
      <c r="NTA158" s="38"/>
      <c r="NTB158" s="38"/>
      <c r="NTC158" s="38"/>
      <c r="NTD158" s="38"/>
      <c r="NTE158" s="38"/>
      <c r="NTF158" s="38"/>
      <c r="NTG158" s="38"/>
      <c r="NTH158" s="38"/>
      <c r="NTI158" s="38"/>
      <c r="NTJ158" s="38"/>
      <c r="NTK158" s="38"/>
      <c r="NTL158" s="38"/>
      <c r="NTM158" s="38"/>
      <c r="NTN158" s="38"/>
      <c r="NTO158" s="38"/>
      <c r="NTP158" s="38"/>
      <c r="NTQ158" s="38"/>
      <c r="NTR158" s="38"/>
      <c r="NTS158" s="38"/>
      <c r="NTT158" s="38"/>
      <c r="NTU158" s="38"/>
      <c r="NTV158" s="38"/>
      <c r="NTW158" s="38"/>
      <c r="NTX158" s="38"/>
      <c r="NTY158" s="38"/>
      <c r="NTZ158" s="38"/>
      <c r="NUA158" s="38"/>
      <c r="NUB158" s="38"/>
      <c r="NUC158" s="38"/>
      <c r="NUD158" s="38"/>
      <c r="NUE158" s="38"/>
      <c r="NUF158" s="38"/>
      <c r="NUG158" s="38"/>
      <c r="NUH158" s="38"/>
      <c r="NUI158" s="38"/>
      <c r="NUJ158" s="38"/>
      <c r="NUK158" s="38"/>
      <c r="NUL158" s="38"/>
      <c r="NUM158" s="38"/>
      <c r="NUN158" s="38"/>
      <c r="NUO158" s="38"/>
      <c r="NUP158" s="38"/>
      <c r="NUQ158" s="38"/>
      <c r="NUR158" s="38"/>
      <c r="NUS158" s="38"/>
      <c r="NUT158" s="38"/>
      <c r="NUU158" s="38"/>
      <c r="NUV158" s="38"/>
      <c r="NUW158" s="38"/>
      <c r="NUX158" s="38"/>
      <c r="NUY158" s="38"/>
      <c r="NUZ158" s="38"/>
      <c r="NVA158" s="38"/>
      <c r="NVB158" s="38"/>
      <c r="NVC158" s="38"/>
      <c r="NVD158" s="38"/>
      <c r="NVE158" s="38"/>
      <c r="NVF158" s="38"/>
      <c r="NVG158" s="38"/>
      <c r="NVH158" s="38"/>
      <c r="NVI158" s="38"/>
      <c r="NVJ158" s="38"/>
      <c r="NVK158" s="38"/>
      <c r="NVL158" s="38"/>
      <c r="NVM158" s="38"/>
      <c r="NVN158" s="38"/>
      <c r="NVO158" s="38"/>
      <c r="NVP158" s="38"/>
      <c r="NVQ158" s="38"/>
      <c r="NVR158" s="38"/>
      <c r="NVS158" s="38"/>
      <c r="NVT158" s="38"/>
      <c r="NVU158" s="38"/>
      <c r="NVV158" s="38"/>
      <c r="NVW158" s="38"/>
      <c r="NVX158" s="38"/>
      <c r="NVY158" s="38"/>
      <c r="NVZ158" s="38"/>
      <c r="NWA158" s="38"/>
      <c r="NWB158" s="38"/>
      <c r="NWC158" s="38"/>
      <c r="NWD158" s="38"/>
      <c r="NWE158" s="38"/>
      <c r="NWF158" s="38"/>
      <c r="NWG158" s="38"/>
      <c r="NWH158" s="38"/>
      <c r="NWI158" s="38"/>
      <c r="NWJ158" s="38"/>
      <c r="NWK158" s="38"/>
      <c r="NWL158" s="38"/>
      <c r="NWM158" s="38"/>
      <c r="NWN158" s="38"/>
      <c r="NWO158" s="38"/>
      <c r="NWP158" s="38"/>
      <c r="NWQ158" s="38"/>
      <c r="NWR158" s="38"/>
      <c r="NWS158" s="38"/>
      <c r="NWT158" s="38"/>
      <c r="NWU158" s="38"/>
      <c r="NWV158" s="38"/>
      <c r="NWW158" s="38"/>
      <c r="NWX158" s="38"/>
      <c r="NWY158" s="38"/>
      <c r="NWZ158" s="38"/>
      <c r="NXA158" s="38"/>
      <c r="NXB158" s="38"/>
      <c r="NXC158" s="38"/>
      <c r="NXD158" s="38"/>
      <c r="NXE158" s="38"/>
      <c r="NXF158" s="38"/>
      <c r="NXG158" s="38"/>
      <c r="NXH158" s="38"/>
      <c r="NXI158" s="38"/>
      <c r="NXJ158" s="38"/>
      <c r="NXK158" s="38"/>
      <c r="NXL158" s="38"/>
      <c r="NXM158" s="38"/>
      <c r="NXN158" s="38"/>
      <c r="NXO158" s="38"/>
      <c r="NXP158" s="38"/>
      <c r="NXQ158" s="38"/>
      <c r="NXR158" s="38"/>
      <c r="NXS158" s="38"/>
      <c r="NXT158" s="38"/>
      <c r="NXU158" s="38"/>
      <c r="NXV158" s="38"/>
      <c r="NXW158" s="38"/>
      <c r="NXX158" s="38"/>
      <c r="NXY158" s="38"/>
      <c r="NXZ158" s="38"/>
      <c r="NYA158" s="38"/>
      <c r="NYB158" s="38"/>
      <c r="NYC158" s="38"/>
      <c r="NYD158" s="38"/>
      <c r="NYE158" s="38"/>
      <c r="NYF158" s="38"/>
      <c r="NYG158" s="38"/>
      <c r="NYH158" s="38"/>
      <c r="NYI158" s="38"/>
      <c r="NYJ158" s="38"/>
      <c r="NYK158" s="38"/>
      <c r="NYL158" s="38"/>
      <c r="NYM158" s="38"/>
      <c r="NYN158" s="38"/>
      <c r="NYO158" s="38"/>
      <c r="NYP158" s="38"/>
      <c r="NYQ158" s="38"/>
      <c r="NYR158" s="38"/>
      <c r="NYS158" s="38"/>
      <c r="NYT158" s="38"/>
      <c r="NYU158" s="38"/>
      <c r="NYV158" s="38"/>
      <c r="NYW158" s="38"/>
      <c r="NYX158" s="38"/>
      <c r="NYY158" s="38"/>
      <c r="NYZ158" s="38"/>
      <c r="NZA158" s="38"/>
      <c r="NZB158" s="38"/>
      <c r="NZC158" s="38"/>
      <c r="NZD158" s="38"/>
      <c r="NZE158" s="38"/>
      <c r="NZF158" s="38"/>
      <c r="NZG158" s="38"/>
      <c r="NZH158" s="38"/>
      <c r="NZI158" s="38"/>
      <c r="NZJ158" s="38"/>
      <c r="NZK158" s="38"/>
      <c r="NZL158" s="38"/>
      <c r="NZM158" s="38"/>
      <c r="NZN158" s="38"/>
      <c r="NZO158" s="38"/>
      <c r="NZP158" s="38"/>
      <c r="NZQ158" s="38"/>
      <c r="NZR158" s="38"/>
      <c r="NZS158" s="38"/>
      <c r="NZT158" s="38"/>
      <c r="NZU158" s="38"/>
      <c r="NZV158" s="38"/>
      <c r="NZW158" s="38"/>
      <c r="NZX158" s="38"/>
      <c r="NZY158" s="38"/>
      <c r="NZZ158" s="38"/>
      <c r="OAA158" s="38"/>
      <c r="OAB158" s="38"/>
      <c r="OAC158" s="38"/>
      <c r="OAD158" s="38"/>
      <c r="OAE158" s="38"/>
      <c r="OAF158" s="38"/>
      <c r="OAG158" s="38"/>
      <c r="OAH158" s="38"/>
      <c r="OAI158" s="38"/>
      <c r="OAJ158" s="38"/>
      <c r="OAK158" s="38"/>
      <c r="OAL158" s="38"/>
      <c r="OAM158" s="38"/>
      <c r="OAN158" s="38"/>
      <c r="OAO158" s="38"/>
      <c r="OAP158" s="38"/>
      <c r="OAQ158" s="38"/>
      <c r="OAR158" s="38"/>
      <c r="OAS158" s="38"/>
      <c r="OAT158" s="38"/>
      <c r="OAU158" s="38"/>
      <c r="OAV158" s="38"/>
      <c r="OAW158" s="38"/>
      <c r="OAX158" s="38"/>
      <c r="OAY158" s="38"/>
      <c r="OAZ158" s="38"/>
      <c r="OBA158" s="38"/>
      <c r="OBB158" s="38"/>
      <c r="OBC158" s="38"/>
      <c r="OBD158" s="38"/>
      <c r="OBE158" s="38"/>
      <c r="OBF158" s="38"/>
      <c r="OBG158" s="38"/>
      <c r="OBH158" s="38"/>
      <c r="OBI158" s="38"/>
      <c r="OBJ158" s="38"/>
      <c r="OBK158" s="38"/>
      <c r="OBL158" s="38"/>
      <c r="OBM158" s="38"/>
      <c r="OBN158" s="38"/>
      <c r="OBO158" s="38"/>
      <c r="OBP158" s="38"/>
      <c r="OBQ158" s="38"/>
      <c r="OBR158" s="38"/>
      <c r="OBS158" s="38"/>
      <c r="OBT158" s="38"/>
      <c r="OBU158" s="38"/>
      <c r="OBV158" s="38"/>
      <c r="OBW158" s="38"/>
      <c r="OBX158" s="38"/>
      <c r="OBY158" s="38"/>
      <c r="OBZ158" s="38"/>
      <c r="OCA158" s="38"/>
      <c r="OCB158" s="38"/>
      <c r="OCC158" s="38"/>
      <c r="OCD158" s="38"/>
      <c r="OCE158" s="38"/>
      <c r="OCF158" s="38"/>
      <c r="OCG158" s="38"/>
      <c r="OCH158" s="38"/>
      <c r="OCI158" s="38"/>
      <c r="OCJ158" s="38"/>
      <c r="OCK158" s="38"/>
      <c r="OCL158" s="38"/>
      <c r="OCM158" s="38"/>
      <c r="OCN158" s="38"/>
      <c r="OCO158" s="38"/>
      <c r="OCP158" s="38"/>
      <c r="OCQ158" s="38"/>
      <c r="OCR158" s="38"/>
      <c r="OCS158" s="38"/>
      <c r="OCT158" s="38"/>
      <c r="OCU158" s="38"/>
      <c r="OCV158" s="38"/>
      <c r="OCW158" s="38"/>
      <c r="OCX158" s="38"/>
      <c r="OCY158" s="38"/>
      <c r="OCZ158" s="38"/>
      <c r="ODA158" s="38"/>
      <c r="ODB158" s="38"/>
      <c r="ODC158" s="38"/>
      <c r="ODD158" s="38"/>
      <c r="ODE158" s="38"/>
      <c r="ODF158" s="38"/>
      <c r="ODG158" s="38"/>
      <c r="ODH158" s="38"/>
      <c r="ODI158" s="38"/>
      <c r="ODJ158" s="38"/>
      <c r="ODK158" s="38"/>
      <c r="ODL158" s="38"/>
      <c r="ODM158" s="38"/>
      <c r="ODN158" s="38"/>
      <c r="ODO158" s="38"/>
      <c r="ODP158" s="38"/>
      <c r="ODQ158" s="38"/>
      <c r="ODR158" s="38"/>
      <c r="ODS158" s="38"/>
      <c r="ODT158" s="38"/>
      <c r="ODU158" s="38"/>
      <c r="ODV158" s="38"/>
      <c r="ODW158" s="38"/>
      <c r="ODX158" s="38"/>
      <c r="ODY158" s="38"/>
      <c r="ODZ158" s="38"/>
      <c r="OEA158" s="38"/>
      <c r="OEB158" s="38"/>
      <c r="OEC158" s="38"/>
      <c r="OED158" s="38"/>
      <c r="OEE158" s="38"/>
      <c r="OEF158" s="38"/>
      <c r="OEG158" s="38"/>
      <c r="OEH158" s="38"/>
      <c r="OEI158" s="38"/>
      <c r="OEJ158" s="38"/>
      <c r="OEK158" s="38"/>
      <c r="OEL158" s="38"/>
      <c r="OEM158" s="38"/>
      <c r="OEN158" s="38"/>
      <c r="OEO158" s="38"/>
      <c r="OEP158" s="38"/>
      <c r="OEQ158" s="38"/>
      <c r="OER158" s="38"/>
      <c r="OES158" s="38"/>
      <c r="OET158" s="38"/>
      <c r="OEU158" s="38"/>
      <c r="OEV158" s="38"/>
      <c r="OEW158" s="38"/>
      <c r="OEX158" s="38"/>
      <c r="OEY158" s="38"/>
      <c r="OEZ158" s="38"/>
      <c r="OFA158" s="38"/>
      <c r="OFB158" s="38"/>
      <c r="OFC158" s="38"/>
      <c r="OFD158" s="38"/>
      <c r="OFE158" s="38"/>
      <c r="OFF158" s="38"/>
      <c r="OFG158" s="38"/>
      <c r="OFH158" s="38"/>
      <c r="OFI158" s="38"/>
      <c r="OFJ158" s="38"/>
      <c r="OFK158" s="38"/>
      <c r="OFL158" s="38"/>
      <c r="OFM158" s="38"/>
      <c r="OFN158" s="38"/>
      <c r="OFO158" s="38"/>
      <c r="OFP158" s="38"/>
      <c r="OFQ158" s="38"/>
      <c r="OFR158" s="38"/>
      <c r="OFS158" s="38"/>
      <c r="OFT158" s="38"/>
      <c r="OFU158" s="38"/>
      <c r="OFV158" s="38"/>
      <c r="OFW158" s="38"/>
      <c r="OFX158" s="38"/>
      <c r="OFY158" s="38"/>
      <c r="OFZ158" s="38"/>
      <c r="OGA158" s="38"/>
      <c r="OGB158" s="38"/>
      <c r="OGC158" s="38"/>
      <c r="OGD158" s="38"/>
      <c r="OGE158" s="38"/>
      <c r="OGF158" s="38"/>
      <c r="OGG158" s="38"/>
      <c r="OGH158" s="38"/>
      <c r="OGI158" s="38"/>
      <c r="OGJ158" s="38"/>
      <c r="OGK158" s="38"/>
      <c r="OGL158" s="38"/>
      <c r="OGM158" s="38"/>
      <c r="OGN158" s="38"/>
      <c r="OGO158" s="38"/>
      <c r="OGP158" s="38"/>
      <c r="OGQ158" s="38"/>
      <c r="OGR158" s="38"/>
      <c r="OGS158" s="38"/>
      <c r="OGT158" s="38"/>
      <c r="OGU158" s="38"/>
      <c r="OGV158" s="38"/>
      <c r="OGW158" s="38"/>
      <c r="OGX158" s="38"/>
      <c r="OGY158" s="38"/>
      <c r="OGZ158" s="38"/>
      <c r="OHA158" s="38"/>
      <c r="OHB158" s="38"/>
      <c r="OHC158" s="38"/>
      <c r="OHD158" s="38"/>
      <c r="OHE158" s="38"/>
      <c r="OHF158" s="38"/>
      <c r="OHG158" s="38"/>
      <c r="OHH158" s="38"/>
      <c r="OHI158" s="38"/>
      <c r="OHJ158" s="38"/>
      <c r="OHK158" s="38"/>
      <c r="OHL158" s="38"/>
      <c r="OHM158" s="38"/>
      <c r="OHN158" s="38"/>
      <c r="OHO158" s="38"/>
      <c r="OHP158" s="38"/>
      <c r="OHQ158" s="38"/>
      <c r="OHR158" s="38"/>
      <c r="OHS158" s="38"/>
      <c r="OHT158" s="38"/>
      <c r="OHU158" s="38"/>
      <c r="OHV158" s="38"/>
      <c r="OHW158" s="38"/>
      <c r="OHX158" s="38"/>
      <c r="OHY158" s="38"/>
      <c r="OHZ158" s="38"/>
      <c r="OIA158" s="38"/>
      <c r="OIB158" s="38"/>
      <c r="OIC158" s="38"/>
      <c r="OID158" s="38"/>
      <c r="OIE158" s="38"/>
      <c r="OIF158" s="38"/>
      <c r="OIG158" s="38"/>
      <c r="OIH158" s="38"/>
      <c r="OII158" s="38"/>
      <c r="OIJ158" s="38"/>
      <c r="OIK158" s="38"/>
      <c r="OIL158" s="38"/>
      <c r="OIM158" s="38"/>
      <c r="OIN158" s="38"/>
      <c r="OIO158" s="38"/>
      <c r="OIP158" s="38"/>
      <c r="OIQ158" s="38"/>
      <c r="OIR158" s="38"/>
      <c r="OIS158" s="38"/>
      <c r="OIT158" s="38"/>
      <c r="OIU158" s="38"/>
      <c r="OIV158" s="38"/>
      <c r="OIW158" s="38"/>
      <c r="OIX158" s="38"/>
      <c r="OIY158" s="38"/>
      <c r="OIZ158" s="38"/>
      <c r="OJA158" s="38"/>
      <c r="OJB158" s="38"/>
      <c r="OJC158" s="38"/>
      <c r="OJD158" s="38"/>
      <c r="OJE158" s="38"/>
      <c r="OJF158" s="38"/>
      <c r="OJG158" s="38"/>
      <c r="OJH158" s="38"/>
      <c r="OJI158" s="38"/>
      <c r="OJJ158" s="38"/>
      <c r="OJK158" s="38"/>
      <c r="OJL158" s="38"/>
      <c r="OJM158" s="38"/>
      <c r="OJN158" s="38"/>
      <c r="OJO158" s="38"/>
      <c r="OJP158" s="38"/>
      <c r="OJQ158" s="38"/>
      <c r="OJR158" s="38"/>
      <c r="OJS158" s="38"/>
      <c r="OJT158" s="38"/>
      <c r="OJU158" s="38"/>
      <c r="OJV158" s="38"/>
      <c r="OJW158" s="38"/>
      <c r="OJX158" s="38"/>
      <c r="OJY158" s="38"/>
      <c r="OJZ158" s="38"/>
      <c r="OKA158" s="38"/>
      <c r="OKB158" s="38"/>
      <c r="OKC158" s="38"/>
      <c r="OKD158" s="38"/>
      <c r="OKE158" s="38"/>
      <c r="OKF158" s="38"/>
      <c r="OKG158" s="38"/>
      <c r="OKH158" s="38"/>
      <c r="OKI158" s="38"/>
      <c r="OKJ158" s="38"/>
      <c r="OKK158" s="38"/>
      <c r="OKL158" s="38"/>
      <c r="OKM158" s="38"/>
      <c r="OKN158" s="38"/>
      <c r="OKO158" s="38"/>
      <c r="OKP158" s="38"/>
      <c r="OKQ158" s="38"/>
      <c r="OKR158" s="38"/>
      <c r="OKS158" s="38"/>
      <c r="OKT158" s="38"/>
      <c r="OKU158" s="38"/>
      <c r="OKV158" s="38"/>
      <c r="OKW158" s="38"/>
      <c r="OKX158" s="38"/>
      <c r="OKY158" s="38"/>
      <c r="OKZ158" s="38"/>
      <c r="OLA158" s="38"/>
      <c r="OLB158" s="38"/>
      <c r="OLC158" s="38"/>
      <c r="OLD158" s="38"/>
      <c r="OLE158" s="38"/>
      <c r="OLF158" s="38"/>
      <c r="OLG158" s="38"/>
      <c r="OLH158" s="38"/>
      <c r="OLI158" s="38"/>
      <c r="OLJ158" s="38"/>
      <c r="OLK158" s="38"/>
      <c r="OLL158" s="38"/>
      <c r="OLM158" s="38"/>
      <c r="OLN158" s="38"/>
      <c r="OLO158" s="38"/>
      <c r="OLP158" s="38"/>
      <c r="OLQ158" s="38"/>
      <c r="OLR158" s="38"/>
      <c r="OLS158" s="38"/>
      <c r="OLT158" s="38"/>
      <c r="OLU158" s="38"/>
      <c r="OLV158" s="38"/>
      <c r="OLW158" s="38"/>
      <c r="OLX158" s="38"/>
      <c r="OLY158" s="38"/>
      <c r="OLZ158" s="38"/>
      <c r="OMA158" s="38"/>
      <c r="OMB158" s="38"/>
      <c r="OMC158" s="38"/>
      <c r="OMD158" s="38"/>
      <c r="OME158" s="38"/>
      <c r="OMF158" s="38"/>
      <c r="OMG158" s="38"/>
      <c r="OMH158" s="38"/>
      <c r="OMI158" s="38"/>
      <c r="OMJ158" s="38"/>
      <c r="OMK158" s="38"/>
      <c r="OML158" s="38"/>
      <c r="OMM158" s="38"/>
      <c r="OMN158" s="38"/>
      <c r="OMO158" s="38"/>
      <c r="OMP158" s="38"/>
      <c r="OMQ158" s="38"/>
      <c r="OMR158" s="38"/>
      <c r="OMS158" s="38"/>
      <c r="OMT158" s="38"/>
      <c r="OMU158" s="38"/>
      <c r="OMV158" s="38"/>
      <c r="OMW158" s="38"/>
      <c r="OMX158" s="38"/>
      <c r="OMY158" s="38"/>
      <c r="OMZ158" s="38"/>
      <c r="ONA158" s="38"/>
      <c r="ONB158" s="38"/>
      <c r="ONC158" s="38"/>
      <c r="OND158" s="38"/>
      <c r="ONE158" s="38"/>
      <c r="ONF158" s="38"/>
      <c r="ONG158" s="38"/>
      <c r="ONH158" s="38"/>
      <c r="ONI158" s="38"/>
      <c r="ONJ158" s="38"/>
      <c r="ONK158" s="38"/>
      <c r="ONL158" s="38"/>
      <c r="ONM158" s="38"/>
      <c r="ONN158" s="38"/>
      <c r="ONO158" s="38"/>
      <c r="ONP158" s="38"/>
      <c r="ONQ158" s="38"/>
      <c r="ONR158" s="38"/>
      <c r="ONS158" s="38"/>
      <c r="ONT158" s="38"/>
      <c r="ONU158" s="38"/>
      <c r="ONV158" s="38"/>
      <c r="ONW158" s="38"/>
      <c r="ONX158" s="38"/>
      <c r="ONY158" s="38"/>
      <c r="ONZ158" s="38"/>
      <c r="OOA158" s="38"/>
      <c r="OOB158" s="38"/>
      <c r="OOC158" s="38"/>
      <c r="OOD158" s="38"/>
      <c r="OOE158" s="38"/>
      <c r="OOF158" s="38"/>
      <c r="OOG158" s="38"/>
      <c r="OOH158" s="38"/>
      <c r="OOI158" s="38"/>
      <c r="OOJ158" s="38"/>
      <c r="OOK158" s="38"/>
      <c r="OOL158" s="38"/>
      <c r="OOM158" s="38"/>
      <c r="OON158" s="38"/>
      <c r="OOO158" s="38"/>
      <c r="OOP158" s="38"/>
      <c r="OOQ158" s="38"/>
      <c r="OOR158" s="38"/>
      <c r="OOS158" s="38"/>
      <c r="OOT158" s="38"/>
      <c r="OOU158" s="38"/>
      <c r="OOV158" s="38"/>
      <c r="OOW158" s="38"/>
      <c r="OOX158" s="38"/>
      <c r="OOY158" s="38"/>
      <c r="OOZ158" s="38"/>
      <c r="OPA158" s="38"/>
      <c r="OPB158" s="38"/>
      <c r="OPC158" s="38"/>
      <c r="OPD158" s="38"/>
      <c r="OPE158" s="38"/>
      <c r="OPF158" s="38"/>
      <c r="OPG158" s="38"/>
      <c r="OPH158" s="38"/>
      <c r="OPI158" s="38"/>
      <c r="OPJ158" s="38"/>
      <c r="OPK158" s="38"/>
      <c r="OPL158" s="38"/>
      <c r="OPM158" s="38"/>
      <c r="OPN158" s="38"/>
      <c r="OPO158" s="38"/>
      <c r="OPP158" s="38"/>
      <c r="OPQ158" s="38"/>
      <c r="OPR158" s="38"/>
      <c r="OPS158" s="38"/>
      <c r="OPT158" s="38"/>
      <c r="OPU158" s="38"/>
      <c r="OPV158" s="38"/>
      <c r="OPW158" s="38"/>
      <c r="OPX158" s="38"/>
      <c r="OPY158" s="38"/>
      <c r="OPZ158" s="38"/>
      <c r="OQA158" s="38"/>
      <c r="OQB158" s="38"/>
      <c r="OQC158" s="38"/>
      <c r="OQD158" s="38"/>
      <c r="OQE158" s="38"/>
      <c r="OQF158" s="38"/>
      <c r="OQG158" s="38"/>
      <c r="OQH158" s="38"/>
      <c r="OQI158" s="38"/>
      <c r="OQJ158" s="38"/>
      <c r="OQK158" s="38"/>
      <c r="OQL158" s="38"/>
      <c r="OQM158" s="38"/>
      <c r="OQN158" s="38"/>
      <c r="OQO158" s="38"/>
      <c r="OQP158" s="38"/>
      <c r="OQQ158" s="38"/>
      <c r="OQR158" s="38"/>
      <c r="OQS158" s="38"/>
      <c r="OQT158" s="38"/>
      <c r="OQU158" s="38"/>
      <c r="OQV158" s="38"/>
      <c r="OQW158" s="38"/>
      <c r="OQX158" s="38"/>
      <c r="OQY158" s="38"/>
      <c r="OQZ158" s="38"/>
      <c r="ORA158" s="38"/>
      <c r="ORB158" s="38"/>
      <c r="ORC158" s="38"/>
      <c r="ORD158" s="38"/>
      <c r="ORE158" s="38"/>
      <c r="ORF158" s="38"/>
      <c r="ORG158" s="38"/>
      <c r="ORH158" s="38"/>
      <c r="ORI158" s="38"/>
      <c r="ORJ158" s="38"/>
      <c r="ORK158" s="38"/>
      <c r="ORL158" s="38"/>
      <c r="ORM158" s="38"/>
      <c r="ORN158" s="38"/>
      <c r="ORO158" s="38"/>
      <c r="ORP158" s="38"/>
      <c r="ORQ158" s="38"/>
      <c r="ORR158" s="38"/>
      <c r="ORS158" s="38"/>
      <c r="ORT158" s="38"/>
      <c r="ORU158" s="38"/>
      <c r="ORV158" s="38"/>
      <c r="ORW158" s="38"/>
      <c r="ORX158" s="38"/>
      <c r="ORY158" s="38"/>
      <c r="ORZ158" s="38"/>
      <c r="OSA158" s="38"/>
      <c r="OSB158" s="38"/>
      <c r="OSC158" s="38"/>
      <c r="OSD158" s="38"/>
      <c r="OSE158" s="38"/>
      <c r="OSF158" s="38"/>
      <c r="OSG158" s="38"/>
      <c r="OSH158" s="38"/>
      <c r="OSI158" s="38"/>
      <c r="OSJ158" s="38"/>
      <c r="OSK158" s="38"/>
      <c r="OSL158" s="38"/>
      <c r="OSM158" s="38"/>
      <c r="OSN158" s="38"/>
      <c r="OSO158" s="38"/>
      <c r="OSP158" s="38"/>
      <c r="OSQ158" s="38"/>
      <c r="OSR158" s="38"/>
      <c r="OSS158" s="38"/>
      <c r="OST158" s="38"/>
      <c r="OSU158" s="38"/>
      <c r="OSV158" s="38"/>
      <c r="OSW158" s="38"/>
      <c r="OSX158" s="38"/>
      <c r="OSY158" s="38"/>
      <c r="OSZ158" s="38"/>
      <c r="OTA158" s="38"/>
      <c r="OTB158" s="38"/>
      <c r="OTC158" s="38"/>
      <c r="OTD158" s="38"/>
      <c r="OTE158" s="38"/>
      <c r="OTF158" s="38"/>
      <c r="OTG158" s="38"/>
      <c r="OTH158" s="38"/>
      <c r="OTI158" s="38"/>
      <c r="OTJ158" s="38"/>
      <c r="OTK158" s="38"/>
      <c r="OTL158" s="38"/>
      <c r="OTM158" s="38"/>
      <c r="OTN158" s="38"/>
      <c r="OTO158" s="38"/>
      <c r="OTP158" s="38"/>
      <c r="OTQ158" s="38"/>
      <c r="OTR158" s="38"/>
      <c r="OTS158" s="38"/>
      <c r="OTT158" s="38"/>
      <c r="OTU158" s="38"/>
      <c r="OTV158" s="38"/>
      <c r="OTW158" s="38"/>
      <c r="OTX158" s="38"/>
      <c r="OTY158" s="38"/>
      <c r="OTZ158" s="38"/>
      <c r="OUA158" s="38"/>
      <c r="OUB158" s="38"/>
      <c r="OUC158" s="38"/>
      <c r="OUD158" s="38"/>
      <c r="OUE158" s="38"/>
      <c r="OUF158" s="38"/>
      <c r="OUG158" s="38"/>
      <c r="OUH158" s="38"/>
      <c r="OUI158" s="38"/>
      <c r="OUJ158" s="38"/>
      <c r="OUK158" s="38"/>
      <c r="OUL158" s="38"/>
      <c r="OUM158" s="38"/>
      <c r="OUN158" s="38"/>
      <c r="OUO158" s="38"/>
      <c r="OUP158" s="38"/>
      <c r="OUQ158" s="38"/>
      <c r="OUR158" s="38"/>
      <c r="OUS158" s="38"/>
      <c r="OUT158" s="38"/>
      <c r="OUU158" s="38"/>
      <c r="OUV158" s="38"/>
      <c r="OUW158" s="38"/>
      <c r="OUX158" s="38"/>
      <c r="OUY158" s="38"/>
      <c r="OUZ158" s="38"/>
      <c r="OVA158" s="38"/>
      <c r="OVB158" s="38"/>
      <c r="OVC158" s="38"/>
      <c r="OVD158" s="38"/>
      <c r="OVE158" s="38"/>
      <c r="OVF158" s="38"/>
      <c r="OVG158" s="38"/>
      <c r="OVH158" s="38"/>
      <c r="OVI158" s="38"/>
      <c r="OVJ158" s="38"/>
      <c r="OVK158" s="38"/>
      <c r="OVL158" s="38"/>
      <c r="OVM158" s="38"/>
      <c r="OVN158" s="38"/>
      <c r="OVO158" s="38"/>
      <c r="OVP158" s="38"/>
      <c r="OVQ158" s="38"/>
      <c r="OVR158" s="38"/>
      <c r="OVS158" s="38"/>
      <c r="OVT158" s="38"/>
      <c r="OVU158" s="38"/>
      <c r="OVV158" s="38"/>
      <c r="OVW158" s="38"/>
      <c r="OVX158" s="38"/>
      <c r="OVY158" s="38"/>
      <c r="OVZ158" s="38"/>
      <c r="OWA158" s="38"/>
      <c r="OWB158" s="38"/>
      <c r="OWC158" s="38"/>
      <c r="OWD158" s="38"/>
      <c r="OWE158" s="38"/>
      <c r="OWF158" s="38"/>
      <c r="OWG158" s="38"/>
      <c r="OWH158" s="38"/>
      <c r="OWI158" s="38"/>
      <c r="OWJ158" s="38"/>
      <c r="OWK158" s="38"/>
      <c r="OWL158" s="38"/>
      <c r="OWM158" s="38"/>
      <c r="OWN158" s="38"/>
      <c r="OWO158" s="38"/>
      <c r="OWP158" s="38"/>
      <c r="OWQ158" s="38"/>
      <c r="OWR158" s="38"/>
      <c r="OWS158" s="38"/>
      <c r="OWT158" s="38"/>
      <c r="OWU158" s="38"/>
      <c r="OWV158" s="38"/>
      <c r="OWW158" s="38"/>
      <c r="OWX158" s="38"/>
      <c r="OWY158" s="38"/>
      <c r="OWZ158" s="38"/>
      <c r="OXA158" s="38"/>
      <c r="OXB158" s="38"/>
      <c r="OXC158" s="38"/>
      <c r="OXD158" s="38"/>
      <c r="OXE158" s="38"/>
      <c r="OXF158" s="38"/>
      <c r="OXG158" s="38"/>
      <c r="OXH158" s="38"/>
      <c r="OXI158" s="38"/>
      <c r="OXJ158" s="38"/>
      <c r="OXK158" s="38"/>
      <c r="OXL158" s="38"/>
      <c r="OXM158" s="38"/>
      <c r="OXN158" s="38"/>
      <c r="OXO158" s="38"/>
      <c r="OXP158" s="38"/>
      <c r="OXQ158" s="38"/>
      <c r="OXR158" s="38"/>
      <c r="OXS158" s="38"/>
      <c r="OXT158" s="38"/>
      <c r="OXU158" s="38"/>
      <c r="OXV158" s="38"/>
      <c r="OXW158" s="38"/>
      <c r="OXX158" s="38"/>
      <c r="OXY158" s="38"/>
      <c r="OXZ158" s="38"/>
      <c r="OYA158" s="38"/>
      <c r="OYB158" s="38"/>
      <c r="OYC158" s="38"/>
      <c r="OYD158" s="38"/>
      <c r="OYE158" s="38"/>
      <c r="OYF158" s="38"/>
      <c r="OYG158" s="38"/>
      <c r="OYH158" s="38"/>
      <c r="OYI158" s="38"/>
      <c r="OYJ158" s="38"/>
      <c r="OYK158" s="38"/>
      <c r="OYL158" s="38"/>
      <c r="OYM158" s="38"/>
      <c r="OYN158" s="38"/>
      <c r="OYO158" s="38"/>
      <c r="OYP158" s="38"/>
      <c r="OYQ158" s="38"/>
      <c r="OYR158" s="38"/>
      <c r="OYS158" s="38"/>
      <c r="OYT158" s="38"/>
      <c r="OYU158" s="38"/>
      <c r="OYV158" s="38"/>
      <c r="OYW158" s="38"/>
      <c r="OYX158" s="38"/>
      <c r="OYY158" s="38"/>
      <c r="OYZ158" s="38"/>
      <c r="OZA158" s="38"/>
      <c r="OZB158" s="38"/>
      <c r="OZC158" s="38"/>
      <c r="OZD158" s="38"/>
      <c r="OZE158" s="38"/>
      <c r="OZF158" s="38"/>
      <c r="OZG158" s="38"/>
      <c r="OZH158" s="38"/>
      <c r="OZI158" s="38"/>
      <c r="OZJ158" s="38"/>
      <c r="OZK158" s="38"/>
      <c r="OZL158" s="38"/>
      <c r="OZM158" s="38"/>
      <c r="OZN158" s="38"/>
      <c r="OZO158" s="38"/>
      <c r="OZP158" s="38"/>
      <c r="OZQ158" s="38"/>
      <c r="OZR158" s="38"/>
      <c r="OZS158" s="38"/>
      <c r="OZT158" s="38"/>
      <c r="OZU158" s="38"/>
      <c r="OZV158" s="38"/>
      <c r="OZW158" s="38"/>
      <c r="OZX158" s="38"/>
      <c r="OZY158" s="38"/>
      <c r="OZZ158" s="38"/>
      <c r="PAA158" s="38"/>
      <c r="PAB158" s="38"/>
      <c r="PAC158" s="38"/>
      <c r="PAD158" s="38"/>
      <c r="PAE158" s="38"/>
      <c r="PAF158" s="38"/>
      <c r="PAG158" s="38"/>
      <c r="PAH158" s="38"/>
      <c r="PAI158" s="38"/>
      <c r="PAJ158" s="38"/>
      <c r="PAK158" s="38"/>
      <c r="PAL158" s="38"/>
      <c r="PAM158" s="38"/>
      <c r="PAN158" s="38"/>
      <c r="PAO158" s="38"/>
      <c r="PAP158" s="38"/>
      <c r="PAQ158" s="38"/>
      <c r="PAR158" s="38"/>
      <c r="PAS158" s="38"/>
      <c r="PAT158" s="38"/>
      <c r="PAU158" s="38"/>
      <c r="PAV158" s="38"/>
      <c r="PAW158" s="38"/>
      <c r="PAX158" s="38"/>
      <c r="PAY158" s="38"/>
      <c r="PAZ158" s="38"/>
      <c r="PBA158" s="38"/>
      <c r="PBB158" s="38"/>
      <c r="PBC158" s="38"/>
      <c r="PBD158" s="38"/>
      <c r="PBE158" s="38"/>
      <c r="PBF158" s="38"/>
      <c r="PBG158" s="38"/>
      <c r="PBH158" s="38"/>
      <c r="PBI158" s="38"/>
      <c r="PBJ158" s="38"/>
      <c r="PBK158" s="38"/>
      <c r="PBL158" s="38"/>
      <c r="PBM158" s="38"/>
      <c r="PBN158" s="38"/>
      <c r="PBO158" s="38"/>
      <c r="PBP158" s="38"/>
      <c r="PBQ158" s="38"/>
      <c r="PBR158" s="38"/>
      <c r="PBS158" s="38"/>
      <c r="PBT158" s="38"/>
      <c r="PBU158" s="38"/>
      <c r="PBV158" s="38"/>
      <c r="PBW158" s="38"/>
      <c r="PBX158" s="38"/>
      <c r="PBY158" s="38"/>
      <c r="PBZ158" s="38"/>
      <c r="PCA158" s="38"/>
      <c r="PCB158" s="38"/>
      <c r="PCC158" s="38"/>
      <c r="PCD158" s="38"/>
      <c r="PCE158" s="38"/>
      <c r="PCF158" s="38"/>
      <c r="PCG158" s="38"/>
      <c r="PCH158" s="38"/>
      <c r="PCI158" s="38"/>
      <c r="PCJ158" s="38"/>
      <c r="PCK158" s="38"/>
      <c r="PCL158" s="38"/>
      <c r="PCM158" s="38"/>
      <c r="PCN158" s="38"/>
      <c r="PCO158" s="38"/>
      <c r="PCP158" s="38"/>
      <c r="PCQ158" s="38"/>
      <c r="PCR158" s="38"/>
      <c r="PCS158" s="38"/>
      <c r="PCT158" s="38"/>
      <c r="PCU158" s="38"/>
      <c r="PCV158" s="38"/>
      <c r="PCW158" s="38"/>
      <c r="PCX158" s="38"/>
      <c r="PCY158" s="38"/>
      <c r="PCZ158" s="38"/>
      <c r="PDA158" s="38"/>
      <c r="PDB158" s="38"/>
      <c r="PDC158" s="38"/>
      <c r="PDD158" s="38"/>
      <c r="PDE158" s="38"/>
      <c r="PDF158" s="38"/>
      <c r="PDG158" s="38"/>
      <c r="PDH158" s="38"/>
      <c r="PDI158" s="38"/>
      <c r="PDJ158" s="38"/>
      <c r="PDK158" s="38"/>
      <c r="PDL158" s="38"/>
      <c r="PDM158" s="38"/>
      <c r="PDN158" s="38"/>
      <c r="PDO158" s="38"/>
      <c r="PDP158" s="38"/>
      <c r="PDQ158" s="38"/>
      <c r="PDR158" s="38"/>
      <c r="PDS158" s="38"/>
      <c r="PDT158" s="38"/>
      <c r="PDU158" s="38"/>
      <c r="PDV158" s="38"/>
      <c r="PDW158" s="38"/>
      <c r="PDX158" s="38"/>
      <c r="PDY158" s="38"/>
      <c r="PDZ158" s="38"/>
      <c r="PEA158" s="38"/>
      <c r="PEB158" s="38"/>
      <c r="PEC158" s="38"/>
      <c r="PED158" s="38"/>
      <c r="PEE158" s="38"/>
      <c r="PEF158" s="38"/>
      <c r="PEG158" s="38"/>
      <c r="PEH158" s="38"/>
      <c r="PEI158" s="38"/>
      <c r="PEJ158" s="38"/>
      <c r="PEK158" s="38"/>
      <c r="PEL158" s="38"/>
      <c r="PEM158" s="38"/>
      <c r="PEN158" s="38"/>
      <c r="PEO158" s="38"/>
      <c r="PEP158" s="38"/>
      <c r="PEQ158" s="38"/>
      <c r="PER158" s="38"/>
      <c r="PES158" s="38"/>
      <c r="PET158" s="38"/>
      <c r="PEU158" s="38"/>
      <c r="PEV158" s="38"/>
      <c r="PEW158" s="38"/>
      <c r="PEX158" s="38"/>
      <c r="PEY158" s="38"/>
      <c r="PEZ158" s="38"/>
      <c r="PFA158" s="38"/>
      <c r="PFB158" s="38"/>
      <c r="PFC158" s="38"/>
      <c r="PFD158" s="38"/>
      <c r="PFE158" s="38"/>
      <c r="PFF158" s="38"/>
      <c r="PFG158" s="38"/>
      <c r="PFH158" s="38"/>
      <c r="PFI158" s="38"/>
      <c r="PFJ158" s="38"/>
      <c r="PFK158" s="38"/>
      <c r="PFL158" s="38"/>
      <c r="PFM158" s="38"/>
      <c r="PFN158" s="38"/>
      <c r="PFO158" s="38"/>
      <c r="PFP158" s="38"/>
      <c r="PFQ158" s="38"/>
      <c r="PFR158" s="38"/>
      <c r="PFS158" s="38"/>
      <c r="PFT158" s="38"/>
      <c r="PFU158" s="38"/>
      <c r="PFV158" s="38"/>
      <c r="PFW158" s="38"/>
      <c r="PFX158" s="38"/>
      <c r="PFY158" s="38"/>
      <c r="PFZ158" s="38"/>
      <c r="PGA158" s="38"/>
      <c r="PGB158" s="38"/>
      <c r="PGC158" s="38"/>
      <c r="PGD158" s="38"/>
      <c r="PGE158" s="38"/>
      <c r="PGF158" s="38"/>
      <c r="PGG158" s="38"/>
      <c r="PGH158" s="38"/>
      <c r="PGI158" s="38"/>
      <c r="PGJ158" s="38"/>
      <c r="PGK158" s="38"/>
      <c r="PGL158" s="38"/>
      <c r="PGM158" s="38"/>
      <c r="PGN158" s="38"/>
      <c r="PGO158" s="38"/>
      <c r="PGP158" s="38"/>
      <c r="PGQ158" s="38"/>
      <c r="PGR158" s="38"/>
      <c r="PGS158" s="38"/>
      <c r="PGT158" s="38"/>
      <c r="PGU158" s="38"/>
      <c r="PGV158" s="38"/>
      <c r="PGW158" s="38"/>
      <c r="PGX158" s="38"/>
      <c r="PGY158" s="38"/>
      <c r="PGZ158" s="38"/>
      <c r="PHA158" s="38"/>
      <c r="PHB158" s="38"/>
      <c r="PHC158" s="38"/>
      <c r="PHD158" s="38"/>
      <c r="PHE158" s="38"/>
      <c r="PHF158" s="38"/>
      <c r="PHG158" s="38"/>
      <c r="PHH158" s="38"/>
      <c r="PHI158" s="38"/>
      <c r="PHJ158" s="38"/>
      <c r="PHK158" s="38"/>
      <c r="PHL158" s="38"/>
      <c r="PHM158" s="38"/>
      <c r="PHN158" s="38"/>
      <c r="PHO158" s="38"/>
      <c r="PHP158" s="38"/>
      <c r="PHQ158" s="38"/>
      <c r="PHR158" s="38"/>
      <c r="PHS158" s="38"/>
      <c r="PHT158" s="38"/>
      <c r="PHU158" s="38"/>
      <c r="PHV158" s="38"/>
      <c r="PHW158" s="38"/>
      <c r="PHX158" s="38"/>
      <c r="PHY158" s="38"/>
      <c r="PHZ158" s="38"/>
      <c r="PIA158" s="38"/>
      <c r="PIB158" s="38"/>
      <c r="PIC158" s="38"/>
      <c r="PID158" s="38"/>
      <c r="PIE158" s="38"/>
      <c r="PIF158" s="38"/>
      <c r="PIG158" s="38"/>
      <c r="PIH158" s="38"/>
      <c r="PII158" s="38"/>
      <c r="PIJ158" s="38"/>
      <c r="PIK158" s="38"/>
      <c r="PIL158" s="38"/>
      <c r="PIM158" s="38"/>
      <c r="PIN158" s="38"/>
      <c r="PIO158" s="38"/>
      <c r="PIP158" s="38"/>
      <c r="PIQ158" s="38"/>
      <c r="PIR158" s="38"/>
      <c r="PIS158" s="38"/>
      <c r="PIT158" s="38"/>
      <c r="PIU158" s="38"/>
      <c r="PIV158" s="38"/>
      <c r="PIW158" s="38"/>
      <c r="PIX158" s="38"/>
      <c r="PIY158" s="38"/>
      <c r="PIZ158" s="38"/>
      <c r="PJA158" s="38"/>
      <c r="PJB158" s="38"/>
      <c r="PJC158" s="38"/>
      <c r="PJD158" s="38"/>
      <c r="PJE158" s="38"/>
      <c r="PJF158" s="38"/>
      <c r="PJG158" s="38"/>
      <c r="PJH158" s="38"/>
      <c r="PJI158" s="38"/>
      <c r="PJJ158" s="38"/>
      <c r="PJK158" s="38"/>
      <c r="PJL158" s="38"/>
      <c r="PJM158" s="38"/>
      <c r="PJN158" s="38"/>
      <c r="PJO158" s="38"/>
      <c r="PJP158" s="38"/>
      <c r="PJQ158" s="38"/>
      <c r="PJR158" s="38"/>
      <c r="PJS158" s="38"/>
      <c r="PJT158" s="38"/>
      <c r="PJU158" s="38"/>
      <c r="PJV158" s="38"/>
      <c r="PJW158" s="38"/>
      <c r="PJX158" s="38"/>
      <c r="PJY158" s="38"/>
      <c r="PJZ158" s="38"/>
      <c r="PKA158" s="38"/>
      <c r="PKB158" s="38"/>
      <c r="PKC158" s="38"/>
      <c r="PKD158" s="38"/>
      <c r="PKE158" s="38"/>
      <c r="PKF158" s="38"/>
      <c r="PKG158" s="38"/>
      <c r="PKH158" s="38"/>
      <c r="PKI158" s="38"/>
      <c r="PKJ158" s="38"/>
      <c r="PKK158" s="38"/>
      <c r="PKL158" s="38"/>
      <c r="PKM158" s="38"/>
      <c r="PKN158" s="38"/>
      <c r="PKO158" s="38"/>
      <c r="PKP158" s="38"/>
      <c r="PKQ158" s="38"/>
      <c r="PKR158" s="38"/>
      <c r="PKS158" s="38"/>
      <c r="PKT158" s="38"/>
      <c r="PKU158" s="38"/>
      <c r="PKV158" s="38"/>
      <c r="PKW158" s="38"/>
      <c r="PKX158" s="38"/>
      <c r="PKY158" s="38"/>
      <c r="PKZ158" s="38"/>
      <c r="PLA158" s="38"/>
      <c r="PLB158" s="38"/>
      <c r="PLC158" s="38"/>
      <c r="PLD158" s="38"/>
      <c r="PLE158" s="38"/>
      <c r="PLF158" s="38"/>
      <c r="PLG158" s="38"/>
      <c r="PLH158" s="38"/>
      <c r="PLI158" s="38"/>
      <c r="PLJ158" s="38"/>
      <c r="PLK158" s="38"/>
      <c r="PLL158" s="38"/>
      <c r="PLM158" s="38"/>
      <c r="PLN158" s="38"/>
      <c r="PLO158" s="38"/>
      <c r="PLP158" s="38"/>
      <c r="PLQ158" s="38"/>
      <c r="PLR158" s="38"/>
      <c r="PLS158" s="38"/>
      <c r="PLT158" s="38"/>
      <c r="PLU158" s="38"/>
      <c r="PLV158" s="38"/>
      <c r="PLW158" s="38"/>
      <c r="PLX158" s="38"/>
      <c r="PLY158" s="38"/>
      <c r="PLZ158" s="38"/>
      <c r="PMA158" s="38"/>
      <c r="PMB158" s="38"/>
      <c r="PMC158" s="38"/>
      <c r="PMD158" s="38"/>
      <c r="PME158" s="38"/>
      <c r="PMF158" s="38"/>
      <c r="PMG158" s="38"/>
      <c r="PMH158" s="38"/>
      <c r="PMI158" s="38"/>
      <c r="PMJ158" s="38"/>
      <c r="PMK158" s="38"/>
      <c r="PML158" s="38"/>
      <c r="PMM158" s="38"/>
      <c r="PMN158" s="38"/>
      <c r="PMO158" s="38"/>
      <c r="PMP158" s="38"/>
      <c r="PMQ158" s="38"/>
      <c r="PMR158" s="38"/>
      <c r="PMS158" s="38"/>
      <c r="PMT158" s="38"/>
      <c r="PMU158" s="38"/>
      <c r="PMV158" s="38"/>
      <c r="PMW158" s="38"/>
      <c r="PMX158" s="38"/>
      <c r="PMY158" s="38"/>
      <c r="PMZ158" s="38"/>
      <c r="PNA158" s="38"/>
      <c r="PNB158" s="38"/>
      <c r="PNC158" s="38"/>
      <c r="PND158" s="38"/>
      <c r="PNE158" s="38"/>
      <c r="PNF158" s="38"/>
      <c r="PNG158" s="38"/>
      <c r="PNH158" s="38"/>
      <c r="PNI158" s="38"/>
      <c r="PNJ158" s="38"/>
      <c r="PNK158" s="38"/>
      <c r="PNL158" s="38"/>
      <c r="PNM158" s="38"/>
      <c r="PNN158" s="38"/>
      <c r="PNO158" s="38"/>
      <c r="PNP158" s="38"/>
      <c r="PNQ158" s="38"/>
      <c r="PNR158" s="38"/>
      <c r="PNS158" s="38"/>
      <c r="PNT158" s="38"/>
      <c r="PNU158" s="38"/>
      <c r="PNV158" s="38"/>
      <c r="PNW158" s="38"/>
      <c r="PNX158" s="38"/>
      <c r="PNY158" s="38"/>
      <c r="PNZ158" s="38"/>
      <c r="POA158" s="38"/>
      <c r="POB158" s="38"/>
      <c r="POC158" s="38"/>
      <c r="POD158" s="38"/>
      <c r="POE158" s="38"/>
      <c r="POF158" s="38"/>
      <c r="POG158" s="38"/>
      <c r="POH158" s="38"/>
      <c r="POI158" s="38"/>
      <c r="POJ158" s="38"/>
      <c r="POK158" s="38"/>
      <c r="POL158" s="38"/>
      <c r="POM158" s="38"/>
      <c r="PON158" s="38"/>
      <c r="POO158" s="38"/>
      <c r="POP158" s="38"/>
      <c r="POQ158" s="38"/>
      <c r="POR158" s="38"/>
      <c r="POS158" s="38"/>
      <c r="POT158" s="38"/>
      <c r="POU158" s="38"/>
      <c r="POV158" s="38"/>
      <c r="POW158" s="38"/>
      <c r="POX158" s="38"/>
      <c r="POY158" s="38"/>
      <c r="POZ158" s="38"/>
      <c r="PPA158" s="38"/>
      <c r="PPB158" s="38"/>
      <c r="PPC158" s="38"/>
      <c r="PPD158" s="38"/>
      <c r="PPE158" s="38"/>
      <c r="PPF158" s="38"/>
      <c r="PPG158" s="38"/>
      <c r="PPH158" s="38"/>
      <c r="PPI158" s="38"/>
      <c r="PPJ158" s="38"/>
      <c r="PPK158" s="38"/>
      <c r="PPL158" s="38"/>
      <c r="PPM158" s="38"/>
      <c r="PPN158" s="38"/>
      <c r="PPO158" s="38"/>
      <c r="PPP158" s="38"/>
      <c r="PPQ158" s="38"/>
      <c r="PPR158" s="38"/>
      <c r="PPS158" s="38"/>
      <c r="PPT158" s="38"/>
      <c r="PPU158" s="38"/>
      <c r="PPV158" s="38"/>
      <c r="PPW158" s="38"/>
      <c r="PPX158" s="38"/>
      <c r="PPY158" s="38"/>
      <c r="PPZ158" s="38"/>
      <c r="PQA158" s="38"/>
      <c r="PQB158" s="38"/>
      <c r="PQC158" s="38"/>
      <c r="PQD158" s="38"/>
      <c r="PQE158" s="38"/>
      <c r="PQF158" s="38"/>
      <c r="PQG158" s="38"/>
      <c r="PQH158" s="38"/>
      <c r="PQI158" s="38"/>
      <c r="PQJ158" s="38"/>
      <c r="PQK158" s="38"/>
      <c r="PQL158" s="38"/>
      <c r="PQM158" s="38"/>
      <c r="PQN158" s="38"/>
      <c r="PQO158" s="38"/>
      <c r="PQP158" s="38"/>
      <c r="PQQ158" s="38"/>
      <c r="PQR158" s="38"/>
      <c r="PQS158" s="38"/>
      <c r="PQT158" s="38"/>
      <c r="PQU158" s="38"/>
      <c r="PQV158" s="38"/>
      <c r="PQW158" s="38"/>
      <c r="PQX158" s="38"/>
      <c r="PQY158" s="38"/>
      <c r="PQZ158" s="38"/>
      <c r="PRA158" s="38"/>
      <c r="PRB158" s="38"/>
      <c r="PRC158" s="38"/>
      <c r="PRD158" s="38"/>
      <c r="PRE158" s="38"/>
      <c r="PRF158" s="38"/>
      <c r="PRG158" s="38"/>
      <c r="PRH158" s="38"/>
      <c r="PRI158" s="38"/>
      <c r="PRJ158" s="38"/>
      <c r="PRK158" s="38"/>
      <c r="PRL158" s="38"/>
      <c r="PRM158" s="38"/>
      <c r="PRN158" s="38"/>
      <c r="PRO158" s="38"/>
      <c r="PRP158" s="38"/>
      <c r="PRQ158" s="38"/>
      <c r="PRR158" s="38"/>
      <c r="PRS158" s="38"/>
      <c r="PRT158" s="38"/>
      <c r="PRU158" s="38"/>
      <c r="PRV158" s="38"/>
      <c r="PRW158" s="38"/>
      <c r="PRX158" s="38"/>
      <c r="PRY158" s="38"/>
      <c r="PRZ158" s="38"/>
      <c r="PSA158" s="38"/>
      <c r="PSB158" s="38"/>
      <c r="PSC158" s="38"/>
      <c r="PSD158" s="38"/>
      <c r="PSE158" s="38"/>
      <c r="PSF158" s="38"/>
      <c r="PSG158" s="38"/>
      <c r="PSH158" s="38"/>
      <c r="PSI158" s="38"/>
      <c r="PSJ158" s="38"/>
      <c r="PSK158" s="38"/>
      <c r="PSL158" s="38"/>
      <c r="PSM158" s="38"/>
      <c r="PSN158" s="38"/>
      <c r="PSO158" s="38"/>
      <c r="PSP158" s="38"/>
      <c r="PSQ158" s="38"/>
      <c r="PSR158" s="38"/>
      <c r="PSS158" s="38"/>
      <c r="PST158" s="38"/>
      <c r="PSU158" s="38"/>
      <c r="PSV158" s="38"/>
      <c r="PSW158" s="38"/>
      <c r="PSX158" s="38"/>
      <c r="PSY158" s="38"/>
      <c r="PSZ158" s="38"/>
      <c r="PTA158" s="38"/>
      <c r="PTB158" s="38"/>
      <c r="PTC158" s="38"/>
      <c r="PTD158" s="38"/>
      <c r="PTE158" s="38"/>
      <c r="PTF158" s="38"/>
      <c r="PTG158" s="38"/>
      <c r="PTH158" s="38"/>
      <c r="PTI158" s="38"/>
      <c r="PTJ158" s="38"/>
      <c r="PTK158" s="38"/>
      <c r="PTL158" s="38"/>
      <c r="PTM158" s="38"/>
      <c r="PTN158" s="38"/>
      <c r="PTO158" s="38"/>
      <c r="PTP158" s="38"/>
      <c r="PTQ158" s="38"/>
      <c r="PTR158" s="38"/>
      <c r="PTS158" s="38"/>
      <c r="PTT158" s="38"/>
      <c r="PTU158" s="38"/>
      <c r="PTV158" s="38"/>
      <c r="PTW158" s="38"/>
      <c r="PTX158" s="38"/>
      <c r="PTY158" s="38"/>
      <c r="PTZ158" s="38"/>
      <c r="PUA158" s="38"/>
      <c r="PUB158" s="38"/>
      <c r="PUC158" s="38"/>
      <c r="PUD158" s="38"/>
      <c r="PUE158" s="38"/>
      <c r="PUF158" s="38"/>
      <c r="PUG158" s="38"/>
      <c r="PUH158" s="38"/>
      <c r="PUI158" s="38"/>
      <c r="PUJ158" s="38"/>
      <c r="PUK158" s="38"/>
      <c r="PUL158" s="38"/>
      <c r="PUM158" s="38"/>
      <c r="PUN158" s="38"/>
      <c r="PUO158" s="38"/>
      <c r="PUP158" s="38"/>
      <c r="PUQ158" s="38"/>
      <c r="PUR158" s="38"/>
      <c r="PUS158" s="38"/>
      <c r="PUT158" s="38"/>
      <c r="PUU158" s="38"/>
      <c r="PUV158" s="38"/>
      <c r="PUW158" s="38"/>
      <c r="PUX158" s="38"/>
      <c r="PUY158" s="38"/>
      <c r="PUZ158" s="38"/>
      <c r="PVA158" s="38"/>
      <c r="PVB158" s="38"/>
      <c r="PVC158" s="38"/>
      <c r="PVD158" s="38"/>
      <c r="PVE158" s="38"/>
      <c r="PVF158" s="38"/>
      <c r="PVG158" s="38"/>
      <c r="PVH158" s="38"/>
      <c r="PVI158" s="38"/>
      <c r="PVJ158" s="38"/>
      <c r="PVK158" s="38"/>
      <c r="PVL158" s="38"/>
      <c r="PVM158" s="38"/>
      <c r="PVN158" s="38"/>
      <c r="PVO158" s="38"/>
      <c r="PVP158" s="38"/>
      <c r="PVQ158" s="38"/>
      <c r="PVR158" s="38"/>
      <c r="PVS158" s="38"/>
      <c r="PVT158" s="38"/>
      <c r="PVU158" s="38"/>
      <c r="PVV158" s="38"/>
      <c r="PVW158" s="38"/>
      <c r="PVX158" s="38"/>
      <c r="PVY158" s="38"/>
      <c r="PVZ158" s="38"/>
      <c r="PWA158" s="38"/>
      <c r="PWB158" s="38"/>
      <c r="PWC158" s="38"/>
      <c r="PWD158" s="38"/>
      <c r="PWE158" s="38"/>
      <c r="PWF158" s="38"/>
      <c r="PWG158" s="38"/>
      <c r="PWH158" s="38"/>
      <c r="PWI158" s="38"/>
      <c r="PWJ158" s="38"/>
      <c r="PWK158" s="38"/>
      <c r="PWL158" s="38"/>
      <c r="PWM158" s="38"/>
      <c r="PWN158" s="38"/>
      <c r="PWO158" s="38"/>
      <c r="PWP158" s="38"/>
      <c r="PWQ158" s="38"/>
      <c r="PWR158" s="38"/>
      <c r="PWS158" s="38"/>
      <c r="PWT158" s="38"/>
      <c r="PWU158" s="38"/>
      <c r="PWV158" s="38"/>
      <c r="PWW158" s="38"/>
      <c r="PWX158" s="38"/>
      <c r="PWY158" s="38"/>
      <c r="PWZ158" s="38"/>
      <c r="PXA158" s="38"/>
      <c r="PXB158" s="38"/>
      <c r="PXC158" s="38"/>
      <c r="PXD158" s="38"/>
      <c r="PXE158" s="38"/>
      <c r="PXF158" s="38"/>
      <c r="PXG158" s="38"/>
      <c r="PXH158" s="38"/>
      <c r="PXI158" s="38"/>
      <c r="PXJ158" s="38"/>
      <c r="PXK158" s="38"/>
      <c r="PXL158" s="38"/>
      <c r="PXM158" s="38"/>
      <c r="PXN158" s="38"/>
      <c r="PXO158" s="38"/>
      <c r="PXP158" s="38"/>
      <c r="PXQ158" s="38"/>
      <c r="PXR158" s="38"/>
      <c r="PXS158" s="38"/>
      <c r="PXT158" s="38"/>
      <c r="PXU158" s="38"/>
      <c r="PXV158" s="38"/>
      <c r="PXW158" s="38"/>
      <c r="PXX158" s="38"/>
      <c r="PXY158" s="38"/>
      <c r="PXZ158" s="38"/>
      <c r="PYA158" s="38"/>
      <c r="PYB158" s="38"/>
      <c r="PYC158" s="38"/>
      <c r="PYD158" s="38"/>
      <c r="PYE158" s="38"/>
      <c r="PYF158" s="38"/>
      <c r="PYG158" s="38"/>
      <c r="PYH158" s="38"/>
      <c r="PYI158" s="38"/>
      <c r="PYJ158" s="38"/>
      <c r="PYK158" s="38"/>
      <c r="PYL158" s="38"/>
      <c r="PYM158" s="38"/>
      <c r="PYN158" s="38"/>
      <c r="PYO158" s="38"/>
      <c r="PYP158" s="38"/>
      <c r="PYQ158" s="38"/>
      <c r="PYR158" s="38"/>
      <c r="PYS158" s="38"/>
      <c r="PYT158" s="38"/>
      <c r="PYU158" s="38"/>
      <c r="PYV158" s="38"/>
      <c r="PYW158" s="38"/>
      <c r="PYX158" s="38"/>
      <c r="PYY158" s="38"/>
      <c r="PYZ158" s="38"/>
      <c r="PZA158" s="38"/>
      <c r="PZB158" s="38"/>
      <c r="PZC158" s="38"/>
      <c r="PZD158" s="38"/>
      <c r="PZE158" s="38"/>
      <c r="PZF158" s="38"/>
      <c r="PZG158" s="38"/>
      <c r="PZH158" s="38"/>
      <c r="PZI158" s="38"/>
      <c r="PZJ158" s="38"/>
      <c r="PZK158" s="38"/>
      <c r="PZL158" s="38"/>
      <c r="PZM158" s="38"/>
      <c r="PZN158" s="38"/>
      <c r="PZO158" s="38"/>
      <c r="PZP158" s="38"/>
      <c r="PZQ158" s="38"/>
      <c r="PZR158" s="38"/>
      <c r="PZS158" s="38"/>
      <c r="PZT158" s="38"/>
      <c r="PZU158" s="38"/>
      <c r="PZV158" s="38"/>
      <c r="PZW158" s="38"/>
      <c r="PZX158" s="38"/>
      <c r="PZY158" s="38"/>
      <c r="PZZ158" s="38"/>
      <c r="QAA158" s="38"/>
      <c r="QAB158" s="38"/>
      <c r="QAC158" s="38"/>
      <c r="QAD158" s="38"/>
      <c r="QAE158" s="38"/>
      <c r="QAF158" s="38"/>
      <c r="QAG158" s="38"/>
      <c r="QAH158" s="38"/>
      <c r="QAI158" s="38"/>
      <c r="QAJ158" s="38"/>
      <c r="QAK158" s="38"/>
      <c r="QAL158" s="38"/>
      <c r="QAM158" s="38"/>
      <c r="QAN158" s="38"/>
      <c r="QAO158" s="38"/>
      <c r="QAP158" s="38"/>
      <c r="QAQ158" s="38"/>
      <c r="QAR158" s="38"/>
      <c r="QAS158" s="38"/>
      <c r="QAT158" s="38"/>
      <c r="QAU158" s="38"/>
      <c r="QAV158" s="38"/>
      <c r="QAW158" s="38"/>
      <c r="QAX158" s="38"/>
      <c r="QAY158" s="38"/>
      <c r="QAZ158" s="38"/>
      <c r="QBA158" s="38"/>
      <c r="QBB158" s="38"/>
      <c r="QBC158" s="38"/>
      <c r="QBD158" s="38"/>
      <c r="QBE158" s="38"/>
      <c r="QBF158" s="38"/>
      <c r="QBG158" s="38"/>
      <c r="QBH158" s="38"/>
      <c r="QBI158" s="38"/>
      <c r="QBJ158" s="38"/>
      <c r="QBK158" s="38"/>
      <c r="QBL158" s="38"/>
      <c r="QBM158" s="38"/>
      <c r="QBN158" s="38"/>
      <c r="QBO158" s="38"/>
      <c r="QBP158" s="38"/>
      <c r="QBQ158" s="38"/>
      <c r="QBR158" s="38"/>
      <c r="QBS158" s="38"/>
      <c r="QBT158" s="38"/>
      <c r="QBU158" s="38"/>
      <c r="QBV158" s="38"/>
      <c r="QBW158" s="38"/>
      <c r="QBX158" s="38"/>
      <c r="QBY158" s="38"/>
      <c r="QBZ158" s="38"/>
      <c r="QCA158" s="38"/>
      <c r="QCB158" s="38"/>
      <c r="QCC158" s="38"/>
      <c r="QCD158" s="38"/>
      <c r="QCE158" s="38"/>
      <c r="QCF158" s="38"/>
      <c r="QCG158" s="38"/>
      <c r="QCH158" s="38"/>
      <c r="QCI158" s="38"/>
      <c r="QCJ158" s="38"/>
      <c r="QCK158" s="38"/>
      <c r="QCL158" s="38"/>
      <c r="QCM158" s="38"/>
      <c r="QCN158" s="38"/>
      <c r="QCO158" s="38"/>
      <c r="QCP158" s="38"/>
      <c r="QCQ158" s="38"/>
      <c r="QCR158" s="38"/>
      <c r="QCS158" s="38"/>
      <c r="QCT158" s="38"/>
      <c r="QCU158" s="38"/>
      <c r="QCV158" s="38"/>
      <c r="QCW158" s="38"/>
      <c r="QCX158" s="38"/>
      <c r="QCY158" s="38"/>
      <c r="QCZ158" s="38"/>
      <c r="QDA158" s="38"/>
      <c r="QDB158" s="38"/>
      <c r="QDC158" s="38"/>
      <c r="QDD158" s="38"/>
      <c r="QDE158" s="38"/>
      <c r="QDF158" s="38"/>
      <c r="QDG158" s="38"/>
      <c r="QDH158" s="38"/>
      <c r="QDI158" s="38"/>
      <c r="QDJ158" s="38"/>
      <c r="QDK158" s="38"/>
      <c r="QDL158" s="38"/>
      <c r="QDM158" s="38"/>
      <c r="QDN158" s="38"/>
      <c r="QDO158" s="38"/>
      <c r="QDP158" s="38"/>
      <c r="QDQ158" s="38"/>
      <c r="QDR158" s="38"/>
      <c r="QDS158" s="38"/>
      <c r="QDT158" s="38"/>
      <c r="QDU158" s="38"/>
      <c r="QDV158" s="38"/>
      <c r="QDW158" s="38"/>
      <c r="QDX158" s="38"/>
      <c r="QDY158" s="38"/>
      <c r="QDZ158" s="38"/>
      <c r="QEA158" s="38"/>
      <c r="QEB158" s="38"/>
      <c r="QEC158" s="38"/>
      <c r="QED158" s="38"/>
      <c r="QEE158" s="38"/>
      <c r="QEF158" s="38"/>
      <c r="QEG158" s="38"/>
      <c r="QEH158" s="38"/>
      <c r="QEI158" s="38"/>
      <c r="QEJ158" s="38"/>
      <c r="QEK158" s="38"/>
      <c r="QEL158" s="38"/>
      <c r="QEM158" s="38"/>
      <c r="QEN158" s="38"/>
      <c r="QEO158" s="38"/>
      <c r="QEP158" s="38"/>
      <c r="QEQ158" s="38"/>
      <c r="QER158" s="38"/>
      <c r="QES158" s="38"/>
      <c r="QET158" s="38"/>
      <c r="QEU158" s="38"/>
      <c r="QEV158" s="38"/>
      <c r="QEW158" s="38"/>
      <c r="QEX158" s="38"/>
      <c r="QEY158" s="38"/>
      <c r="QEZ158" s="38"/>
      <c r="QFA158" s="38"/>
      <c r="QFB158" s="38"/>
      <c r="QFC158" s="38"/>
      <c r="QFD158" s="38"/>
      <c r="QFE158" s="38"/>
      <c r="QFF158" s="38"/>
      <c r="QFG158" s="38"/>
      <c r="QFH158" s="38"/>
      <c r="QFI158" s="38"/>
      <c r="QFJ158" s="38"/>
      <c r="QFK158" s="38"/>
      <c r="QFL158" s="38"/>
      <c r="QFM158" s="38"/>
      <c r="QFN158" s="38"/>
      <c r="QFO158" s="38"/>
      <c r="QFP158" s="38"/>
      <c r="QFQ158" s="38"/>
      <c r="QFR158" s="38"/>
      <c r="QFS158" s="38"/>
      <c r="QFT158" s="38"/>
      <c r="QFU158" s="38"/>
      <c r="QFV158" s="38"/>
      <c r="QFW158" s="38"/>
      <c r="QFX158" s="38"/>
      <c r="QFY158" s="38"/>
      <c r="QFZ158" s="38"/>
      <c r="QGA158" s="38"/>
      <c r="QGB158" s="38"/>
      <c r="QGC158" s="38"/>
      <c r="QGD158" s="38"/>
      <c r="QGE158" s="38"/>
      <c r="QGF158" s="38"/>
      <c r="QGG158" s="38"/>
      <c r="QGH158" s="38"/>
      <c r="QGI158" s="38"/>
      <c r="QGJ158" s="38"/>
      <c r="QGK158" s="38"/>
      <c r="QGL158" s="38"/>
      <c r="QGM158" s="38"/>
      <c r="QGN158" s="38"/>
      <c r="QGO158" s="38"/>
      <c r="QGP158" s="38"/>
      <c r="QGQ158" s="38"/>
      <c r="QGR158" s="38"/>
      <c r="QGS158" s="38"/>
      <c r="QGT158" s="38"/>
      <c r="QGU158" s="38"/>
      <c r="QGV158" s="38"/>
      <c r="QGW158" s="38"/>
      <c r="QGX158" s="38"/>
      <c r="QGY158" s="38"/>
      <c r="QGZ158" s="38"/>
      <c r="QHA158" s="38"/>
      <c r="QHB158" s="38"/>
      <c r="QHC158" s="38"/>
      <c r="QHD158" s="38"/>
      <c r="QHE158" s="38"/>
      <c r="QHF158" s="38"/>
      <c r="QHG158" s="38"/>
      <c r="QHH158" s="38"/>
      <c r="QHI158" s="38"/>
      <c r="QHJ158" s="38"/>
      <c r="QHK158" s="38"/>
      <c r="QHL158" s="38"/>
      <c r="QHM158" s="38"/>
      <c r="QHN158" s="38"/>
      <c r="QHO158" s="38"/>
      <c r="QHP158" s="38"/>
      <c r="QHQ158" s="38"/>
      <c r="QHR158" s="38"/>
      <c r="QHS158" s="38"/>
      <c r="QHT158" s="38"/>
      <c r="QHU158" s="38"/>
      <c r="QHV158" s="38"/>
      <c r="QHW158" s="38"/>
      <c r="QHX158" s="38"/>
      <c r="QHY158" s="38"/>
      <c r="QHZ158" s="38"/>
      <c r="QIA158" s="38"/>
      <c r="QIB158" s="38"/>
      <c r="QIC158" s="38"/>
      <c r="QID158" s="38"/>
      <c r="QIE158" s="38"/>
      <c r="QIF158" s="38"/>
      <c r="QIG158" s="38"/>
      <c r="QIH158" s="38"/>
      <c r="QII158" s="38"/>
      <c r="QIJ158" s="38"/>
      <c r="QIK158" s="38"/>
      <c r="QIL158" s="38"/>
      <c r="QIM158" s="38"/>
      <c r="QIN158" s="38"/>
      <c r="QIO158" s="38"/>
      <c r="QIP158" s="38"/>
      <c r="QIQ158" s="38"/>
      <c r="QIR158" s="38"/>
      <c r="QIS158" s="38"/>
      <c r="QIT158" s="38"/>
      <c r="QIU158" s="38"/>
      <c r="QIV158" s="38"/>
      <c r="QIW158" s="38"/>
      <c r="QIX158" s="38"/>
      <c r="QIY158" s="38"/>
      <c r="QIZ158" s="38"/>
      <c r="QJA158" s="38"/>
      <c r="QJB158" s="38"/>
      <c r="QJC158" s="38"/>
      <c r="QJD158" s="38"/>
      <c r="QJE158" s="38"/>
      <c r="QJF158" s="38"/>
      <c r="QJG158" s="38"/>
      <c r="QJH158" s="38"/>
      <c r="QJI158" s="38"/>
      <c r="QJJ158" s="38"/>
      <c r="QJK158" s="38"/>
      <c r="QJL158" s="38"/>
      <c r="QJM158" s="38"/>
      <c r="QJN158" s="38"/>
      <c r="QJO158" s="38"/>
      <c r="QJP158" s="38"/>
      <c r="QJQ158" s="38"/>
      <c r="QJR158" s="38"/>
      <c r="QJS158" s="38"/>
      <c r="QJT158" s="38"/>
      <c r="QJU158" s="38"/>
      <c r="QJV158" s="38"/>
      <c r="QJW158" s="38"/>
      <c r="QJX158" s="38"/>
      <c r="QJY158" s="38"/>
      <c r="QJZ158" s="38"/>
      <c r="QKA158" s="38"/>
      <c r="QKB158" s="38"/>
      <c r="QKC158" s="38"/>
      <c r="QKD158" s="38"/>
      <c r="QKE158" s="38"/>
      <c r="QKF158" s="38"/>
      <c r="QKG158" s="38"/>
      <c r="QKH158" s="38"/>
      <c r="QKI158" s="38"/>
      <c r="QKJ158" s="38"/>
      <c r="QKK158" s="38"/>
      <c r="QKL158" s="38"/>
      <c r="QKM158" s="38"/>
      <c r="QKN158" s="38"/>
      <c r="QKO158" s="38"/>
      <c r="QKP158" s="38"/>
      <c r="QKQ158" s="38"/>
      <c r="QKR158" s="38"/>
      <c r="QKS158" s="38"/>
      <c r="QKT158" s="38"/>
      <c r="QKU158" s="38"/>
      <c r="QKV158" s="38"/>
      <c r="QKW158" s="38"/>
      <c r="QKX158" s="38"/>
      <c r="QKY158" s="38"/>
      <c r="QKZ158" s="38"/>
      <c r="QLA158" s="38"/>
      <c r="QLB158" s="38"/>
      <c r="QLC158" s="38"/>
      <c r="QLD158" s="38"/>
      <c r="QLE158" s="38"/>
      <c r="QLF158" s="38"/>
      <c r="QLG158" s="38"/>
      <c r="QLH158" s="38"/>
      <c r="QLI158" s="38"/>
      <c r="QLJ158" s="38"/>
      <c r="QLK158" s="38"/>
      <c r="QLL158" s="38"/>
      <c r="QLM158" s="38"/>
      <c r="QLN158" s="38"/>
      <c r="QLO158" s="38"/>
      <c r="QLP158" s="38"/>
      <c r="QLQ158" s="38"/>
      <c r="QLR158" s="38"/>
      <c r="QLS158" s="38"/>
      <c r="QLT158" s="38"/>
      <c r="QLU158" s="38"/>
      <c r="QLV158" s="38"/>
      <c r="QLW158" s="38"/>
      <c r="QLX158" s="38"/>
      <c r="QLY158" s="38"/>
      <c r="QLZ158" s="38"/>
      <c r="QMA158" s="38"/>
      <c r="QMB158" s="38"/>
      <c r="QMC158" s="38"/>
      <c r="QMD158" s="38"/>
      <c r="QME158" s="38"/>
      <c r="QMF158" s="38"/>
      <c r="QMG158" s="38"/>
      <c r="QMH158" s="38"/>
      <c r="QMI158" s="38"/>
      <c r="QMJ158" s="38"/>
      <c r="QMK158" s="38"/>
      <c r="QML158" s="38"/>
      <c r="QMM158" s="38"/>
      <c r="QMN158" s="38"/>
      <c r="QMO158" s="38"/>
      <c r="QMP158" s="38"/>
      <c r="QMQ158" s="38"/>
      <c r="QMR158" s="38"/>
      <c r="QMS158" s="38"/>
      <c r="QMT158" s="38"/>
      <c r="QMU158" s="38"/>
      <c r="QMV158" s="38"/>
      <c r="QMW158" s="38"/>
      <c r="QMX158" s="38"/>
      <c r="QMY158" s="38"/>
      <c r="QMZ158" s="38"/>
      <c r="QNA158" s="38"/>
      <c r="QNB158" s="38"/>
      <c r="QNC158" s="38"/>
      <c r="QND158" s="38"/>
      <c r="QNE158" s="38"/>
      <c r="QNF158" s="38"/>
      <c r="QNG158" s="38"/>
      <c r="QNH158" s="38"/>
      <c r="QNI158" s="38"/>
      <c r="QNJ158" s="38"/>
      <c r="QNK158" s="38"/>
      <c r="QNL158" s="38"/>
      <c r="QNM158" s="38"/>
      <c r="QNN158" s="38"/>
      <c r="QNO158" s="38"/>
      <c r="QNP158" s="38"/>
      <c r="QNQ158" s="38"/>
      <c r="QNR158" s="38"/>
      <c r="QNS158" s="38"/>
      <c r="QNT158" s="38"/>
      <c r="QNU158" s="38"/>
      <c r="QNV158" s="38"/>
      <c r="QNW158" s="38"/>
      <c r="QNX158" s="38"/>
      <c r="QNY158" s="38"/>
      <c r="QNZ158" s="38"/>
      <c r="QOA158" s="38"/>
      <c r="QOB158" s="38"/>
      <c r="QOC158" s="38"/>
      <c r="QOD158" s="38"/>
      <c r="QOE158" s="38"/>
      <c r="QOF158" s="38"/>
      <c r="QOG158" s="38"/>
      <c r="QOH158" s="38"/>
      <c r="QOI158" s="38"/>
      <c r="QOJ158" s="38"/>
      <c r="QOK158" s="38"/>
      <c r="QOL158" s="38"/>
      <c r="QOM158" s="38"/>
      <c r="QON158" s="38"/>
      <c r="QOO158" s="38"/>
      <c r="QOP158" s="38"/>
      <c r="QOQ158" s="38"/>
      <c r="QOR158" s="38"/>
      <c r="QOS158" s="38"/>
      <c r="QOT158" s="38"/>
      <c r="QOU158" s="38"/>
      <c r="QOV158" s="38"/>
      <c r="QOW158" s="38"/>
      <c r="QOX158" s="38"/>
      <c r="QOY158" s="38"/>
      <c r="QOZ158" s="38"/>
      <c r="QPA158" s="38"/>
      <c r="QPB158" s="38"/>
      <c r="QPC158" s="38"/>
      <c r="QPD158" s="38"/>
      <c r="QPE158" s="38"/>
      <c r="QPF158" s="38"/>
      <c r="QPG158" s="38"/>
      <c r="QPH158" s="38"/>
      <c r="QPI158" s="38"/>
      <c r="QPJ158" s="38"/>
      <c r="QPK158" s="38"/>
      <c r="QPL158" s="38"/>
      <c r="QPM158" s="38"/>
      <c r="QPN158" s="38"/>
      <c r="QPO158" s="38"/>
      <c r="QPP158" s="38"/>
      <c r="QPQ158" s="38"/>
      <c r="QPR158" s="38"/>
      <c r="QPS158" s="38"/>
      <c r="QPT158" s="38"/>
      <c r="QPU158" s="38"/>
      <c r="QPV158" s="38"/>
      <c r="QPW158" s="38"/>
      <c r="QPX158" s="38"/>
      <c r="QPY158" s="38"/>
      <c r="QPZ158" s="38"/>
      <c r="QQA158" s="38"/>
      <c r="QQB158" s="38"/>
      <c r="QQC158" s="38"/>
      <c r="QQD158" s="38"/>
      <c r="QQE158" s="38"/>
      <c r="QQF158" s="38"/>
      <c r="QQG158" s="38"/>
      <c r="QQH158" s="38"/>
      <c r="QQI158" s="38"/>
      <c r="QQJ158" s="38"/>
      <c r="QQK158" s="38"/>
      <c r="QQL158" s="38"/>
      <c r="QQM158" s="38"/>
      <c r="QQN158" s="38"/>
      <c r="QQO158" s="38"/>
      <c r="QQP158" s="38"/>
      <c r="QQQ158" s="38"/>
      <c r="QQR158" s="38"/>
      <c r="QQS158" s="38"/>
      <c r="QQT158" s="38"/>
      <c r="QQU158" s="38"/>
      <c r="QQV158" s="38"/>
      <c r="QQW158" s="38"/>
      <c r="QQX158" s="38"/>
      <c r="QQY158" s="38"/>
      <c r="QQZ158" s="38"/>
      <c r="QRA158" s="38"/>
      <c r="QRB158" s="38"/>
      <c r="QRC158" s="38"/>
      <c r="QRD158" s="38"/>
      <c r="QRE158" s="38"/>
      <c r="QRF158" s="38"/>
      <c r="QRG158" s="38"/>
      <c r="QRH158" s="38"/>
      <c r="QRI158" s="38"/>
      <c r="QRJ158" s="38"/>
      <c r="QRK158" s="38"/>
      <c r="QRL158" s="38"/>
      <c r="QRM158" s="38"/>
      <c r="QRN158" s="38"/>
      <c r="QRO158" s="38"/>
      <c r="QRP158" s="38"/>
      <c r="QRQ158" s="38"/>
      <c r="QRR158" s="38"/>
      <c r="QRS158" s="38"/>
      <c r="QRT158" s="38"/>
      <c r="QRU158" s="38"/>
      <c r="QRV158" s="38"/>
      <c r="QRW158" s="38"/>
      <c r="QRX158" s="38"/>
      <c r="QRY158" s="38"/>
      <c r="QRZ158" s="38"/>
      <c r="QSA158" s="38"/>
      <c r="QSB158" s="38"/>
      <c r="QSC158" s="38"/>
      <c r="QSD158" s="38"/>
      <c r="QSE158" s="38"/>
      <c r="QSF158" s="38"/>
      <c r="QSG158" s="38"/>
      <c r="QSH158" s="38"/>
      <c r="QSI158" s="38"/>
      <c r="QSJ158" s="38"/>
      <c r="QSK158" s="38"/>
      <c r="QSL158" s="38"/>
      <c r="QSM158" s="38"/>
      <c r="QSN158" s="38"/>
      <c r="QSO158" s="38"/>
      <c r="QSP158" s="38"/>
      <c r="QSQ158" s="38"/>
      <c r="QSR158" s="38"/>
      <c r="QSS158" s="38"/>
      <c r="QST158" s="38"/>
      <c r="QSU158" s="38"/>
      <c r="QSV158" s="38"/>
      <c r="QSW158" s="38"/>
      <c r="QSX158" s="38"/>
      <c r="QSY158" s="38"/>
      <c r="QSZ158" s="38"/>
      <c r="QTA158" s="38"/>
      <c r="QTB158" s="38"/>
      <c r="QTC158" s="38"/>
      <c r="QTD158" s="38"/>
      <c r="QTE158" s="38"/>
      <c r="QTF158" s="38"/>
      <c r="QTG158" s="38"/>
      <c r="QTH158" s="38"/>
      <c r="QTI158" s="38"/>
      <c r="QTJ158" s="38"/>
      <c r="QTK158" s="38"/>
      <c r="QTL158" s="38"/>
      <c r="QTM158" s="38"/>
      <c r="QTN158" s="38"/>
      <c r="QTO158" s="38"/>
      <c r="QTP158" s="38"/>
      <c r="QTQ158" s="38"/>
      <c r="QTR158" s="38"/>
      <c r="QTS158" s="38"/>
      <c r="QTT158" s="38"/>
      <c r="QTU158" s="38"/>
      <c r="QTV158" s="38"/>
      <c r="QTW158" s="38"/>
      <c r="QTX158" s="38"/>
      <c r="QTY158" s="38"/>
      <c r="QTZ158" s="38"/>
      <c r="QUA158" s="38"/>
      <c r="QUB158" s="38"/>
      <c r="QUC158" s="38"/>
      <c r="QUD158" s="38"/>
      <c r="QUE158" s="38"/>
      <c r="QUF158" s="38"/>
      <c r="QUG158" s="38"/>
      <c r="QUH158" s="38"/>
      <c r="QUI158" s="38"/>
      <c r="QUJ158" s="38"/>
      <c r="QUK158" s="38"/>
      <c r="QUL158" s="38"/>
      <c r="QUM158" s="38"/>
      <c r="QUN158" s="38"/>
      <c r="QUO158" s="38"/>
      <c r="QUP158" s="38"/>
      <c r="QUQ158" s="38"/>
      <c r="QUR158" s="38"/>
      <c r="QUS158" s="38"/>
      <c r="QUT158" s="38"/>
      <c r="QUU158" s="38"/>
      <c r="QUV158" s="38"/>
      <c r="QUW158" s="38"/>
      <c r="QUX158" s="38"/>
      <c r="QUY158" s="38"/>
      <c r="QUZ158" s="38"/>
      <c r="QVA158" s="38"/>
      <c r="QVB158" s="38"/>
      <c r="QVC158" s="38"/>
      <c r="QVD158" s="38"/>
      <c r="QVE158" s="38"/>
      <c r="QVF158" s="38"/>
      <c r="QVG158" s="38"/>
      <c r="QVH158" s="38"/>
      <c r="QVI158" s="38"/>
      <c r="QVJ158" s="38"/>
      <c r="QVK158" s="38"/>
      <c r="QVL158" s="38"/>
      <c r="QVM158" s="38"/>
      <c r="QVN158" s="38"/>
      <c r="QVO158" s="38"/>
      <c r="QVP158" s="38"/>
      <c r="QVQ158" s="38"/>
      <c r="QVR158" s="38"/>
      <c r="QVS158" s="38"/>
      <c r="QVT158" s="38"/>
      <c r="QVU158" s="38"/>
      <c r="QVV158" s="38"/>
      <c r="QVW158" s="38"/>
      <c r="QVX158" s="38"/>
      <c r="QVY158" s="38"/>
      <c r="QVZ158" s="38"/>
      <c r="QWA158" s="38"/>
      <c r="QWB158" s="38"/>
      <c r="QWC158" s="38"/>
      <c r="QWD158" s="38"/>
      <c r="QWE158" s="38"/>
      <c r="QWF158" s="38"/>
      <c r="QWG158" s="38"/>
      <c r="QWH158" s="38"/>
      <c r="QWI158" s="38"/>
      <c r="QWJ158" s="38"/>
      <c r="QWK158" s="38"/>
      <c r="QWL158" s="38"/>
      <c r="QWM158" s="38"/>
      <c r="QWN158" s="38"/>
      <c r="QWO158" s="38"/>
      <c r="QWP158" s="38"/>
      <c r="QWQ158" s="38"/>
      <c r="QWR158" s="38"/>
      <c r="QWS158" s="38"/>
      <c r="QWT158" s="38"/>
      <c r="QWU158" s="38"/>
      <c r="QWV158" s="38"/>
      <c r="QWW158" s="38"/>
      <c r="QWX158" s="38"/>
      <c r="QWY158" s="38"/>
      <c r="QWZ158" s="38"/>
      <c r="QXA158" s="38"/>
      <c r="QXB158" s="38"/>
      <c r="QXC158" s="38"/>
      <c r="QXD158" s="38"/>
      <c r="QXE158" s="38"/>
      <c r="QXF158" s="38"/>
      <c r="QXG158" s="38"/>
      <c r="QXH158" s="38"/>
      <c r="QXI158" s="38"/>
      <c r="QXJ158" s="38"/>
      <c r="QXK158" s="38"/>
      <c r="QXL158" s="38"/>
      <c r="QXM158" s="38"/>
      <c r="QXN158" s="38"/>
      <c r="QXO158" s="38"/>
      <c r="QXP158" s="38"/>
      <c r="QXQ158" s="38"/>
      <c r="QXR158" s="38"/>
      <c r="QXS158" s="38"/>
      <c r="QXT158" s="38"/>
      <c r="QXU158" s="38"/>
      <c r="QXV158" s="38"/>
      <c r="QXW158" s="38"/>
      <c r="QXX158" s="38"/>
      <c r="QXY158" s="38"/>
      <c r="QXZ158" s="38"/>
      <c r="QYA158" s="38"/>
      <c r="QYB158" s="38"/>
      <c r="QYC158" s="38"/>
      <c r="QYD158" s="38"/>
      <c r="QYE158" s="38"/>
      <c r="QYF158" s="38"/>
      <c r="QYG158" s="38"/>
      <c r="QYH158" s="38"/>
      <c r="QYI158" s="38"/>
      <c r="QYJ158" s="38"/>
      <c r="QYK158" s="38"/>
      <c r="QYL158" s="38"/>
      <c r="QYM158" s="38"/>
      <c r="QYN158" s="38"/>
      <c r="QYO158" s="38"/>
      <c r="QYP158" s="38"/>
      <c r="QYQ158" s="38"/>
      <c r="QYR158" s="38"/>
      <c r="QYS158" s="38"/>
      <c r="QYT158" s="38"/>
      <c r="QYU158" s="38"/>
      <c r="QYV158" s="38"/>
      <c r="QYW158" s="38"/>
      <c r="QYX158" s="38"/>
      <c r="QYY158" s="38"/>
      <c r="QYZ158" s="38"/>
      <c r="QZA158" s="38"/>
      <c r="QZB158" s="38"/>
      <c r="QZC158" s="38"/>
      <c r="QZD158" s="38"/>
      <c r="QZE158" s="38"/>
      <c r="QZF158" s="38"/>
      <c r="QZG158" s="38"/>
      <c r="QZH158" s="38"/>
      <c r="QZI158" s="38"/>
      <c r="QZJ158" s="38"/>
      <c r="QZK158" s="38"/>
      <c r="QZL158" s="38"/>
      <c r="QZM158" s="38"/>
      <c r="QZN158" s="38"/>
      <c r="QZO158" s="38"/>
      <c r="QZP158" s="38"/>
      <c r="QZQ158" s="38"/>
      <c r="QZR158" s="38"/>
      <c r="QZS158" s="38"/>
      <c r="QZT158" s="38"/>
      <c r="QZU158" s="38"/>
      <c r="QZV158" s="38"/>
      <c r="QZW158" s="38"/>
      <c r="QZX158" s="38"/>
      <c r="QZY158" s="38"/>
      <c r="QZZ158" s="38"/>
      <c r="RAA158" s="38"/>
      <c r="RAB158" s="38"/>
      <c r="RAC158" s="38"/>
      <c r="RAD158" s="38"/>
      <c r="RAE158" s="38"/>
      <c r="RAF158" s="38"/>
      <c r="RAG158" s="38"/>
      <c r="RAH158" s="38"/>
      <c r="RAI158" s="38"/>
      <c r="RAJ158" s="38"/>
      <c r="RAK158" s="38"/>
      <c r="RAL158" s="38"/>
      <c r="RAM158" s="38"/>
      <c r="RAN158" s="38"/>
      <c r="RAO158" s="38"/>
      <c r="RAP158" s="38"/>
      <c r="RAQ158" s="38"/>
      <c r="RAR158" s="38"/>
      <c r="RAS158" s="38"/>
      <c r="RAT158" s="38"/>
      <c r="RAU158" s="38"/>
      <c r="RAV158" s="38"/>
      <c r="RAW158" s="38"/>
      <c r="RAX158" s="38"/>
      <c r="RAY158" s="38"/>
      <c r="RAZ158" s="38"/>
      <c r="RBA158" s="38"/>
      <c r="RBB158" s="38"/>
      <c r="RBC158" s="38"/>
      <c r="RBD158" s="38"/>
      <c r="RBE158" s="38"/>
      <c r="RBF158" s="38"/>
      <c r="RBG158" s="38"/>
      <c r="RBH158" s="38"/>
      <c r="RBI158" s="38"/>
      <c r="RBJ158" s="38"/>
      <c r="RBK158" s="38"/>
      <c r="RBL158" s="38"/>
      <c r="RBM158" s="38"/>
      <c r="RBN158" s="38"/>
      <c r="RBO158" s="38"/>
      <c r="RBP158" s="38"/>
      <c r="RBQ158" s="38"/>
      <c r="RBR158" s="38"/>
      <c r="RBS158" s="38"/>
      <c r="RBT158" s="38"/>
      <c r="RBU158" s="38"/>
      <c r="RBV158" s="38"/>
      <c r="RBW158" s="38"/>
      <c r="RBX158" s="38"/>
      <c r="RBY158" s="38"/>
      <c r="RBZ158" s="38"/>
      <c r="RCA158" s="38"/>
      <c r="RCB158" s="38"/>
      <c r="RCC158" s="38"/>
      <c r="RCD158" s="38"/>
      <c r="RCE158" s="38"/>
      <c r="RCF158" s="38"/>
      <c r="RCG158" s="38"/>
      <c r="RCH158" s="38"/>
      <c r="RCI158" s="38"/>
      <c r="RCJ158" s="38"/>
      <c r="RCK158" s="38"/>
      <c r="RCL158" s="38"/>
      <c r="RCM158" s="38"/>
      <c r="RCN158" s="38"/>
      <c r="RCO158" s="38"/>
      <c r="RCP158" s="38"/>
      <c r="RCQ158" s="38"/>
      <c r="RCR158" s="38"/>
      <c r="RCS158" s="38"/>
      <c r="RCT158" s="38"/>
      <c r="RCU158" s="38"/>
      <c r="RCV158" s="38"/>
      <c r="RCW158" s="38"/>
      <c r="RCX158" s="38"/>
      <c r="RCY158" s="38"/>
      <c r="RCZ158" s="38"/>
      <c r="RDA158" s="38"/>
      <c r="RDB158" s="38"/>
      <c r="RDC158" s="38"/>
      <c r="RDD158" s="38"/>
      <c r="RDE158" s="38"/>
      <c r="RDF158" s="38"/>
      <c r="RDG158" s="38"/>
      <c r="RDH158" s="38"/>
      <c r="RDI158" s="38"/>
      <c r="RDJ158" s="38"/>
      <c r="RDK158" s="38"/>
      <c r="RDL158" s="38"/>
      <c r="RDM158" s="38"/>
      <c r="RDN158" s="38"/>
      <c r="RDO158" s="38"/>
      <c r="RDP158" s="38"/>
      <c r="RDQ158" s="38"/>
      <c r="RDR158" s="38"/>
      <c r="RDS158" s="38"/>
      <c r="RDT158" s="38"/>
      <c r="RDU158" s="38"/>
      <c r="RDV158" s="38"/>
      <c r="RDW158" s="38"/>
      <c r="RDX158" s="38"/>
      <c r="RDY158" s="38"/>
      <c r="RDZ158" s="38"/>
      <c r="REA158" s="38"/>
      <c r="REB158" s="38"/>
      <c r="REC158" s="38"/>
      <c r="RED158" s="38"/>
      <c r="REE158" s="38"/>
      <c r="REF158" s="38"/>
      <c r="REG158" s="38"/>
      <c r="REH158" s="38"/>
      <c r="REI158" s="38"/>
      <c r="REJ158" s="38"/>
      <c r="REK158" s="38"/>
      <c r="REL158" s="38"/>
      <c r="REM158" s="38"/>
      <c r="REN158" s="38"/>
      <c r="REO158" s="38"/>
      <c r="REP158" s="38"/>
      <c r="REQ158" s="38"/>
      <c r="RER158" s="38"/>
      <c r="RES158" s="38"/>
      <c r="RET158" s="38"/>
      <c r="REU158" s="38"/>
      <c r="REV158" s="38"/>
      <c r="REW158" s="38"/>
      <c r="REX158" s="38"/>
      <c r="REY158" s="38"/>
      <c r="REZ158" s="38"/>
      <c r="RFA158" s="38"/>
      <c r="RFB158" s="38"/>
      <c r="RFC158" s="38"/>
      <c r="RFD158" s="38"/>
      <c r="RFE158" s="38"/>
      <c r="RFF158" s="38"/>
      <c r="RFG158" s="38"/>
      <c r="RFH158" s="38"/>
      <c r="RFI158" s="38"/>
      <c r="RFJ158" s="38"/>
      <c r="RFK158" s="38"/>
      <c r="RFL158" s="38"/>
      <c r="RFM158" s="38"/>
      <c r="RFN158" s="38"/>
      <c r="RFO158" s="38"/>
      <c r="RFP158" s="38"/>
      <c r="RFQ158" s="38"/>
      <c r="RFR158" s="38"/>
      <c r="RFS158" s="38"/>
      <c r="RFT158" s="38"/>
      <c r="RFU158" s="38"/>
      <c r="RFV158" s="38"/>
      <c r="RFW158" s="38"/>
      <c r="RFX158" s="38"/>
      <c r="RFY158" s="38"/>
      <c r="RFZ158" s="38"/>
      <c r="RGA158" s="38"/>
      <c r="RGB158" s="38"/>
      <c r="RGC158" s="38"/>
      <c r="RGD158" s="38"/>
      <c r="RGE158" s="38"/>
      <c r="RGF158" s="38"/>
      <c r="RGG158" s="38"/>
      <c r="RGH158" s="38"/>
      <c r="RGI158" s="38"/>
      <c r="RGJ158" s="38"/>
      <c r="RGK158" s="38"/>
      <c r="RGL158" s="38"/>
      <c r="RGM158" s="38"/>
      <c r="RGN158" s="38"/>
      <c r="RGO158" s="38"/>
      <c r="RGP158" s="38"/>
      <c r="RGQ158" s="38"/>
      <c r="RGR158" s="38"/>
      <c r="RGS158" s="38"/>
      <c r="RGT158" s="38"/>
      <c r="RGU158" s="38"/>
      <c r="RGV158" s="38"/>
      <c r="RGW158" s="38"/>
      <c r="RGX158" s="38"/>
      <c r="RGY158" s="38"/>
      <c r="RGZ158" s="38"/>
      <c r="RHA158" s="38"/>
      <c r="RHB158" s="38"/>
      <c r="RHC158" s="38"/>
      <c r="RHD158" s="38"/>
      <c r="RHE158" s="38"/>
      <c r="RHF158" s="38"/>
      <c r="RHG158" s="38"/>
      <c r="RHH158" s="38"/>
      <c r="RHI158" s="38"/>
      <c r="RHJ158" s="38"/>
      <c r="RHK158" s="38"/>
      <c r="RHL158" s="38"/>
      <c r="RHM158" s="38"/>
      <c r="RHN158" s="38"/>
      <c r="RHO158" s="38"/>
      <c r="RHP158" s="38"/>
      <c r="RHQ158" s="38"/>
      <c r="RHR158" s="38"/>
      <c r="RHS158" s="38"/>
      <c r="RHT158" s="38"/>
      <c r="RHU158" s="38"/>
      <c r="RHV158" s="38"/>
      <c r="RHW158" s="38"/>
      <c r="RHX158" s="38"/>
      <c r="RHY158" s="38"/>
      <c r="RHZ158" s="38"/>
      <c r="RIA158" s="38"/>
      <c r="RIB158" s="38"/>
      <c r="RIC158" s="38"/>
      <c r="RID158" s="38"/>
      <c r="RIE158" s="38"/>
      <c r="RIF158" s="38"/>
      <c r="RIG158" s="38"/>
      <c r="RIH158" s="38"/>
      <c r="RII158" s="38"/>
      <c r="RIJ158" s="38"/>
      <c r="RIK158" s="38"/>
      <c r="RIL158" s="38"/>
      <c r="RIM158" s="38"/>
      <c r="RIN158" s="38"/>
      <c r="RIO158" s="38"/>
      <c r="RIP158" s="38"/>
      <c r="RIQ158" s="38"/>
      <c r="RIR158" s="38"/>
      <c r="RIS158" s="38"/>
      <c r="RIT158" s="38"/>
      <c r="RIU158" s="38"/>
      <c r="RIV158" s="38"/>
      <c r="RIW158" s="38"/>
      <c r="RIX158" s="38"/>
      <c r="RIY158" s="38"/>
      <c r="RIZ158" s="38"/>
      <c r="RJA158" s="38"/>
      <c r="RJB158" s="38"/>
      <c r="RJC158" s="38"/>
      <c r="RJD158" s="38"/>
      <c r="RJE158" s="38"/>
      <c r="RJF158" s="38"/>
      <c r="RJG158" s="38"/>
      <c r="RJH158" s="38"/>
      <c r="RJI158" s="38"/>
      <c r="RJJ158" s="38"/>
      <c r="RJK158" s="38"/>
      <c r="RJL158" s="38"/>
      <c r="RJM158" s="38"/>
      <c r="RJN158" s="38"/>
      <c r="RJO158" s="38"/>
      <c r="RJP158" s="38"/>
      <c r="RJQ158" s="38"/>
      <c r="RJR158" s="38"/>
      <c r="RJS158" s="38"/>
      <c r="RJT158" s="38"/>
      <c r="RJU158" s="38"/>
      <c r="RJV158" s="38"/>
      <c r="RJW158" s="38"/>
      <c r="RJX158" s="38"/>
      <c r="RJY158" s="38"/>
      <c r="RJZ158" s="38"/>
      <c r="RKA158" s="38"/>
      <c r="RKB158" s="38"/>
      <c r="RKC158" s="38"/>
      <c r="RKD158" s="38"/>
      <c r="RKE158" s="38"/>
      <c r="RKF158" s="38"/>
      <c r="RKG158" s="38"/>
      <c r="RKH158" s="38"/>
      <c r="RKI158" s="38"/>
      <c r="RKJ158" s="38"/>
      <c r="RKK158" s="38"/>
      <c r="RKL158" s="38"/>
      <c r="RKM158" s="38"/>
      <c r="RKN158" s="38"/>
      <c r="RKO158" s="38"/>
      <c r="RKP158" s="38"/>
      <c r="RKQ158" s="38"/>
      <c r="RKR158" s="38"/>
      <c r="RKS158" s="38"/>
      <c r="RKT158" s="38"/>
      <c r="RKU158" s="38"/>
      <c r="RKV158" s="38"/>
      <c r="RKW158" s="38"/>
      <c r="RKX158" s="38"/>
      <c r="RKY158" s="38"/>
      <c r="RKZ158" s="38"/>
      <c r="RLA158" s="38"/>
      <c r="RLB158" s="38"/>
      <c r="RLC158" s="38"/>
      <c r="RLD158" s="38"/>
      <c r="RLE158" s="38"/>
      <c r="RLF158" s="38"/>
      <c r="RLG158" s="38"/>
      <c r="RLH158" s="38"/>
      <c r="RLI158" s="38"/>
      <c r="RLJ158" s="38"/>
      <c r="RLK158" s="38"/>
      <c r="RLL158" s="38"/>
      <c r="RLM158" s="38"/>
      <c r="RLN158" s="38"/>
      <c r="RLO158" s="38"/>
      <c r="RLP158" s="38"/>
      <c r="RLQ158" s="38"/>
      <c r="RLR158" s="38"/>
      <c r="RLS158" s="38"/>
      <c r="RLT158" s="38"/>
      <c r="RLU158" s="38"/>
      <c r="RLV158" s="38"/>
      <c r="RLW158" s="38"/>
      <c r="RLX158" s="38"/>
      <c r="RLY158" s="38"/>
      <c r="RLZ158" s="38"/>
      <c r="RMA158" s="38"/>
      <c r="RMB158" s="38"/>
      <c r="RMC158" s="38"/>
      <c r="RMD158" s="38"/>
      <c r="RME158" s="38"/>
      <c r="RMF158" s="38"/>
      <c r="RMG158" s="38"/>
      <c r="RMH158" s="38"/>
      <c r="RMI158" s="38"/>
      <c r="RMJ158" s="38"/>
      <c r="RMK158" s="38"/>
      <c r="RML158" s="38"/>
      <c r="RMM158" s="38"/>
      <c r="RMN158" s="38"/>
      <c r="RMO158" s="38"/>
      <c r="RMP158" s="38"/>
      <c r="RMQ158" s="38"/>
      <c r="RMR158" s="38"/>
      <c r="RMS158" s="38"/>
      <c r="RMT158" s="38"/>
      <c r="RMU158" s="38"/>
      <c r="RMV158" s="38"/>
      <c r="RMW158" s="38"/>
      <c r="RMX158" s="38"/>
      <c r="RMY158" s="38"/>
      <c r="RMZ158" s="38"/>
      <c r="RNA158" s="38"/>
      <c r="RNB158" s="38"/>
      <c r="RNC158" s="38"/>
      <c r="RND158" s="38"/>
      <c r="RNE158" s="38"/>
      <c r="RNF158" s="38"/>
      <c r="RNG158" s="38"/>
      <c r="RNH158" s="38"/>
      <c r="RNI158" s="38"/>
      <c r="RNJ158" s="38"/>
      <c r="RNK158" s="38"/>
      <c r="RNL158" s="38"/>
      <c r="RNM158" s="38"/>
      <c r="RNN158" s="38"/>
      <c r="RNO158" s="38"/>
      <c r="RNP158" s="38"/>
      <c r="RNQ158" s="38"/>
      <c r="RNR158" s="38"/>
      <c r="RNS158" s="38"/>
      <c r="RNT158" s="38"/>
      <c r="RNU158" s="38"/>
      <c r="RNV158" s="38"/>
      <c r="RNW158" s="38"/>
      <c r="RNX158" s="38"/>
      <c r="RNY158" s="38"/>
      <c r="RNZ158" s="38"/>
      <c r="ROA158" s="38"/>
      <c r="ROB158" s="38"/>
      <c r="ROC158" s="38"/>
      <c r="ROD158" s="38"/>
      <c r="ROE158" s="38"/>
      <c r="ROF158" s="38"/>
      <c r="ROG158" s="38"/>
      <c r="ROH158" s="38"/>
      <c r="ROI158" s="38"/>
      <c r="ROJ158" s="38"/>
      <c r="ROK158" s="38"/>
      <c r="ROL158" s="38"/>
      <c r="ROM158" s="38"/>
      <c r="RON158" s="38"/>
      <c r="ROO158" s="38"/>
      <c r="ROP158" s="38"/>
      <c r="ROQ158" s="38"/>
      <c r="ROR158" s="38"/>
      <c r="ROS158" s="38"/>
      <c r="ROT158" s="38"/>
      <c r="ROU158" s="38"/>
      <c r="ROV158" s="38"/>
      <c r="ROW158" s="38"/>
      <c r="ROX158" s="38"/>
      <c r="ROY158" s="38"/>
      <c r="ROZ158" s="38"/>
      <c r="RPA158" s="38"/>
      <c r="RPB158" s="38"/>
      <c r="RPC158" s="38"/>
      <c r="RPD158" s="38"/>
      <c r="RPE158" s="38"/>
      <c r="RPF158" s="38"/>
      <c r="RPG158" s="38"/>
      <c r="RPH158" s="38"/>
      <c r="RPI158" s="38"/>
      <c r="RPJ158" s="38"/>
      <c r="RPK158" s="38"/>
      <c r="RPL158" s="38"/>
      <c r="RPM158" s="38"/>
      <c r="RPN158" s="38"/>
      <c r="RPO158" s="38"/>
      <c r="RPP158" s="38"/>
      <c r="RPQ158" s="38"/>
      <c r="RPR158" s="38"/>
      <c r="RPS158" s="38"/>
      <c r="RPT158" s="38"/>
      <c r="RPU158" s="38"/>
      <c r="RPV158" s="38"/>
      <c r="RPW158" s="38"/>
      <c r="RPX158" s="38"/>
      <c r="RPY158" s="38"/>
      <c r="RPZ158" s="38"/>
      <c r="RQA158" s="38"/>
      <c r="RQB158" s="38"/>
      <c r="RQC158" s="38"/>
      <c r="RQD158" s="38"/>
      <c r="RQE158" s="38"/>
      <c r="RQF158" s="38"/>
      <c r="RQG158" s="38"/>
      <c r="RQH158" s="38"/>
      <c r="RQI158" s="38"/>
      <c r="RQJ158" s="38"/>
      <c r="RQK158" s="38"/>
      <c r="RQL158" s="38"/>
      <c r="RQM158" s="38"/>
      <c r="RQN158" s="38"/>
      <c r="RQO158" s="38"/>
      <c r="RQP158" s="38"/>
      <c r="RQQ158" s="38"/>
      <c r="RQR158" s="38"/>
      <c r="RQS158" s="38"/>
      <c r="RQT158" s="38"/>
      <c r="RQU158" s="38"/>
      <c r="RQV158" s="38"/>
      <c r="RQW158" s="38"/>
      <c r="RQX158" s="38"/>
      <c r="RQY158" s="38"/>
      <c r="RQZ158" s="38"/>
      <c r="RRA158" s="38"/>
      <c r="RRB158" s="38"/>
      <c r="RRC158" s="38"/>
      <c r="RRD158" s="38"/>
      <c r="RRE158" s="38"/>
      <c r="RRF158" s="38"/>
      <c r="RRG158" s="38"/>
      <c r="RRH158" s="38"/>
      <c r="RRI158" s="38"/>
      <c r="RRJ158" s="38"/>
      <c r="RRK158" s="38"/>
      <c r="RRL158" s="38"/>
      <c r="RRM158" s="38"/>
      <c r="RRN158" s="38"/>
      <c r="RRO158" s="38"/>
      <c r="RRP158" s="38"/>
      <c r="RRQ158" s="38"/>
      <c r="RRR158" s="38"/>
      <c r="RRS158" s="38"/>
      <c r="RRT158" s="38"/>
      <c r="RRU158" s="38"/>
      <c r="RRV158" s="38"/>
      <c r="RRW158" s="38"/>
      <c r="RRX158" s="38"/>
      <c r="RRY158" s="38"/>
      <c r="RRZ158" s="38"/>
      <c r="RSA158" s="38"/>
      <c r="RSB158" s="38"/>
      <c r="RSC158" s="38"/>
      <c r="RSD158" s="38"/>
      <c r="RSE158" s="38"/>
      <c r="RSF158" s="38"/>
      <c r="RSG158" s="38"/>
      <c r="RSH158" s="38"/>
      <c r="RSI158" s="38"/>
      <c r="RSJ158" s="38"/>
      <c r="RSK158" s="38"/>
      <c r="RSL158" s="38"/>
      <c r="RSM158" s="38"/>
      <c r="RSN158" s="38"/>
      <c r="RSO158" s="38"/>
      <c r="RSP158" s="38"/>
      <c r="RSQ158" s="38"/>
      <c r="RSR158" s="38"/>
      <c r="RSS158" s="38"/>
      <c r="RST158" s="38"/>
      <c r="RSU158" s="38"/>
      <c r="RSV158" s="38"/>
      <c r="RSW158" s="38"/>
      <c r="RSX158" s="38"/>
      <c r="RSY158" s="38"/>
      <c r="RSZ158" s="38"/>
      <c r="RTA158" s="38"/>
      <c r="RTB158" s="38"/>
      <c r="RTC158" s="38"/>
      <c r="RTD158" s="38"/>
      <c r="RTE158" s="38"/>
      <c r="RTF158" s="38"/>
      <c r="RTG158" s="38"/>
      <c r="RTH158" s="38"/>
      <c r="RTI158" s="38"/>
      <c r="RTJ158" s="38"/>
      <c r="RTK158" s="38"/>
      <c r="RTL158" s="38"/>
      <c r="RTM158" s="38"/>
      <c r="RTN158" s="38"/>
      <c r="RTO158" s="38"/>
      <c r="RTP158" s="38"/>
      <c r="RTQ158" s="38"/>
      <c r="RTR158" s="38"/>
      <c r="RTS158" s="38"/>
      <c r="RTT158" s="38"/>
      <c r="RTU158" s="38"/>
      <c r="RTV158" s="38"/>
      <c r="RTW158" s="38"/>
      <c r="RTX158" s="38"/>
      <c r="RTY158" s="38"/>
      <c r="RTZ158" s="38"/>
      <c r="RUA158" s="38"/>
      <c r="RUB158" s="38"/>
      <c r="RUC158" s="38"/>
      <c r="RUD158" s="38"/>
      <c r="RUE158" s="38"/>
      <c r="RUF158" s="38"/>
      <c r="RUG158" s="38"/>
      <c r="RUH158" s="38"/>
      <c r="RUI158" s="38"/>
      <c r="RUJ158" s="38"/>
      <c r="RUK158" s="38"/>
      <c r="RUL158" s="38"/>
      <c r="RUM158" s="38"/>
      <c r="RUN158" s="38"/>
      <c r="RUO158" s="38"/>
      <c r="RUP158" s="38"/>
      <c r="RUQ158" s="38"/>
      <c r="RUR158" s="38"/>
      <c r="RUS158" s="38"/>
      <c r="RUT158" s="38"/>
      <c r="RUU158" s="38"/>
      <c r="RUV158" s="38"/>
      <c r="RUW158" s="38"/>
      <c r="RUX158" s="38"/>
      <c r="RUY158" s="38"/>
      <c r="RUZ158" s="38"/>
      <c r="RVA158" s="38"/>
      <c r="RVB158" s="38"/>
      <c r="RVC158" s="38"/>
      <c r="RVD158" s="38"/>
      <c r="RVE158" s="38"/>
      <c r="RVF158" s="38"/>
      <c r="RVG158" s="38"/>
      <c r="RVH158" s="38"/>
      <c r="RVI158" s="38"/>
      <c r="RVJ158" s="38"/>
      <c r="RVK158" s="38"/>
      <c r="RVL158" s="38"/>
      <c r="RVM158" s="38"/>
      <c r="RVN158" s="38"/>
      <c r="RVO158" s="38"/>
      <c r="RVP158" s="38"/>
      <c r="RVQ158" s="38"/>
      <c r="RVR158" s="38"/>
      <c r="RVS158" s="38"/>
      <c r="RVT158" s="38"/>
      <c r="RVU158" s="38"/>
      <c r="RVV158" s="38"/>
      <c r="RVW158" s="38"/>
      <c r="RVX158" s="38"/>
      <c r="RVY158" s="38"/>
      <c r="RVZ158" s="38"/>
      <c r="RWA158" s="38"/>
      <c r="RWB158" s="38"/>
      <c r="RWC158" s="38"/>
      <c r="RWD158" s="38"/>
      <c r="RWE158" s="38"/>
      <c r="RWF158" s="38"/>
      <c r="RWG158" s="38"/>
      <c r="RWH158" s="38"/>
      <c r="RWI158" s="38"/>
      <c r="RWJ158" s="38"/>
      <c r="RWK158" s="38"/>
      <c r="RWL158" s="38"/>
      <c r="RWM158" s="38"/>
      <c r="RWN158" s="38"/>
      <c r="RWO158" s="38"/>
      <c r="RWP158" s="38"/>
      <c r="RWQ158" s="38"/>
      <c r="RWR158" s="38"/>
      <c r="RWS158" s="38"/>
      <c r="RWT158" s="38"/>
      <c r="RWU158" s="38"/>
      <c r="RWV158" s="38"/>
      <c r="RWW158" s="38"/>
      <c r="RWX158" s="38"/>
      <c r="RWY158" s="38"/>
      <c r="RWZ158" s="38"/>
      <c r="RXA158" s="38"/>
      <c r="RXB158" s="38"/>
      <c r="RXC158" s="38"/>
      <c r="RXD158" s="38"/>
      <c r="RXE158" s="38"/>
      <c r="RXF158" s="38"/>
      <c r="RXG158" s="38"/>
      <c r="RXH158" s="38"/>
      <c r="RXI158" s="38"/>
      <c r="RXJ158" s="38"/>
      <c r="RXK158" s="38"/>
      <c r="RXL158" s="38"/>
      <c r="RXM158" s="38"/>
      <c r="RXN158" s="38"/>
      <c r="RXO158" s="38"/>
      <c r="RXP158" s="38"/>
      <c r="RXQ158" s="38"/>
      <c r="RXR158" s="38"/>
      <c r="RXS158" s="38"/>
      <c r="RXT158" s="38"/>
      <c r="RXU158" s="38"/>
      <c r="RXV158" s="38"/>
      <c r="RXW158" s="38"/>
      <c r="RXX158" s="38"/>
      <c r="RXY158" s="38"/>
      <c r="RXZ158" s="38"/>
      <c r="RYA158" s="38"/>
      <c r="RYB158" s="38"/>
      <c r="RYC158" s="38"/>
      <c r="RYD158" s="38"/>
      <c r="RYE158" s="38"/>
      <c r="RYF158" s="38"/>
      <c r="RYG158" s="38"/>
      <c r="RYH158" s="38"/>
      <c r="RYI158" s="38"/>
      <c r="RYJ158" s="38"/>
      <c r="RYK158" s="38"/>
      <c r="RYL158" s="38"/>
      <c r="RYM158" s="38"/>
      <c r="RYN158" s="38"/>
      <c r="RYO158" s="38"/>
      <c r="RYP158" s="38"/>
      <c r="RYQ158" s="38"/>
      <c r="RYR158" s="38"/>
      <c r="RYS158" s="38"/>
      <c r="RYT158" s="38"/>
      <c r="RYU158" s="38"/>
      <c r="RYV158" s="38"/>
      <c r="RYW158" s="38"/>
      <c r="RYX158" s="38"/>
      <c r="RYY158" s="38"/>
      <c r="RYZ158" s="38"/>
      <c r="RZA158" s="38"/>
      <c r="RZB158" s="38"/>
      <c r="RZC158" s="38"/>
      <c r="RZD158" s="38"/>
      <c r="RZE158" s="38"/>
      <c r="RZF158" s="38"/>
      <c r="RZG158" s="38"/>
      <c r="RZH158" s="38"/>
      <c r="RZI158" s="38"/>
      <c r="RZJ158" s="38"/>
      <c r="RZK158" s="38"/>
      <c r="RZL158" s="38"/>
      <c r="RZM158" s="38"/>
      <c r="RZN158" s="38"/>
      <c r="RZO158" s="38"/>
      <c r="RZP158" s="38"/>
      <c r="RZQ158" s="38"/>
      <c r="RZR158" s="38"/>
      <c r="RZS158" s="38"/>
      <c r="RZT158" s="38"/>
      <c r="RZU158" s="38"/>
      <c r="RZV158" s="38"/>
      <c r="RZW158" s="38"/>
      <c r="RZX158" s="38"/>
      <c r="RZY158" s="38"/>
      <c r="RZZ158" s="38"/>
      <c r="SAA158" s="38"/>
      <c r="SAB158" s="38"/>
      <c r="SAC158" s="38"/>
      <c r="SAD158" s="38"/>
      <c r="SAE158" s="38"/>
      <c r="SAF158" s="38"/>
      <c r="SAG158" s="38"/>
      <c r="SAH158" s="38"/>
      <c r="SAI158" s="38"/>
      <c r="SAJ158" s="38"/>
      <c r="SAK158" s="38"/>
      <c r="SAL158" s="38"/>
      <c r="SAM158" s="38"/>
      <c r="SAN158" s="38"/>
      <c r="SAO158" s="38"/>
      <c r="SAP158" s="38"/>
      <c r="SAQ158" s="38"/>
      <c r="SAR158" s="38"/>
      <c r="SAS158" s="38"/>
      <c r="SAT158" s="38"/>
      <c r="SAU158" s="38"/>
      <c r="SAV158" s="38"/>
      <c r="SAW158" s="38"/>
      <c r="SAX158" s="38"/>
      <c r="SAY158" s="38"/>
      <c r="SAZ158" s="38"/>
      <c r="SBA158" s="38"/>
      <c r="SBB158" s="38"/>
      <c r="SBC158" s="38"/>
      <c r="SBD158" s="38"/>
      <c r="SBE158" s="38"/>
      <c r="SBF158" s="38"/>
      <c r="SBG158" s="38"/>
      <c r="SBH158" s="38"/>
      <c r="SBI158" s="38"/>
      <c r="SBJ158" s="38"/>
      <c r="SBK158" s="38"/>
      <c r="SBL158" s="38"/>
      <c r="SBM158" s="38"/>
      <c r="SBN158" s="38"/>
      <c r="SBO158" s="38"/>
      <c r="SBP158" s="38"/>
      <c r="SBQ158" s="38"/>
      <c r="SBR158" s="38"/>
      <c r="SBS158" s="38"/>
      <c r="SBT158" s="38"/>
      <c r="SBU158" s="38"/>
      <c r="SBV158" s="38"/>
      <c r="SBW158" s="38"/>
      <c r="SBX158" s="38"/>
      <c r="SBY158" s="38"/>
      <c r="SBZ158" s="38"/>
      <c r="SCA158" s="38"/>
      <c r="SCB158" s="38"/>
      <c r="SCC158" s="38"/>
      <c r="SCD158" s="38"/>
      <c r="SCE158" s="38"/>
      <c r="SCF158" s="38"/>
      <c r="SCG158" s="38"/>
      <c r="SCH158" s="38"/>
      <c r="SCI158" s="38"/>
      <c r="SCJ158" s="38"/>
      <c r="SCK158" s="38"/>
      <c r="SCL158" s="38"/>
      <c r="SCM158" s="38"/>
      <c r="SCN158" s="38"/>
      <c r="SCO158" s="38"/>
      <c r="SCP158" s="38"/>
      <c r="SCQ158" s="38"/>
      <c r="SCR158" s="38"/>
      <c r="SCS158" s="38"/>
      <c r="SCT158" s="38"/>
      <c r="SCU158" s="38"/>
      <c r="SCV158" s="38"/>
      <c r="SCW158" s="38"/>
      <c r="SCX158" s="38"/>
      <c r="SCY158" s="38"/>
      <c r="SCZ158" s="38"/>
      <c r="SDA158" s="38"/>
      <c r="SDB158" s="38"/>
      <c r="SDC158" s="38"/>
      <c r="SDD158" s="38"/>
      <c r="SDE158" s="38"/>
      <c r="SDF158" s="38"/>
      <c r="SDG158" s="38"/>
      <c r="SDH158" s="38"/>
      <c r="SDI158" s="38"/>
      <c r="SDJ158" s="38"/>
      <c r="SDK158" s="38"/>
      <c r="SDL158" s="38"/>
      <c r="SDM158" s="38"/>
      <c r="SDN158" s="38"/>
      <c r="SDO158" s="38"/>
      <c r="SDP158" s="38"/>
      <c r="SDQ158" s="38"/>
      <c r="SDR158" s="38"/>
      <c r="SDS158" s="38"/>
      <c r="SDT158" s="38"/>
      <c r="SDU158" s="38"/>
      <c r="SDV158" s="38"/>
      <c r="SDW158" s="38"/>
      <c r="SDX158" s="38"/>
      <c r="SDY158" s="38"/>
      <c r="SDZ158" s="38"/>
      <c r="SEA158" s="38"/>
      <c r="SEB158" s="38"/>
      <c r="SEC158" s="38"/>
      <c r="SED158" s="38"/>
      <c r="SEE158" s="38"/>
      <c r="SEF158" s="38"/>
      <c r="SEG158" s="38"/>
      <c r="SEH158" s="38"/>
      <c r="SEI158" s="38"/>
      <c r="SEJ158" s="38"/>
      <c r="SEK158" s="38"/>
      <c r="SEL158" s="38"/>
      <c r="SEM158" s="38"/>
      <c r="SEN158" s="38"/>
      <c r="SEO158" s="38"/>
      <c r="SEP158" s="38"/>
      <c r="SEQ158" s="38"/>
      <c r="SER158" s="38"/>
      <c r="SES158" s="38"/>
      <c r="SET158" s="38"/>
      <c r="SEU158" s="38"/>
      <c r="SEV158" s="38"/>
      <c r="SEW158" s="38"/>
      <c r="SEX158" s="38"/>
      <c r="SEY158" s="38"/>
      <c r="SEZ158" s="38"/>
      <c r="SFA158" s="38"/>
      <c r="SFB158" s="38"/>
      <c r="SFC158" s="38"/>
      <c r="SFD158" s="38"/>
      <c r="SFE158" s="38"/>
      <c r="SFF158" s="38"/>
      <c r="SFG158" s="38"/>
      <c r="SFH158" s="38"/>
      <c r="SFI158" s="38"/>
      <c r="SFJ158" s="38"/>
      <c r="SFK158" s="38"/>
      <c r="SFL158" s="38"/>
      <c r="SFM158" s="38"/>
      <c r="SFN158" s="38"/>
      <c r="SFO158" s="38"/>
      <c r="SFP158" s="38"/>
      <c r="SFQ158" s="38"/>
      <c r="SFR158" s="38"/>
      <c r="SFS158" s="38"/>
      <c r="SFT158" s="38"/>
      <c r="SFU158" s="38"/>
      <c r="SFV158" s="38"/>
      <c r="SFW158" s="38"/>
      <c r="SFX158" s="38"/>
      <c r="SFY158" s="38"/>
      <c r="SFZ158" s="38"/>
      <c r="SGA158" s="38"/>
      <c r="SGB158" s="38"/>
      <c r="SGC158" s="38"/>
      <c r="SGD158" s="38"/>
      <c r="SGE158" s="38"/>
      <c r="SGF158" s="38"/>
      <c r="SGG158" s="38"/>
      <c r="SGH158" s="38"/>
      <c r="SGI158" s="38"/>
      <c r="SGJ158" s="38"/>
      <c r="SGK158" s="38"/>
      <c r="SGL158" s="38"/>
      <c r="SGM158" s="38"/>
      <c r="SGN158" s="38"/>
      <c r="SGO158" s="38"/>
      <c r="SGP158" s="38"/>
      <c r="SGQ158" s="38"/>
      <c r="SGR158" s="38"/>
      <c r="SGS158" s="38"/>
      <c r="SGT158" s="38"/>
      <c r="SGU158" s="38"/>
      <c r="SGV158" s="38"/>
      <c r="SGW158" s="38"/>
      <c r="SGX158" s="38"/>
      <c r="SGY158" s="38"/>
      <c r="SGZ158" s="38"/>
      <c r="SHA158" s="38"/>
      <c r="SHB158" s="38"/>
      <c r="SHC158" s="38"/>
      <c r="SHD158" s="38"/>
      <c r="SHE158" s="38"/>
      <c r="SHF158" s="38"/>
      <c r="SHG158" s="38"/>
      <c r="SHH158" s="38"/>
      <c r="SHI158" s="38"/>
      <c r="SHJ158" s="38"/>
      <c r="SHK158" s="38"/>
      <c r="SHL158" s="38"/>
      <c r="SHM158" s="38"/>
      <c r="SHN158" s="38"/>
      <c r="SHO158" s="38"/>
      <c r="SHP158" s="38"/>
      <c r="SHQ158" s="38"/>
      <c r="SHR158" s="38"/>
      <c r="SHS158" s="38"/>
      <c r="SHT158" s="38"/>
      <c r="SHU158" s="38"/>
      <c r="SHV158" s="38"/>
      <c r="SHW158" s="38"/>
      <c r="SHX158" s="38"/>
      <c r="SHY158" s="38"/>
      <c r="SHZ158" s="38"/>
      <c r="SIA158" s="38"/>
      <c r="SIB158" s="38"/>
      <c r="SIC158" s="38"/>
      <c r="SID158" s="38"/>
      <c r="SIE158" s="38"/>
      <c r="SIF158" s="38"/>
      <c r="SIG158" s="38"/>
      <c r="SIH158" s="38"/>
      <c r="SII158" s="38"/>
      <c r="SIJ158" s="38"/>
      <c r="SIK158" s="38"/>
      <c r="SIL158" s="38"/>
      <c r="SIM158" s="38"/>
      <c r="SIN158" s="38"/>
      <c r="SIO158" s="38"/>
      <c r="SIP158" s="38"/>
      <c r="SIQ158" s="38"/>
      <c r="SIR158" s="38"/>
      <c r="SIS158" s="38"/>
      <c r="SIT158" s="38"/>
      <c r="SIU158" s="38"/>
      <c r="SIV158" s="38"/>
      <c r="SIW158" s="38"/>
      <c r="SIX158" s="38"/>
      <c r="SIY158" s="38"/>
      <c r="SIZ158" s="38"/>
      <c r="SJA158" s="38"/>
      <c r="SJB158" s="38"/>
      <c r="SJC158" s="38"/>
      <c r="SJD158" s="38"/>
      <c r="SJE158" s="38"/>
      <c r="SJF158" s="38"/>
      <c r="SJG158" s="38"/>
      <c r="SJH158" s="38"/>
      <c r="SJI158" s="38"/>
      <c r="SJJ158" s="38"/>
      <c r="SJK158" s="38"/>
      <c r="SJL158" s="38"/>
      <c r="SJM158" s="38"/>
      <c r="SJN158" s="38"/>
      <c r="SJO158" s="38"/>
      <c r="SJP158" s="38"/>
      <c r="SJQ158" s="38"/>
      <c r="SJR158" s="38"/>
      <c r="SJS158" s="38"/>
      <c r="SJT158" s="38"/>
      <c r="SJU158" s="38"/>
      <c r="SJV158" s="38"/>
      <c r="SJW158" s="38"/>
      <c r="SJX158" s="38"/>
      <c r="SJY158" s="38"/>
      <c r="SJZ158" s="38"/>
      <c r="SKA158" s="38"/>
      <c r="SKB158" s="38"/>
      <c r="SKC158" s="38"/>
      <c r="SKD158" s="38"/>
      <c r="SKE158" s="38"/>
      <c r="SKF158" s="38"/>
      <c r="SKG158" s="38"/>
      <c r="SKH158" s="38"/>
      <c r="SKI158" s="38"/>
      <c r="SKJ158" s="38"/>
      <c r="SKK158" s="38"/>
      <c r="SKL158" s="38"/>
      <c r="SKM158" s="38"/>
      <c r="SKN158" s="38"/>
      <c r="SKO158" s="38"/>
      <c r="SKP158" s="38"/>
      <c r="SKQ158" s="38"/>
      <c r="SKR158" s="38"/>
      <c r="SKS158" s="38"/>
      <c r="SKT158" s="38"/>
      <c r="SKU158" s="38"/>
      <c r="SKV158" s="38"/>
      <c r="SKW158" s="38"/>
      <c r="SKX158" s="38"/>
      <c r="SKY158" s="38"/>
      <c r="SKZ158" s="38"/>
      <c r="SLA158" s="38"/>
      <c r="SLB158" s="38"/>
      <c r="SLC158" s="38"/>
      <c r="SLD158" s="38"/>
      <c r="SLE158" s="38"/>
      <c r="SLF158" s="38"/>
      <c r="SLG158" s="38"/>
      <c r="SLH158" s="38"/>
      <c r="SLI158" s="38"/>
      <c r="SLJ158" s="38"/>
      <c r="SLK158" s="38"/>
      <c r="SLL158" s="38"/>
      <c r="SLM158" s="38"/>
      <c r="SLN158" s="38"/>
      <c r="SLO158" s="38"/>
      <c r="SLP158" s="38"/>
      <c r="SLQ158" s="38"/>
      <c r="SLR158" s="38"/>
      <c r="SLS158" s="38"/>
      <c r="SLT158" s="38"/>
      <c r="SLU158" s="38"/>
      <c r="SLV158" s="38"/>
      <c r="SLW158" s="38"/>
      <c r="SLX158" s="38"/>
      <c r="SLY158" s="38"/>
      <c r="SLZ158" s="38"/>
      <c r="SMA158" s="38"/>
      <c r="SMB158" s="38"/>
      <c r="SMC158" s="38"/>
      <c r="SMD158" s="38"/>
      <c r="SME158" s="38"/>
      <c r="SMF158" s="38"/>
      <c r="SMG158" s="38"/>
      <c r="SMH158" s="38"/>
      <c r="SMI158" s="38"/>
      <c r="SMJ158" s="38"/>
      <c r="SMK158" s="38"/>
      <c r="SML158" s="38"/>
      <c r="SMM158" s="38"/>
      <c r="SMN158" s="38"/>
      <c r="SMO158" s="38"/>
      <c r="SMP158" s="38"/>
      <c r="SMQ158" s="38"/>
      <c r="SMR158" s="38"/>
      <c r="SMS158" s="38"/>
      <c r="SMT158" s="38"/>
      <c r="SMU158" s="38"/>
      <c r="SMV158" s="38"/>
      <c r="SMW158" s="38"/>
      <c r="SMX158" s="38"/>
      <c r="SMY158" s="38"/>
      <c r="SMZ158" s="38"/>
      <c r="SNA158" s="38"/>
      <c r="SNB158" s="38"/>
      <c r="SNC158" s="38"/>
      <c r="SND158" s="38"/>
      <c r="SNE158" s="38"/>
      <c r="SNF158" s="38"/>
      <c r="SNG158" s="38"/>
      <c r="SNH158" s="38"/>
      <c r="SNI158" s="38"/>
      <c r="SNJ158" s="38"/>
      <c r="SNK158" s="38"/>
      <c r="SNL158" s="38"/>
      <c r="SNM158" s="38"/>
      <c r="SNN158" s="38"/>
      <c r="SNO158" s="38"/>
      <c r="SNP158" s="38"/>
      <c r="SNQ158" s="38"/>
      <c r="SNR158" s="38"/>
      <c r="SNS158" s="38"/>
      <c r="SNT158" s="38"/>
      <c r="SNU158" s="38"/>
      <c r="SNV158" s="38"/>
      <c r="SNW158" s="38"/>
      <c r="SNX158" s="38"/>
      <c r="SNY158" s="38"/>
      <c r="SNZ158" s="38"/>
      <c r="SOA158" s="38"/>
      <c r="SOB158" s="38"/>
      <c r="SOC158" s="38"/>
      <c r="SOD158" s="38"/>
      <c r="SOE158" s="38"/>
      <c r="SOF158" s="38"/>
      <c r="SOG158" s="38"/>
      <c r="SOH158" s="38"/>
      <c r="SOI158" s="38"/>
      <c r="SOJ158" s="38"/>
      <c r="SOK158" s="38"/>
      <c r="SOL158" s="38"/>
      <c r="SOM158" s="38"/>
      <c r="SON158" s="38"/>
      <c r="SOO158" s="38"/>
      <c r="SOP158" s="38"/>
      <c r="SOQ158" s="38"/>
      <c r="SOR158" s="38"/>
      <c r="SOS158" s="38"/>
      <c r="SOT158" s="38"/>
      <c r="SOU158" s="38"/>
      <c r="SOV158" s="38"/>
      <c r="SOW158" s="38"/>
      <c r="SOX158" s="38"/>
      <c r="SOY158" s="38"/>
      <c r="SOZ158" s="38"/>
      <c r="SPA158" s="38"/>
      <c r="SPB158" s="38"/>
      <c r="SPC158" s="38"/>
      <c r="SPD158" s="38"/>
      <c r="SPE158" s="38"/>
      <c r="SPF158" s="38"/>
      <c r="SPG158" s="38"/>
      <c r="SPH158" s="38"/>
      <c r="SPI158" s="38"/>
      <c r="SPJ158" s="38"/>
      <c r="SPK158" s="38"/>
      <c r="SPL158" s="38"/>
      <c r="SPM158" s="38"/>
      <c r="SPN158" s="38"/>
      <c r="SPO158" s="38"/>
      <c r="SPP158" s="38"/>
      <c r="SPQ158" s="38"/>
      <c r="SPR158" s="38"/>
      <c r="SPS158" s="38"/>
      <c r="SPT158" s="38"/>
      <c r="SPU158" s="38"/>
      <c r="SPV158" s="38"/>
      <c r="SPW158" s="38"/>
      <c r="SPX158" s="38"/>
      <c r="SPY158" s="38"/>
      <c r="SPZ158" s="38"/>
      <c r="SQA158" s="38"/>
      <c r="SQB158" s="38"/>
      <c r="SQC158" s="38"/>
      <c r="SQD158" s="38"/>
      <c r="SQE158" s="38"/>
      <c r="SQF158" s="38"/>
      <c r="SQG158" s="38"/>
      <c r="SQH158" s="38"/>
      <c r="SQI158" s="38"/>
      <c r="SQJ158" s="38"/>
      <c r="SQK158" s="38"/>
      <c r="SQL158" s="38"/>
      <c r="SQM158" s="38"/>
      <c r="SQN158" s="38"/>
      <c r="SQO158" s="38"/>
      <c r="SQP158" s="38"/>
      <c r="SQQ158" s="38"/>
      <c r="SQR158" s="38"/>
      <c r="SQS158" s="38"/>
      <c r="SQT158" s="38"/>
      <c r="SQU158" s="38"/>
      <c r="SQV158" s="38"/>
      <c r="SQW158" s="38"/>
      <c r="SQX158" s="38"/>
      <c r="SQY158" s="38"/>
      <c r="SQZ158" s="38"/>
      <c r="SRA158" s="38"/>
      <c r="SRB158" s="38"/>
      <c r="SRC158" s="38"/>
      <c r="SRD158" s="38"/>
      <c r="SRE158" s="38"/>
      <c r="SRF158" s="38"/>
      <c r="SRG158" s="38"/>
      <c r="SRH158" s="38"/>
      <c r="SRI158" s="38"/>
      <c r="SRJ158" s="38"/>
      <c r="SRK158" s="38"/>
      <c r="SRL158" s="38"/>
      <c r="SRM158" s="38"/>
      <c r="SRN158" s="38"/>
      <c r="SRO158" s="38"/>
      <c r="SRP158" s="38"/>
      <c r="SRQ158" s="38"/>
      <c r="SRR158" s="38"/>
      <c r="SRS158" s="38"/>
      <c r="SRT158" s="38"/>
      <c r="SRU158" s="38"/>
      <c r="SRV158" s="38"/>
      <c r="SRW158" s="38"/>
      <c r="SRX158" s="38"/>
      <c r="SRY158" s="38"/>
      <c r="SRZ158" s="38"/>
      <c r="SSA158" s="38"/>
      <c r="SSB158" s="38"/>
      <c r="SSC158" s="38"/>
      <c r="SSD158" s="38"/>
      <c r="SSE158" s="38"/>
      <c r="SSF158" s="38"/>
      <c r="SSG158" s="38"/>
      <c r="SSH158" s="38"/>
      <c r="SSI158" s="38"/>
      <c r="SSJ158" s="38"/>
      <c r="SSK158" s="38"/>
      <c r="SSL158" s="38"/>
      <c r="SSM158" s="38"/>
      <c r="SSN158" s="38"/>
      <c r="SSO158" s="38"/>
      <c r="SSP158" s="38"/>
      <c r="SSQ158" s="38"/>
      <c r="SSR158" s="38"/>
      <c r="SSS158" s="38"/>
      <c r="SST158" s="38"/>
      <c r="SSU158" s="38"/>
      <c r="SSV158" s="38"/>
      <c r="SSW158" s="38"/>
      <c r="SSX158" s="38"/>
      <c r="SSY158" s="38"/>
      <c r="SSZ158" s="38"/>
      <c r="STA158" s="38"/>
      <c r="STB158" s="38"/>
      <c r="STC158" s="38"/>
      <c r="STD158" s="38"/>
      <c r="STE158" s="38"/>
      <c r="STF158" s="38"/>
      <c r="STG158" s="38"/>
      <c r="STH158" s="38"/>
      <c r="STI158" s="38"/>
      <c r="STJ158" s="38"/>
      <c r="STK158" s="38"/>
      <c r="STL158" s="38"/>
      <c r="STM158" s="38"/>
      <c r="STN158" s="38"/>
      <c r="STO158" s="38"/>
      <c r="STP158" s="38"/>
      <c r="STQ158" s="38"/>
      <c r="STR158" s="38"/>
      <c r="STS158" s="38"/>
      <c r="STT158" s="38"/>
      <c r="STU158" s="38"/>
      <c r="STV158" s="38"/>
      <c r="STW158" s="38"/>
      <c r="STX158" s="38"/>
      <c r="STY158" s="38"/>
      <c r="STZ158" s="38"/>
      <c r="SUA158" s="38"/>
      <c r="SUB158" s="38"/>
      <c r="SUC158" s="38"/>
      <c r="SUD158" s="38"/>
      <c r="SUE158" s="38"/>
      <c r="SUF158" s="38"/>
      <c r="SUG158" s="38"/>
      <c r="SUH158" s="38"/>
      <c r="SUI158" s="38"/>
      <c r="SUJ158" s="38"/>
      <c r="SUK158" s="38"/>
      <c r="SUL158" s="38"/>
      <c r="SUM158" s="38"/>
      <c r="SUN158" s="38"/>
      <c r="SUO158" s="38"/>
      <c r="SUP158" s="38"/>
      <c r="SUQ158" s="38"/>
      <c r="SUR158" s="38"/>
      <c r="SUS158" s="38"/>
      <c r="SUT158" s="38"/>
      <c r="SUU158" s="38"/>
      <c r="SUV158" s="38"/>
      <c r="SUW158" s="38"/>
      <c r="SUX158" s="38"/>
      <c r="SUY158" s="38"/>
      <c r="SUZ158" s="38"/>
      <c r="SVA158" s="38"/>
      <c r="SVB158" s="38"/>
      <c r="SVC158" s="38"/>
      <c r="SVD158" s="38"/>
      <c r="SVE158" s="38"/>
      <c r="SVF158" s="38"/>
      <c r="SVG158" s="38"/>
      <c r="SVH158" s="38"/>
      <c r="SVI158" s="38"/>
      <c r="SVJ158" s="38"/>
      <c r="SVK158" s="38"/>
      <c r="SVL158" s="38"/>
      <c r="SVM158" s="38"/>
      <c r="SVN158" s="38"/>
      <c r="SVO158" s="38"/>
      <c r="SVP158" s="38"/>
      <c r="SVQ158" s="38"/>
      <c r="SVR158" s="38"/>
      <c r="SVS158" s="38"/>
      <c r="SVT158" s="38"/>
      <c r="SVU158" s="38"/>
      <c r="SVV158" s="38"/>
      <c r="SVW158" s="38"/>
      <c r="SVX158" s="38"/>
      <c r="SVY158" s="38"/>
      <c r="SVZ158" s="38"/>
      <c r="SWA158" s="38"/>
      <c r="SWB158" s="38"/>
      <c r="SWC158" s="38"/>
      <c r="SWD158" s="38"/>
      <c r="SWE158" s="38"/>
      <c r="SWF158" s="38"/>
      <c r="SWG158" s="38"/>
      <c r="SWH158" s="38"/>
      <c r="SWI158" s="38"/>
      <c r="SWJ158" s="38"/>
      <c r="SWK158" s="38"/>
      <c r="SWL158" s="38"/>
      <c r="SWM158" s="38"/>
      <c r="SWN158" s="38"/>
      <c r="SWO158" s="38"/>
      <c r="SWP158" s="38"/>
      <c r="SWQ158" s="38"/>
      <c r="SWR158" s="38"/>
      <c r="SWS158" s="38"/>
      <c r="SWT158" s="38"/>
      <c r="SWU158" s="38"/>
      <c r="SWV158" s="38"/>
      <c r="SWW158" s="38"/>
      <c r="SWX158" s="38"/>
      <c r="SWY158" s="38"/>
      <c r="SWZ158" s="38"/>
      <c r="SXA158" s="38"/>
      <c r="SXB158" s="38"/>
      <c r="SXC158" s="38"/>
      <c r="SXD158" s="38"/>
      <c r="SXE158" s="38"/>
      <c r="SXF158" s="38"/>
      <c r="SXG158" s="38"/>
      <c r="SXH158" s="38"/>
      <c r="SXI158" s="38"/>
      <c r="SXJ158" s="38"/>
      <c r="SXK158" s="38"/>
      <c r="SXL158" s="38"/>
      <c r="SXM158" s="38"/>
      <c r="SXN158" s="38"/>
      <c r="SXO158" s="38"/>
      <c r="SXP158" s="38"/>
      <c r="SXQ158" s="38"/>
      <c r="SXR158" s="38"/>
      <c r="SXS158" s="38"/>
      <c r="SXT158" s="38"/>
      <c r="SXU158" s="38"/>
      <c r="SXV158" s="38"/>
      <c r="SXW158" s="38"/>
      <c r="SXX158" s="38"/>
      <c r="SXY158" s="38"/>
      <c r="SXZ158" s="38"/>
      <c r="SYA158" s="38"/>
      <c r="SYB158" s="38"/>
      <c r="SYC158" s="38"/>
      <c r="SYD158" s="38"/>
      <c r="SYE158" s="38"/>
      <c r="SYF158" s="38"/>
      <c r="SYG158" s="38"/>
      <c r="SYH158" s="38"/>
      <c r="SYI158" s="38"/>
      <c r="SYJ158" s="38"/>
      <c r="SYK158" s="38"/>
      <c r="SYL158" s="38"/>
      <c r="SYM158" s="38"/>
      <c r="SYN158" s="38"/>
      <c r="SYO158" s="38"/>
      <c r="SYP158" s="38"/>
      <c r="SYQ158" s="38"/>
      <c r="SYR158" s="38"/>
      <c r="SYS158" s="38"/>
      <c r="SYT158" s="38"/>
      <c r="SYU158" s="38"/>
      <c r="SYV158" s="38"/>
      <c r="SYW158" s="38"/>
      <c r="SYX158" s="38"/>
      <c r="SYY158" s="38"/>
      <c r="SYZ158" s="38"/>
      <c r="SZA158" s="38"/>
      <c r="SZB158" s="38"/>
      <c r="SZC158" s="38"/>
      <c r="SZD158" s="38"/>
      <c r="SZE158" s="38"/>
      <c r="SZF158" s="38"/>
      <c r="SZG158" s="38"/>
      <c r="SZH158" s="38"/>
      <c r="SZI158" s="38"/>
      <c r="SZJ158" s="38"/>
      <c r="SZK158" s="38"/>
      <c r="SZL158" s="38"/>
      <c r="SZM158" s="38"/>
      <c r="SZN158" s="38"/>
      <c r="SZO158" s="38"/>
      <c r="SZP158" s="38"/>
      <c r="SZQ158" s="38"/>
      <c r="SZR158" s="38"/>
      <c r="SZS158" s="38"/>
      <c r="SZT158" s="38"/>
      <c r="SZU158" s="38"/>
      <c r="SZV158" s="38"/>
      <c r="SZW158" s="38"/>
      <c r="SZX158" s="38"/>
      <c r="SZY158" s="38"/>
      <c r="SZZ158" s="38"/>
      <c r="TAA158" s="38"/>
      <c r="TAB158" s="38"/>
      <c r="TAC158" s="38"/>
      <c r="TAD158" s="38"/>
      <c r="TAE158" s="38"/>
      <c r="TAF158" s="38"/>
      <c r="TAG158" s="38"/>
      <c r="TAH158" s="38"/>
      <c r="TAI158" s="38"/>
      <c r="TAJ158" s="38"/>
      <c r="TAK158" s="38"/>
      <c r="TAL158" s="38"/>
      <c r="TAM158" s="38"/>
      <c r="TAN158" s="38"/>
      <c r="TAO158" s="38"/>
      <c r="TAP158" s="38"/>
      <c r="TAQ158" s="38"/>
      <c r="TAR158" s="38"/>
      <c r="TAS158" s="38"/>
      <c r="TAT158" s="38"/>
      <c r="TAU158" s="38"/>
      <c r="TAV158" s="38"/>
      <c r="TAW158" s="38"/>
      <c r="TAX158" s="38"/>
      <c r="TAY158" s="38"/>
      <c r="TAZ158" s="38"/>
      <c r="TBA158" s="38"/>
      <c r="TBB158" s="38"/>
      <c r="TBC158" s="38"/>
      <c r="TBD158" s="38"/>
      <c r="TBE158" s="38"/>
      <c r="TBF158" s="38"/>
      <c r="TBG158" s="38"/>
      <c r="TBH158" s="38"/>
      <c r="TBI158" s="38"/>
      <c r="TBJ158" s="38"/>
      <c r="TBK158" s="38"/>
      <c r="TBL158" s="38"/>
      <c r="TBM158" s="38"/>
      <c r="TBN158" s="38"/>
      <c r="TBO158" s="38"/>
      <c r="TBP158" s="38"/>
      <c r="TBQ158" s="38"/>
      <c r="TBR158" s="38"/>
      <c r="TBS158" s="38"/>
      <c r="TBT158" s="38"/>
      <c r="TBU158" s="38"/>
      <c r="TBV158" s="38"/>
      <c r="TBW158" s="38"/>
      <c r="TBX158" s="38"/>
      <c r="TBY158" s="38"/>
      <c r="TBZ158" s="38"/>
      <c r="TCA158" s="38"/>
      <c r="TCB158" s="38"/>
      <c r="TCC158" s="38"/>
      <c r="TCD158" s="38"/>
      <c r="TCE158" s="38"/>
      <c r="TCF158" s="38"/>
      <c r="TCG158" s="38"/>
      <c r="TCH158" s="38"/>
      <c r="TCI158" s="38"/>
      <c r="TCJ158" s="38"/>
      <c r="TCK158" s="38"/>
      <c r="TCL158" s="38"/>
      <c r="TCM158" s="38"/>
      <c r="TCN158" s="38"/>
      <c r="TCO158" s="38"/>
      <c r="TCP158" s="38"/>
      <c r="TCQ158" s="38"/>
      <c r="TCR158" s="38"/>
      <c r="TCS158" s="38"/>
      <c r="TCT158" s="38"/>
      <c r="TCU158" s="38"/>
      <c r="TCV158" s="38"/>
      <c r="TCW158" s="38"/>
      <c r="TCX158" s="38"/>
      <c r="TCY158" s="38"/>
      <c r="TCZ158" s="38"/>
      <c r="TDA158" s="38"/>
      <c r="TDB158" s="38"/>
      <c r="TDC158" s="38"/>
      <c r="TDD158" s="38"/>
      <c r="TDE158" s="38"/>
      <c r="TDF158" s="38"/>
      <c r="TDG158" s="38"/>
      <c r="TDH158" s="38"/>
      <c r="TDI158" s="38"/>
      <c r="TDJ158" s="38"/>
      <c r="TDK158" s="38"/>
      <c r="TDL158" s="38"/>
      <c r="TDM158" s="38"/>
      <c r="TDN158" s="38"/>
      <c r="TDO158" s="38"/>
      <c r="TDP158" s="38"/>
      <c r="TDQ158" s="38"/>
      <c r="TDR158" s="38"/>
      <c r="TDS158" s="38"/>
      <c r="TDT158" s="38"/>
      <c r="TDU158" s="38"/>
      <c r="TDV158" s="38"/>
      <c r="TDW158" s="38"/>
      <c r="TDX158" s="38"/>
      <c r="TDY158" s="38"/>
      <c r="TDZ158" s="38"/>
      <c r="TEA158" s="38"/>
      <c r="TEB158" s="38"/>
      <c r="TEC158" s="38"/>
      <c r="TED158" s="38"/>
      <c r="TEE158" s="38"/>
      <c r="TEF158" s="38"/>
      <c r="TEG158" s="38"/>
      <c r="TEH158" s="38"/>
      <c r="TEI158" s="38"/>
      <c r="TEJ158" s="38"/>
      <c r="TEK158" s="38"/>
      <c r="TEL158" s="38"/>
      <c r="TEM158" s="38"/>
      <c r="TEN158" s="38"/>
      <c r="TEO158" s="38"/>
      <c r="TEP158" s="38"/>
      <c r="TEQ158" s="38"/>
      <c r="TER158" s="38"/>
      <c r="TES158" s="38"/>
      <c r="TET158" s="38"/>
      <c r="TEU158" s="38"/>
      <c r="TEV158" s="38"/>
      <c r="TEW158" s="38"/>
      <c r="TEX158" s="38"/>
      <c r="TEY158" s="38"/>
      <c r="TEZ158" s="38"/>
      <c r="TFA158" s="38"/>
      <c r="TFB158" s="38"/>
      <c r="TFC158" s="38"/>
      <c r="TFD158" s="38"/>
      <c r="TFE158" s="38"/>
      <c r="TFF158" s="38"/>
      <c r="TFG158" s="38"/>
      <c r="TFH158" s="38"/>
      <c r="TFI158" s="38"/>
      <c r="TFJ158" s="38"/>
      <c r="TFK158" s="38"/>
      <c r="TFL158" s="38"/>
      <c r="TFM158" s="38"/>
      <c r="TFN158" s="38"/>
      <c r="TFO158" s="38"/>
      <c r="TFP158" s="38"/>
      <c r="TFQ158" s="38"/>
      <c r="TFR158" s="38"/>
      <c r="TFS158" s="38"/>
      <c r="TFT158" s="38"/>
      <c r="TFU158" s="38"/>
      <c r="TFV158" s="38"/>
      <c r="TFW158" s="38"/>
      <c r="TFX158" s="38"/>
      <c r="TFY158" s="38"/>
      <c r="TFZ158" s="38"/>
      <c r="TGA158" s="38"/>
      <c r="TGB158" s="38"/>
      <c r="TGC158" s="38"/>
      <c r="TGD158" s="38"/>
      <c r="TGE158" s="38"/>
      <c r="TGF158" s="38"/>
      <c r="TGG158" s="38"/>
      <c r="TGH158" s="38"/>
      <c r="TGI158" s="38"/>
      <c r="TGJ158" s="38"/>
      <c r="TGK158" s="38"/>
      <c r="TGL158" s="38"/>
      <c r="TGM158" s="38"/>
      <c r="TGN158" s="38"/>
      <c r="TGO158" s="38"/>
      <c r="TGP158" s="38"/>
      <c r="TGQ158" s="38"/>
      <c r="TGR158" s="38"/>
      <c r="TGS158" s="38"/>
      <c r="TGT158" s="38"/>
      <c r="TGU158" s="38"/>
      <c r="TGV158" s="38"/>
      <c r="TGW158" s="38"/>
      <c r="TGX158" s="38"/>
      <c r="TGY158" s="38"/>
      <c r="TGZ158" s="38"/>
      <c r="THA158" s="38"/>
      <c r="THB158" s="38"/>
      <c r="THC158" s="38"/>
      <c r="THD158" s="38"/>
      <c r="THE158" s="38"/>
      <c r="THF158" s="38"/>
      <c r="THG158" s="38"/>
      <c r="THH158" s="38"/>
      <c r="THI158" s="38"/>
      <c r="THJ158" s="38"/>
      <c r="THK158" s="38"/>
      <c r="THL158" s="38"/>
      <c r="THM158" s="38"/>
      <c r="THN158" s="38"/>
      <c r="THO158" s="38"/>
      <c r="THP158" s="38"/>
      <c r="THQ158" s="38"/>
      <c r="THR158" s="38"/>
      <c r="THS158" s="38"/>
      <c r="THT158" s="38"/>
      <c r="THU158" s="38"/>
      <c r="THV158" s="38"/>
      <c r="THW158" s="38"/>
      <c r="THX158" s="38"/>
      <c r="THY158" s="38"/>
      <c r="THZ158" s="38"/>
      <c r="TIA158" s="38"/>
      <c r="TIB158" s="38"/>
      <c r="TIC158" s="38"/>
      <c r="TID158" s="38"/>
      <c r="TIE158" s="38"/>
      <c r="TIF158" s="38"/>
      <c r="TIG158" s="38"/>
      <c r="TIH158" s="38"/>
      <c r="TII158" s="38"/>
      <c r="TIJ158" s="38"/>
      <c r="TIK158" s="38"/>
      <c r="TIL158" s="38"/>
      <c r="TIM158" s="38"/>
      <c r="TIN158" s="38"/>
      <c r="TIO158" s="38"/>
      <c r="TIP158" s="38"/>
      <c r="TIQ158" s="38"/>
      <c r="TIR158" s="38"/>
      <c r="TIS158" s="38"/>
      <c r="TIT158" s="38"/>
      <c r="TIU158" s="38"/>
      <c r="TIV158" s="38"/>
      <c r="TIW158" s="38"/>
      <c r="TIX158" s="38"/>
      <c r="TIY158" s="38"/>
      <c r="TIZ158" s="38"/>
      <c r="TJA158" s="38"/>
      <c r="TJB158" s="38"/>
      <c r="TJC158" s="38"/>
      <c r="TJD158" s="38"/>
      <c r="TJE158" s="38"/>
      <c r="TJF158" s="38"/>
      <c r="TJG158" s="38"/>
      <c r="TJH158" s="38"/>
      <c r="TJI158" s="38"/>
      <c r="TJJ158" s="38"/>
      <c r="TJK158" s="38"/>
      <c r="TJL158" s="38"/>
      <c r="TJM158" s="38"/>
      <c r="TJN158" s="38"/>
      <c r="TJO158" s="38"/>
      <c r="TJP158" s="38"/>
      <c r="TJQ158" s="38"/>
      <c r="TJR158" s="38"/>
      <c r="TJS158" s="38"/>
      <c r="TJT158" s="38"/>
      <c r="TJU158" s="38"/>
      <c r="TJV158" s="38"/>
      <c r="TJW158" s="38"/>
      <c r="TJX158" s="38"/>
      <c r="TJY158" s="38"/>
      <c r="TJZ158" s="38"/>
      <c r="TKA158" s="38"/>
      <c r="TKB158" s="38"/>
      <c r="TKC158" s="38"/>
      <c r="TKD158" s="38"/>
      <c r="TKE158" s="38"/>
      <c r="TKF158" s="38"/>
      <c r="TKG158" s="38"/>
      <c r="TKH158" s="38"/>
      <c r="TKI158" s="38"/>
      <c r="TKJ158" s="38"/>
      <c r="TKK158" s="38"/>
      <c r="TKL158" s="38"/>
      <c r="TKM158" s="38"/>
      <c r="TKN158" s="38"/>
      <c r="TKO158" s="38"/>
      <c r="TKP158" s="38"/>
      <c r="TKQ158" s="38"/>
      <c r="TKR158" s="38"/>
      <c r="TKS158" s="38"/>
      <c r="TKT158" s="38"/>
      <c r="TKU158" s="38"/>
      <c r="TKV158" s="38"/>
      <c r="TKW158" s="38"/>
      <c r="TKX158" s="38"/>
      <c r="TKY158" s="38"/>
      <c r="TKZ158" s="38"/>
      <c r="TLA158" s="38"/>
      <c r="TLB158" s="38"/>
      <c r="TLC158" s="38"/>
      <c r="TLD158" s="38"/>
      <c r="TLE158" s="38"/>
      <c r="TLF158" s="38"/>
      <c r="TLG158" s="38"/>
      <c r="TLH158" s="38"/>
      <c r="TLI158" s="38"/>
      <c r="TLJ158" s="38"/>
      <c r="TLK158" s="38"/>
      <c r="TLL158" s="38"/>
      <c r="TLM158" s="38"/>
      <c r="TLN158" s="38"/>
      <c r="TLO158" s="38"/>
      <c r="TLP158" s="38"/>
      <c r="TLQ158" s="38"/>
      <c r="TLR158" s="38"/>
      <c r="TLS158" s="38"/>
      <c r="TLT158" s="38"/>
      <c r="TLU158" s="38"/>
      <c r="TLV158" s="38"/>
      <c r="TLW158" s="38"/>
      <c r="TLX158" s="38"/>
      <c r="TLY158" s="38"/>
      <c r="TLZ158" s="38"/>
      <c r="TMA158" s="38"/>
      <c r="TMB158" s="38"/>
      <c r="TMC158" s="38"/>
      <c r="TMD158" s="38"/>
      <c r="TME158" s="38"/>
      <c r="TMF158" s="38"/>
      <c r="TMG158" s="38"/>
      <c r="TMH158" s="38"/>
      <c r="TMI158" s="38"/>
      <c r="TMJ158" s="38"/>
      <c r="TMK158" s="38"/>
      <c r="TML158" s="38"/>
      <c r="TMM158" s="38"/>
      <c r="TMN158" s="38"/>
      <c r="TMO158" s="38"/>
      <c r="TMP158" s="38"/>
      <c r="TMQ158" s="38"/>
      <c r="TMR158" s="38"/>
      <c r="TMS158" s="38"/>
      <c r="TMT158" s="38"/>
      <c r="TMU158" s="38"/>
      <c r="TMV158" s="38"/>
      <c r="TMW158" s="38"/>
      <c r="TMX158" s="38"/>
      <c r="TMY158" s="38"/>
      <c r="TMZ158" s="38"/>
      <c r="TNA158" s="38"/>
      <c r="TNB158" s="38"/>
      <c r="TNC158" s="38"/>
      <c r="TND158" s="38"/>
      <c r="TNE158" s="38"/>
      <c r="TNF158" s="38"/>
      <c r="TNG158" s="38"/>
      <c r="TNH158" s="38"/>
      <c r="TNI158" s="38"/>
      <c r="TNJ158" s="38"/>
      <c r="TNK158" s="38"/>
      <c r="TNL158" s="38"/>
      <c r="TNM158" s="38"/>
      <c r="TNN158" s="38"/>
      <c r="TNO158" s="38"/>
      <c r="TNP158" s="38"/>
      <c r="TNQ158" s="38"/>
      <c r="TNR158" s="38"/>
      <c r="TNS158" s="38"/>
      <c r="TNT158" s="38"/>
      <c r="TNU158" s="38"/>
      <c r="TNV158" s="38"/>
      <c r="TNW158" s="38"/>
      <c r="TNX158" s="38"/>
      <c r="TNY158" s="38"/>
      <c r="TNZ158" s="38"/>
      <c r="TOA158" s="38"/>
      <c r="TOB158" s="38"/>
      <c r="TOC158" s="38"/>
      <c r="TOD158" s="38"/>
      <c r="TOE158" s="38"/>
      <c r="TOF158" s="38"/>
      <c r="TOG158" s="38"/>
      <c r="TOH158" s="38"/>
      <c r="TOI158" s="38"/>
      <c r="TOJ158" s="38"/>
      <c r="TOK158" s="38"/>
      <c r="TOL158" s="38"/>
      <c r="TOM158" s="38"/>
      <c r="TON158" s="38"/>
      <c r="TOO158" s="38"/>
      <c r="TOP158" s="38"/>
      <c r="TOQ158" s="38"/>
      <c r="TOR158" s="38"/>
      <c r="TOS158" s="38"/>
      <c r="TOT158" s="38"/>
      <c r="TOU158" s="38"/>
      <c r="TOV158" s="38"/>
      <c r="TOW158" s="38"/>
      <c r="TOX158" s="38"/>
      <c r="TOY158" s="38"/>
      <c r="TOZ158" s="38"/>
      <c r="TPA158" s="38"/>
      <c r="TPB158" s="38"/>
      <c r="TPC158" s="38"/>
      <c r="TPD158" s="38"/>
      <c r="TPE158" s="38"/>
      <c r="TPF158" s="38"/>
      <c r="TPG158" s="38"/>
      <c r="TPH158" s="38"/>
      <c r="TPI158" s="38"/>
      <c r="TPJ158" s="38"/>
      <c r="TPK158" s="38"/>
      <c r="TPL158" s="38"/>
      <c r="TPM158" s="38"/>
      <c r="TPN158" s="38"/>
      <c r="TPO158" s="38"/>
      <c r="TPP158" s="38"/>
      <c r="TPQ158" s="38"/>
      <c r="TPR158" s="38"/>
      <c r="TPS158" s="38"/>
      <c r="TPT158" s="38"/>
      <c r="TPU158" s="38"/>
      <c r="TPV158" s="38"/>
      <c r="TPW158" s="38"/>
      <c r="TPX158" s="38"/>
      <c r="TPY158" s="38"/>
      <c r="TPZ158" s="38"/>
      <c r="TQA158" s="38"/>
      <c r="TQB158" s="38"/>
      <c r="TQC158" s="38"/>
      <c r="TQD158" s="38"/>
      <c r="TQE158" s="38"/>
      <c r="TQF158" s="38"/>
      <c r="TQG158" s="38"/>
      <c r="TQH158" s="38"/>
      <c r="TQI158" s="38"/>
      <c r="TQJ158" s="38"/>
      <c r="TQK158" s="38"/>
      <c r="TQL158" s="38"/>
      <c r="TQM158" s="38"/>
      <c r="TQN158" s="38"/>
      <c r="TQO158" s="38"/>
      <c r="TQP158" s="38"/>
      <c r="TQQ158" s="38"/>
      <c r="TQR158" s="38"/>
      <c r="TQS158" s="38"/>
      <c r="TQT158" s="38"/>
      <c r="TQU158" s="38"/>
      <c r="TQV158" s="38"/>
      <c r="TQW158" s="38"/>
      <c r="TQX158" s="38"/>
      <c r="TQY158" s="38"/>
      <c r="TQZ158" s="38"/>
      <c r="TRA158" s="38"/>
      <c r="TRB158" s="38"/>
      <c r="TRC158" s="38"/>
      <c r="TRD158" s="38"/>
      <c r="TRE158" s="38"/>
      <c r="TRF158" s="38"/>
      <c r="TRG158" s="38"/>
      <c r="TRH158" s="38"/>
      <c r="TRI158" s="38"/>
      <c r="TRJ158" s="38"/>
      <c r="TRK158" s="38"/>
      <c r="TRL158" s="38"/>
      <c r="TRM158" s="38"/>
      <c r="TRN158" s="38"/>
      <c r="TRO158" s="38"/>
      <c r="TRP158" s="38"/>
      <c r="TRQ158" s="38"/>
      <c r="TRR158" s="38"/>
      <c r="TRS158" s="38"/>
      <c r="TRT158" s="38"/>
      <c r="TRU158" s="38"/>
      <c r="TRV158" s="38"/>
      <c r="TRW158" s="38"/>
      <c r="TRX158" s="38"/>
      <c r="TRY158" s="38"/>
      <c r="TRZ158" s="38"/>
      <c r="TSA158" s="38"/>
      <c r="TSB158" s="38"/>
      <c r="TSC158" s="38"/>
      <c r="TSD158" s="38"/>
      <c r="TSE158" s="38"/>
      <c r="TSF158" s="38"/>
      <c r="TSG158" s="38"/>
      <c r="TSH158" s="38"/>
      <c r="TSI158" s="38"/>
      <c r="TSJ158" s="38"/>
      <c r="TSK158" s="38"/>
      <c r="TSL158" s="38"/>
      <c r="TSM158" s="38"/>
      <c r="TSN158" s="38"/>
      <c r="TSO158" s="38"/>
      <c r="TSP158" s="38"/>
      <c r="TSQ158" s="38"/>
      <c r="TSR158" s="38"/>
      <c r="TSS158" s="38"/>
      <c r="TST158" s="38"/>
      <c r="TSU158" s="38"/>
      <c r="TSV158" s="38"/>
      <c r="TSW158" s="38"/>
      <c r="TSX158" s="38"/>
      <c r="TSY158" s="38"/>
      <c r="TSZ158" s="38"/>
      <c r="TTA158" s="38"/>
      <c r="TTB158" s="38"/>
      <c r="TTC158" s="38"/>
      <c r="TTD158" s="38"/>
      <c r="TTE158" s="38"/>
      <c r="TTF158" s="38"/>
      <c r="TTG158" s="38"/>
      <c r="TTH158" s="38"/>
      <c r="TTI158" s="38"/>
      <c r="TTJ158" s="38"/>
      <c r="TTK158" s="38"/>
      <c r="TTL158" s="38"/>
      <c r="TTM158" s="38"/>
      <c r="TTN158" s="38"/>
      <c r="TTO158" s="38"/>
      <c r="TTP158" s="38"/>
      <c r="TTQ158" s="38"/>
      <c r="TTR158" s="38"/>
      <c r="TTS158" s="38"/>
      <c r="TTT158" s="38"/>
      <c r="TTU158" s="38"/>
      <c r="TTV158" s="38"/>
      <c r="TTW158" s="38"/>
      <c r="TTX158" s="38"/>
      <c r="TTY158" s="38"/>
      <c r="TTZ158" s="38"/>
      <c r="TUA158" s="38"/>
      <c r="TUB158" s="38"/>
      <c r="TUC158" s="38"/>
      <c r="TUD158" s="38"/>
      <c r="TUE158" s="38"/>
      <c r="TUF158" s="38"/>
      <c r="TUG158" s="38"/>
      <c r="TUH158" s="38"/>
      <c r="TUI158" s="38"/>
      <c r="TUJ158" s="38"/>
      <c r="TUK158" s="38"/>
      <c r="TUL158" s="38"/>
      <c r="TUM158" s="38"/>
      <c r="TUN158" s="38"/>
      <c r="TUO158" s="38"/>
      <c r="TUP158" s="38"/>
      <c r="TUQ158" s="38"/>
      <c r="TUR158" s="38"/>
      <c r="TUS158" s="38"/>
      <c r="TUT158" s="38"/>
      <c r="TUU158" s="38"/>
      <c r="TUV158" s="38"/>
      <c r="TUW158" s="38"/>
      <c r="TUX158" s="38"/>
      <c r="TUY158" s="38"/>
      <c r="TUZ158" s="38"/>
      <c r="TVA158" s="38"/>
      <c r="TVB158" s="38"/>
      <c r="TVC158" s="38"/>
      <c r="TVD158" s="38"/>
      <c r="TVE158" s="38"/>
      <c r="TVF158" s="38"/>
      <c r="TVG158" s="38"/>
      <c r="TVH158" s="38"/>
      <c r="TVI158" s="38"/>
      <c r="TVJ158" s="38"/>
      <c r="TVK158" s="38"/>
      <c r="TVL158" s="38"/>
      <c r="TVM158" s="38"/>
      <c r="TVN158" s="38"/>
      <c r="TVO158" s="38"/>
      <c r="TVP158" s="38"/>
      <c r="TVQ158" s="38"/>
      <c r="TVR158" s="38"/>
      <c r="TVS158" s="38"/>
      <c r="TVT158" s="38"/>
      <c r="TVU158" s="38"/>
      <c r="TVV158" s="38"/>
      <c r="TVW158" s="38"/>
      <c r="TVX158" s="38"/>
      <c r="TVY158" s="38"/>
      <c r="TVZ158" s="38"/>
      <c r="TWA158" s="38"/>
      <c r="TWB158" s="38"/>
      <c r="TWC158" s="38"/>
      <c r="TWD158" s="38"/>
      <c r="TWE158" s="38"/>
      <c r="TWF158" s="38"/>
      <c r="TWG158" s="38"/>
      <c r="TWH158" s="38"/>
      <c r="TWI158" s="38"/>
      <c r="TWJ158" s="38"/>
      <c r="TWK158" s="38"/>
      <c r="TWL158" s="38"/>
      <c r="TWM158" s="38"/>
      <c r="TWN158" s="38"/>
      <c r="TWO158" s="38"/>
      <c r="TWP158" s="38"/>
      <c r="TWQ158" s="38"/>
      <c r="TWR158" s="38"/>
      <c r="TWS158" s="38"/>
      <c r="TWT158" s="38"/>
      <c r="TWU158" s="38"/>
      <c r="TWV158" s="38"/>
      <c r="TWW158" s="38"/>
      <c r="TWX158" s="38"/>
      <c r="TWY158" s="38"/>
      <c r="TWZ158" s="38"/>
      <c r="TXA158" s="38"/>
      <c r="TXB158" s="38"/>
      <c r="TXC158" s="38"/>
      <c r="TXD158" s="38"/>
      <c r="TXE158" s="38"/>
      <c r="TXF158" s="38"/>
      <c r="TXG158" s="38"/>
      <c r="TXH158" s="38"/>
      <c r="TXI158" s="38"/>
      <c r="TXJ158" s="38"/>
      <c r="TXK158" s="38"/>
      <c r="TXL158" s="38"/>
      <c r="TXM158" s="38"/>
      <c r="TXN158" s="38"/>
      <c r="TXO158" s="38"/>
      <c r="TXP158" s="38"/>
      <c r="TXQ158" s="38"/>
      <c r="TXR158" s="38"/>
      <c r="TXS158" s="38"/>
      <c r="TXT158" s="38"/>
      <c r="TXU158" s="38"/>
      <c r="TXV158" s="38"/>
      <c r="TXW158" s="38"/>
      <c r="TXX158" s="38"/>
      <c r="TXY158" s="38"/>
      <c r="TXZ158" s="38"/>
      <c r="TYA158" s="38"/>
      <c r="TYB158" s="38"/>
      <c r="TYC158" s="38"/>
      <c r="TYD158" s="38"/>
      <c r="TYE158" s="38"/>
      <c r="TYF158" s="38"/>
      <c r="TYG158" s="38"/>
      <c r="TYH158" s="38"/>
      <c r="TYI158" s="38"/>
      <c r="TYJ158" s="38"/>
      <c r="TYK158" s="38"/>
      <c r="TYL158" s="38"/>
      <c r="TYM158" s="38"/>
      <c r="TYN158" s="38"/>
      <c r="TYO158" s="38"/>
      <c r="TYP158" s="38"/>
      <c r="TYQ158" s="38"/>
      <c r="TYR158" s="38"/>
      <c r="TYS158" s="38"/>
      <c r="TYT158" s="38"/>
      <c r="TYU158" s="38"/>
      <c r="TYV158" s="38"/>
      <c r="TYW158" s="38"/>
      <c r="TYX158" s="38"/>
      <c r="TYY158" s="38"/>
      <c r="TYZ158" s="38"/>
      <c r="TZA158" s="38"/>
      <c r="TZB158" s="38"/>
      <c r="TZC158" s="38"/>
      <c r="TZD158" s="38"/>
      <c r="TZE158" s="38"/>
      <c r="TZF158" s="38"/>
      <c r="TZG158" s="38"/>
      <c r="TZH158" s="38"/>
      <c r="TZI158" s="38"/>
      <c r="TZJ158" s="38"/>
      <c r="TZK158" s="38"/>
      <c r="TZL158" s="38"/>
      <c r="TZM158" s="38"/>
      <c r="TZN158" s="38"/>
      <c r="TZO158" s="38"/>
      <c r="TZP158" s="38"/>
      <c r="TZQ158" s="38"/>
      <c r="TZR158" s="38"/>
      <c r="TZS158" s="38"/>
      <c r="TZT158" s="38"/>
      <c r="TZU158" s="38"/>
      <c r="TZV158" s="38"/>
      <c r="TZW158" s="38"/>
      <c r="TZX158" s="38"/>
      <c r="TZY158" s="38"/>
      <c r="TZZ158" s="38"/>
      <c r="UAA158" s="38"/>
      <c r="UAB158" s="38"/>
      <c r="UAC158" s="38"/>
      <c r="UAD158" s="38"/>
      <c r="UAE158" s="38"/>
      <c r="UAF158" s="38"/>
      <c r="UAG158" s="38"/>
      <c r="UAH158" s="38"/>
      <c r="UAI158" s="38"/>
      <c r="UAJ158" s="38"/>
      <c r="UAK158" s="38"/>
      <c r="UAL158" s="38"/>
      <c r="UAM158" s="38"/>
      <c r="UAN158" s="38"/>
      <c r="UAO158" s="38"/>
      <c r="UAP158" s="38"/>
      <c r="UAQ158" s="38"/>
      <c r="UAR158" s="38"/>
      <c r="UAS158" s="38"/>
      <c r="UAT158" s="38"/>
      <c r="UAU158" s="38"/>
      <c r="UAV158" s="38"/>
      <c r="UAW158" s="38"/>
      <c r="UAX158" s="38"/>
      <c r="UAY158" s="38"/>
      <c r="UAZ158" s="38"/>
      <c r="UBA158" s="38"/>
      <c r="UBB158" s="38"/>
      <c r="UBC158" s="38"/>
      <c r="UBD158" s="38"/>
      <c r="UBE158" s="38"/>
      <c r="UBF158" s="38"/>
      <c r="UBG158" s="38"/>
      <c r="UBH158" s="38"/>
      <c r="UBI158" s="38"/>
      <c r="UBJ158" s="38"/>
      <c r="UBK158" s="38"/>
      <c r="UBL158" s="38"/>
      <c r="UBM158" s="38"/>
      <c r="UBN158" s="38"/>
      <c r="UBO158" s="38"/>
      <c r="UBP158" s="38"/>
      <c r="UBQ158" s="38"/>
      <c r="UBR158" s="38"/>
      <c r="UBS158" s="38"/>
      <c r="UBT158" s="38"/>
      <c r="UBU158" s="38"/>
      <c r="UBV158" s="38"/>
      <c r="UBW158" s="38"/>
      <c r="UBX158" s="38"/>
      <c r="UBY158" s="38"/>
      <c r="UBZ158" s="38"/>
      <c r="UCA158" s="38"/>
      <c r="UCB158" s="38"/>
      <c r="UCC158" s="38"/>
      <c r="UCD158" s="38"/>
      <c r="UCE158" s="38"/>
      <c r="UCF158" s="38"/>
      <c r="UCG158" s="38"/>
      <c r="UCH158" s="38"/>
      <c r="UCI158" s="38"/>
      <c r="UCJ158" s="38"/>
      <c r="UCK158" s="38"/>
      <c r="UCL158" s="38"/>
      <c r="UCM158" s="38"/>
      <c r="UCN158" s="38"/>
      <c r="UCO158" s="38"/>
      <c r="UCP158" s="38"/>
      <c r="UCQ158" s="38"/>
      <c r="UCR158" s="38"/>
      <c r="UCS158" s="38"/>
      <c r="UCT158" s="38"/>
      <c r="UCU158" s="38"/>
      <c r="UCV158" s="38"/>
      <c r="UCW158" s="38"/>
      <c r="UCX158" s="38"/>
      <c r="UCY158" s="38"/>
      <c r="UCZ158" s="38"/>
      <c r="UDA158" s="38"/>
      <c r="UDB158" s="38"/>
      <c r="UDC158" s="38"/>
      <c r="UDD158" s="38"/>
      <c r="UDE158" s="38"/>
      <c r="UDF158" s="38"/>
      <c r="UDG158" s="38"/>
      <c r="UDH158" s="38"/>
      <c r="UDI158" s="38"/>
      <c r="UDJ158" s="38"/>
      <c r="UDK158" s="38"/>
      <c r="UDL158" s="38"/>
      <c r="UDM158" s="38"/>
      <c r="UDN158" s="38"/>
      <c r="UDO158" s="38"/>
      <c r="UDP158" s="38"/>
      <c r="UDQ158" s="38"/>
      <c r="UDR158" s="38"/>
      <c r="UDS158" s="38"/>
      <c r="UDT158" s="38"/>
      <c r="UDU158" s="38"/>
      <c r="UDV158" s="38"/>
      <c r="UDW158" s="38"/>
      <c r="UDX158" s="38"/>
      <c r="UDY158" s="38"/>
      <c r="UDZ158" s="38"/>
      <c r="UEA158" s="38"/>
      <c r="UEB158" s="38"/>
      <c r="UEC158" s="38"/>
      <c r="UED158" s="38"/>
      <c r="UEE158" s="38"/>
      <c r="UEF158" s="38"/>
      <c r="UEG158" s="38"/>
      <c r="UEH158" s="38"/>
      <c r="UEI158" s="38"/>
      <c r="UEJ158" s="38"/>
      <c r="UEK158" s="38"/>
      <c r="UEL158" s="38"/>
      <c r="UEM158" s="38"/>
      <c r="UEN158" s="38"/>
      <c r="UEO158" s="38"/>
      <c r="UEP158" s="38"/>
      <c r="UEQ158" s="38"/>
      <c r="UER158" s="38"/>
      <c r="UES158" s="38"/>
      <c r="UET158" s="38"/>
      <c r="UEU158" s="38"/>
      <c r="UEV158" s="38"/>
      <c r="UEW158" s="38"/>
      <c r="UEX158" s="38"/>
      <c r="UEY158" s="38"/>
      <c r="UEZ158" s="38"/>
      <c r="UFA158" s="38"/>
      <c r="UFB158" s="38"/>
      <c r="UFC158" s="38"/>
      <c r="UFD158" s="38"/>
      <c r="UFE158" s="38"/>
      <c r="UFF158" s="38"/>
      <c r="UFG158" s="38"/>
      <c r="UFH158" s="38"/>
      <c r="UFI158" s="38"/>
      <c r="UFJ158" s="38"/>
      <c r="UFK158" s="38"/>
      <c r="UFL158" s="38"/>
      <c r="UFM158" s="38"/>
      <c r="UFN158" s="38"/>
      <c r="UFO158" s="38"/>
      <c r="UFP158" s="38"/>
      <c r="UFQ158" s="38"/>
      <c r="UFR158" s="38"/>
      <c r="UFS158" s="38"/>
      <c r="UFT158" s="38"/>
      <c r="UFU158" s="38"/>
      <c r="UFV158" s="38"/>
      <c r="UFW158" s="38"/>
      <c r="UFX158" s="38"/>
      <c r="UFY158" s="38"/>
      <c r="UFZ158" s="38"/>
      <c r="UGA158" s="38"/>
      <c r="UGB158" s="38"/>
      <c r="UGC158" s="38"/>
      <c r="UGD158" s="38"/>
      <c r="UGE158" s="38"/>
      <c r="UGF158" s="38"/>
      <c r="UGG158" s="38"/>
      <c r="UGH158" s="38"/>
      <c r="UGI158" s="38"/>
      <c r="UGJ158" s="38"/>
      <c r="UGK158" s="38"/>
      <c r="UGL158" s="38"/>
      <c r="UGM158" s="38"/>
      <c r="UGN158" s="38"/>
      <c r="UGO158" s="38"/>
      <c r="UGP158" s="38"/>
      <c r="UGQ158" s="38"/>
      <c r="UGR158" s="38"/>
      <c r="UGS158" s="38"/>
      <c r="UGT158" s="38"/>
      <c r="UGU158" s="38"/>
      <c r="UGV158" s="38"/>
      <c r="UGW158" s="38"/>
      <c r="UGX158" s="38"/>
      <c r="UGY158" s="38"/>
      <c r="UGZ158" s="38"/>
      <c r="UHA158" s="38"/>
      <c r="UHB158" s="38"/>
      <c r="UHC158" s="38"/>
      <c r="UHD158" s="38"/>
      <c r="UHE158" s="38"/>
      <c r="UHF158" s="38"/>
      <c r="UHG158" s="38"/>
      <c r="UHH158" s="38"/>
      <c r="UHI158" s="38"/>
      <c r="UHJ158" s="38"/>
      <c r="UHK158" s="38"/>
      <c r="UHL158" s="38"/>
      <c r="UHM158" s="38"/>
      <c r="UHN158" s="38"/>
      <c r="UHO158" s="38"/>
      <c r="UHP158" s="38"/>
      <c r="UHQ158" s="38"/>
      <c r="UHR158" s="38"/>
      <c r="UHS158" s="38"/>
      <c r="UHT158" s="38"/>
      <c r="UHU158" s="38"/>
      <c r="UHV158" s="38"/>
      <c r="UHW158" s="38"/>
      <c r="UHX158" s="38"/>
      <c r="UHY158" s="38"/>
      <c r="UHZ158" s="38"/>
      <c r="UIA158" s="38"/>
      <c r="UIB158" s="38"/>
      <c r="UIC158" s="38"/>
      <c r="UID158" s="38"/>
      <c r="UIE158" s="38"/>
      <c r="UIF158" s="38"/>
      <c r="UIG158" s="38"/>
      <c r="UIH158" s="38"/>
      <c r="UII158" s="38"/>
      <c r="UIJ158" s="38"/>
      <c r="UIK158" s="38"/>
      <c r="UIL158" s="38"/>
      <c r="UIM158" s="38"/>
      <c r="UIN158" s="38"/>
      <c r="UIO158" s="38"/>
      <c r="UIP158" s="38"/>
      <c r="UIQ158" s="38"/>
      <c r="UIR158" s="38"/>
      <c r="UIS158" s="38"/>
      <c r="UIT158" s="38"/>
      <c r="UIU158" s="38"/>
      <c r="UIV158" s="38"/>
      <c r="UIW158" s="38"/>
      <c r="UIX158" s="38"/>
      <c r="UIY158" s="38"/>
      <c r="UIZ158" s="38"/>
      <c r="UJA158" s="38"/>
      <c r="UJB158" s="38"/>
      <c r="UJC158" s="38"/>
      <c r="UJD158" s="38"/>
      <c r="UJE158" s="38"/>
      <c r="UJF158" s="38"/>
      <c r="UJG158" s="38"/>
      <c r="UJH158" s="38"/>
      <c r="UJI158" s="38"/>
      <c r="UJJ158" s="38"/>
      <c r="UJK158" s="38"/>
      <c r="UJL158" s="38"/>
      <c r="UJM158" s="38"/>
      <c r="UJN158" s="38"/>
      <c r="UJO158" s="38"/>
      <c r="UJP158" s="38"/>
      <c r="UJQ158" s="38"/>
      <c r="UJR158" s="38"/>
      <c r="UJS158" s="38"/>
      <c r="UJT158" s="38"/>
      <c r="UJU158" s="38"/>
      <c r="UJV158" s="38"/>
      <c r="UJW158" s="38"/>
      <c r="UJX158" s="38"/>
      <c r="UJY158" s="38"/>
      <c r="UJZ158" s="38"/>
      <c r="UKA158" s="38"/>
      <c r="UKB158" s="38"/>
      <c r="UKC158" s="38"/>
      <c r="UKD158" s="38"/>
      <c r="UKE158" s="38"/>
      <c r="UKF158" s="38"/>
      <c r="UKG158" s="38"/>
      <c r="UKH158" s="38"/>
      <c r="UKI158" s="38"/>
      <c r="UKJ158" s="38"/>
      <c r="UKK158" s="38"/>
      <c r="UKL158" s="38"/>
      <c r="UKM158" s="38"/>
      <c r="UKN158" s="38"/>
      <c r="UKO158" s="38"/>
      <c r="UKP158" s="38"/>
      <c r="UKQ158" s="38"/>
      <c r="UKR158" s="38"/>
      <c r="UKS158" s="38"/>
      <c r="UKT158" s="38"/>
      <c r="UKU158" s="38"/>
      <c r="UKV158" s="38"/>
      <c r="UKW158" s="38"/>
      <c r="UKX158" s="38"/>
      <c r="UKY158" s="38"/>
      <c r="UKZ158" s="38"/>
      <c r="ULA158" s="38"/>
      <c r="ULB158" s="38"/>
      <c r="ULC158" s="38"/>
      <c r="ULD158" s="38"/>
      <c r="ULE158" s="38"/>
      <c r="ULF158" s="38"/>
      <c r="ULG158" s="38"/>
      <c r="ULH158" s="38"/>
      <c r="ULI158" s="38"/>
      <c r="ULJ158" s="38"/>
      <c r="ULK158" s="38"/>
      <c r="ULL158" s="38"/>
      <c r="ULM158" s="38"/>
      <c r="ULN158" s="38"/>
      <c r="ULO158" s="38"/>
      <c r="ULP158" s="38"/>
      <c r="ULQ158" s="38"/>
      <c r="ULR158" s="38"/>
      <c r="ULS158" s="38"/>
      <c r="ULT158" s="38"/>
      <c r="ULU158" s="38"/>
      <c r="ULV158" s="38"/>
      <c r="ULW158" s="38"/>
      <c r="ULX158" s="38"/>
      <c r="ULY158" s="38"/>
      <c r="ULZ158" s="38"/>
      <c r="UMA158" s="38"/>
      <c r="UMB158" s="38"/>
      <c r="UMC158" s="38"/>
      <c r="UMD158" s="38"/>
      <c r="UME158" s="38"/>
      <c r="UMF158" s="38"/>
      <c r="UMG158" s="38"/>
      <c r="UMH158" s="38"/>
      <c r="UMI158" s="38"/>
      <c r="UMJ158" s="38"/>
      <c r="UMK158" s="38"/>
      <c r="UML158" s="38"/>
      <c r="UMM158" s="38"/>
      <c r="UMN158" s="38"/>
      <c r="UMO158" s="38"/>
      <c r="UMP158" s="38"/>
      <c r="UMQ158" s="38"/>
      <c r="UMR158" s="38"/>
      <c r="UMS158" s="38"/>
      <c r="UMT158" s="38"/>
      <c r="UMU158" s="38"/>
      <c r="UMV158" s="38"/>
      <c r="UMW158" s="38"/>
      <c r="UMX158" s="38"/>
      <c r="UMY158" s="38"/>
      <c r="UMZ158" s="38"/>
      <c r="UNA158" s="38"/>
      <c r="UNB158" s="38"/>
      <c r="UNC158" s="38"/>
      <c r="UND158" s="38"/>
      <c r="UNE158" s="38"/>
      <c r="UNF158" s="38"/>
      <c r="UNG158" s="38"/>
      <c r="UNH158" s="38"/>
      <c r="UNI158" s="38"/>
      <c r="UNJ158" s="38"/>
      <c r="UNK158" s="38"/>
      <c r="UNL158" s="38"/>
      <c r="UNM158" s="38"/>
      <c r="UNN158" s="38"/>
      <c r="UNO158" s="38"/>
      <c r="UNP158" s="38"/>
      <c r="UNQ158" s="38"/>
      <c r="UNR158" s="38"/>
      <c r="UNS158" s="38"/>
      <c r="UNT158" s="38"/>
      <c r="UNU158" s="38"/>
      <c r="UNV158" s="38"/>
      <c r="UNW158" s="38"/>
      <c r="UNX158" s="38"/>
      <c r="UNY158" s="38"/>
      <c r="UNZ158" s="38"/>
      <c r="UOA158" s="38"/>
      <c r="UOB158" s="38"/>
      <c r="UOC158" s="38"/>
      <c r="UOD158" s="38"/>
      <c r="UOE158" s="38"/>
      <c r="UOF158" s="38"/>
      <c r="UOG158" s="38"/>
      <c r="UOH158" s="38"/>
      <c r="UOI158" s="38"/>
      <c r="UOJ158" s="38"/>
      <c r="UOK158" s="38"/>
      <c r="UOL158" s="38"/>
      <c r="UOM158" s="38"/>
      <c r="UON158" s="38"/>
      <c r="UOO158" s="38"/>
      <c r="UOP158" s="38"/>
      <c r="UOQ158" s="38"/>
      <c r="UOR158" s="38"/>
      <c r="UOS158" s="38"/>
      <c r="UOT158" s="38"/>
      <c r="UOU158" s="38"/>
      <c r="UOV158" s="38"/>
      <c r="UOW158" s="38"/>
      <c r="UOX158" s="38"/>
      <c r="UOY158" s="38"/>
      <c r="UOZ158" s="38"/>
      <c r="UPA158" s="38"/>
      <c r="UPB158" s="38"/>
      <c r="UPC158" s="38"/>
      <c r="UPD158" s="38"/>
      <c r="UPE158" s="38"/>
      <c r="UPF158" s="38"/>
      <c r="UPG158" s="38"/>
      <c r="UPH158" s="38"/>
      <c r="UPI158" s="38"/>
      <c r="UPJ158" s="38"/>
      <c r="UPK158" s="38"/>
      <c r="UPL158" s="38"/>
      <c r="UPM158" s="38"/>
      <c r="UPN158" s="38"/>
      <c r="UPO158" s="38"/>
      <c r="UPP158" s="38"/>
      <c r="UPQ158" s="38"/>
      <c r="UPR158" s="38"/>
      <c r="UPS158" s="38"/>
      <c r="UPT158" s="38"/>
      <c r="UPU158" s="38"/>
      <c r="UPV158" s="38"/>
      <c r="UPW158" s="38"/>
      <c r="UPX158" s="38"/>
      <c r="UPY158" s="38"/>
      <c r="UPZ158" s="38"/>
      <c r="UQA158" s="38"/>
      <c r="UQB158" s="38"/>
      <c r="UQC158" s="38"/>
      <c r="UQD158" s="38"/>
      <c r="UQE158" s="38"/>
      <c r="UQF158" s="38"/>
      <c r="UQG158" s="38"/>
      <c r="UQH158" s="38"/>
      <c r="UQI158" s="38"/>
      <c r="UQJ158" s="38"/>
      <c r="UQK158" s="38"/>
      <c r="UQL158" s="38"/>
      <c r="UQM158" s="38"/>
      <c r="UQN158" s="38"/>
      <c r="UQO158" s="38"/>
      <c r="UQP158" s="38"/>
      <c r="UQQ158" s="38"/>
      <c r="UQR158" s="38"/>
      <c r="UQS158" s="38"/>
      <c r="UQT158" s="38"/>
      <c r="UQU158" s="38"/>
      <c r="UQV158" s="38"/>
      <c r="UQW158" s="38"/>
      <c r="UQX158" s="38"/>
      <c r="UQY158" s="38"/>
      <c r="UQZ158" s="38"/>
      <c r="URA158" s="38"/>
      <c r="URB158" s="38"/>
      <c r="URC158" s="38"/>
      <c r="URD158" s="38"/>
      <c r="URE158" s="38"/>
      <c r="URF158" s="38"/>
      <c r="URG158" s="38"/>
      <c r="URH158" s="38"/>
      <c r="URI158" s="38"/>
      <c r="URJ158" s="38"/>
      <c r="URK158" s="38"/>
      <c r="URL158" s="38"/>
      <c r="URM158" s="38"/>
      <c r="URN158" s="38"/>
      <c r="URO158" s="38"/>
      <c r="URP158" s="38"/>
      <c r="URQ158" s="38"/>
      <c r="URR158" s="38"/>
      <c r="URS158" s="38"/>
      <c r="URT158" s="38"/>
      <c r="URU158" s="38"/>
      <c r="URV158" s="38"/>
      <c r="URW158" s="38"/>
      <c r="URX158" s="38"/>
      <c r="URY158" s="38"/>
      <c r="URZ158" s="38"/>
      <c r="USA158" s="38"/>
      <c r="USB158" s="38"/>
      <c r="USC158" s="38"/>
      <c r="USD158" s="38"/>
      <c r="USE158" s="38"/>
      <c r="USF158" s="38"/>
      <c r="USG158" s="38"/>
      <c r="USH158" s="38"/>
      <c r="USI158" s="38"/>
      <c r="USJ158" s="38"/>
      <c r="USK158" s="38"/>
      <c r="USL158" s="38"/>
      <c r="USM158" s="38"/>
      <c r="USN158" s="38"/>
      <c r="USO158" s="38"/>
      <c r="USP158" s="38"/>
      <c r="USQ158" s="38"/>
      <c r="USR158" s="38"/>
      <c r="USS158" s="38"/>
      <c r="UST158" s="38"/>
      <c r="USU158" s="38"/>
      <c r="USV158" s="38"/>
      <c r="USW158" s="38"/>
      <c r="USX158" s="38"/>
      <c r="USY158" s="38"/>
      <c r="USZ158" s="38"/>
      <c r="UTA158" s="38"/>
      <c r="UTB158" s="38"/>
      <c r="UTC158" s="38"/>
      <c r="UTD158" s="38"/>
      <c r="UTE158" s="38"/>
      <c r="UTF158" s="38"/>
      <c r="UTG158" s="38"/>
      <c r="UTH158" s="38"/>
      <c r="UTI158" s="38"/>
      <c r="UTJ158" s="38"/>
      <c r="UTK158" s="38"/>
      <c r="UTL158" s="38"/>
      <c r="UTM158" s="38"/>
      <c r="UTN158" s="38"/>
      <c r="UTO158" s="38"/>
      <c r="UTP158" s="38"/>
      <c r="UTQ158" s="38"/>
      <c r="UTR158" s="38"/>
      <c r="UTS158" s="38"/>
      <c r="UTT158" s="38"/>
      <c r="UTU158" s="38"/>
      <c r="UTV158" s="38"/>
      <c r="UTW158" s="38"/>
      <c r="UTX158" s="38"/>
      <c r="UTY158" s="38"/>
      <c r="UTZ158" s="38"/>
      <c r="UUA158" s="38"/>
      <c r="UUB158" s="38"/>
      <c r="UUC158" s="38"/>
      <c r="UUD158" s="38"/>
      <c r="UUE158" s="38"/>
      <c r="UUF158" s="38"/>
      <c r="UUG158" s="38"/>
      <c r="UUH158" s="38"/>
      <c r="UUI158" s="38"/>
      <c r="UUJ158" s="38"/>
      <c r="UUK158" s="38"/>
      <c r="UUL158" s="38"/>
      <c r="UUM158" s="38"/>
      <c r="UUN158" s="38"/>
      <c r="UUO158" s="38"/>
      <c r="UUP158" s="38"/>
      <c r="UUQ158" s="38"/>
      <c r="UUR158" s="38"/>
      <c r="UUS158" s="38"/>
      <c r="UUT158" s="38"/>
      <c r="UUU158" s="38"/>
      <c r="UUV158" s="38"/>
      <c r="UUW158" s="38"/>
      <c r="UUX158" s="38"/>
      <c r="UUY158" s="38"/>
      <c r="UUZ158" s="38"/>
      <c r="UVA158" s="38"/>
      <c r="UVB158" s="38"/>
      <c r="UVC158" s="38"/>
      <c r="UVD158" s="38"/>
      <c r="UVE158" s="38"/>
      <c r="UVF158" s="38"/>
      <c r="UVG158" s="38"/>
      <c r="UVH158" s="38"/>
      <c r="UVI158" s="38"/>
      <c r="UVJ158" s="38"/>
      <c r="UVK158" s="38"/>
      <c r="UVL158" s="38"/>
      <c r="UVM158" s="38"/>
      <c r="UVN158" s="38"/>
      <c r="UVO158" s="38"/>
      <c r="UVP158" s="38"/>
      <c r="UVQ158" s="38"/>
      <c r="UVR158" s="38"/>
      <c r="UVS158" s="38"/>
      <c r="UVT158" s="38"/>
      <c r="UVU158" s="38"/>
      <c r="UVV158" s="38"/>
      <c r="UVW158" s="38"/>
      <c r="UVX158" s="38"/>
      <c r="UVY158" s="38"/>
      <c r="UVZ158" s="38"/>
      <c r="UWA158" s="38"/>
      <c r="UWB158" s="38"/>
      <c r="UWC158" s="38"/>
      <c r="UWD158" s="38"/>
      <c r="UWE158" s="38"/>
      <c r="UWF158" s="38"/>
      <c r="UWG158" s="38"/>
      <c r="UWH158" s="38"/>
      <c r="UWI158" s="38"/>
      <c r="UWJ158" s="38"/>
      <c r="UWK158" s="38"/>
      <c r="UWL158" s="38"/>
      <c r="UWM158" s="38"/>
      <c r="UWN158" s="38"/>
      <c r="UWO158" s="38"/>
      <c r="UWP158" s="38"/>
      <c r="UWQ158" s="38"/>
      <c r="UWR158" s="38"/>
      <c r="UWS158" s="38"/>
      <c r="UWT158" s="38"/>
      <c r="UWU158" s="38"/>
      <c r="UWV158" s="38"/>
      <c r="UWW158" s="38"/>
      <c r="UWX158" s="38"/>
      <c r="UWY158" s="38"/>
      <c r="UWZ158" s="38"/>
      <c r="UXA158" s="38"/>
      <c r="UXB158" s="38"/>
      <c r="UXC158" s="38"/>
      <c r="UXD158" s="38"/>
      <c r="UXE158" s="38"/>
      <c r="UXF158" s="38"/>
      <c r="UXG158" s="38"/>
      <c r="UXH158" s="38"/>
      <c r="UXI158" s="38"/>
      <c r="UXJ158" s="38"/>
      <c r="UXK158" s="38"/>
      <c r="UXL158" s="38"/>
      <c r="UXM158" s="38"/>
      <c r="UXN158" s="38"/>
      <c r="UXO158" s="38"/>
      <c r="UXP158" s="38"/>
      <c r="UXQ158" s="38"/>
      <c r="UXR158" s="38"/>
      <c r="UXS158" s="38"/>
      <c r="UXT158" s="38"/>
      <c r="UXU158" s="38"/>
      <c r="UXV158" s="38"/>
      <c r="UXW158" s="38"/>
      <c r="UXX158" s="38"/>
      <c r="UXY158" s="38"/>
      <c r="UXZ158" s="38"/>
      <c r="UYA158" s="38"/>
      <c r="UYB158" s="38"/>
      <c r="UYC158" s="38"/>
      <c r="UYD158" s="38"/>
      <c r="UYE158" s="38"/>
      <c r="UYF158" s="38"/>
      <c r="UYG158" s="38"/>
      <c r="UYH158" s="38"/>
      <c r="UYI158" s="38"/>
      <c r="UYJ158" s="38"/>
      <c r="UYK158" s="38"/>
      <c r="UYL158" s="38"/>
      <c r="UYM158" s="38"/>
      <c r="UYN158" s="38"/>
      <c r="UYO158" s="38"/>
      <c r="UYP158" s="38"/>
      <c r="UYQ158" s="38"/>
      <c r="UYR158" s="38"/>
      <c r="UYS158" s="38"/>
      <c r="UYT158" s="38"/>
      <c r="UYU158" s="38"/>
      <c r="UYV158" s="38"/>
      <c r="UYW158" s="38"/>
      <c r="UYX158" s="38"/>
      <c r="UYY158" s="38"/>
      <c r="UYZ158" s="38"/>
      <c r="UZA158" s="38"/>
      <c r="UZB158" s="38"/>
      <c r="UZC158" s="38"/>
      <c r="UZD158" s="38"/>
      <c r="UZE158" s="38"/>
      <c r="UZF158" s="38"/>
      <c r="UZG158" s="38"/>
      <c r="UZH158" s="38"/>
      <c r="UZI158" s="38"/>
      <c r="UZJ158" s="38"/>
      <c r="UZK158" s="38"/>
      <c r="UZL158" s="38"/>
      <c r="UZM158" s="38"/>
      <c r="UZN158" s="38"/>
      <c r="UZO158" s="38"/>
      <c r="UZP158" s="38"/>
      <c r="UZQ158" s="38"/>
      <c r="UZR158" s="38"/>
      <c r="UZS158" s="38"/>
      <c r="UZT158" s="38"/>
      <c r="UZU158" s="38"/>
      <c r="UZV158" s="38"/>
      <c r="UZW158" s="38"/>
      <c r="UZX158" s="38"/>
      <c r="UZY158" s="38"/>
      <c r="UZZ158" s="38"/>
      <c r="VAA158" s="38"/>
      <c r="VAB158" s="38"/>
      <c r="VAC158" s="38"/>
      <c r="VAD158" s="38"/>
      <c r="VAE158" s="38"/>
      <c r="VAF158" s="38"/>
      <c r="VAG158" s="38"/>
      <c r="VAH158" s="38"/>
      <c r="VAI158" s="38"/>
      <c r="VAJ158" s="38"/>
      <c r="VAK158" s="38"/>
      <c r="VAL158" s="38"/>
      <c r="VAM158" s="38"/>
      <c r="VAN158" s="38"/>
      <c r="VAO158" s="38"/>
      <c r="VAP158" s="38"/>
      <c r="VAQ158" s="38"/>
      <c r="VAR158" s="38"/>
      <c r="VAS158" s="38"/>
      <c r="VAT158" s="38"/>
      <c r="VAU158" s="38"/>
      <c r="VAV158" s="38"/>
      <c r="VAW158" s="38"/>
      <c r="VAX158" s="38"/>
      <c r="VAY158" s="38"/>
      <c r="VAZ158" s="38"/>
      <c r="VBA158" s="38"/>
      <c r="VBB158" s="38"/>
      <c r="VBC158" s="38"/>
      <c r="VBD158" s="38"/>
      <c r="VBE158" s="38"/>
      <c r="VBF158" s="38"/>
      <c r="VBG158" s="38"/>
      <c r="VBH158" s="38"/>
      <c r="VBI158" s="38"/>
      <c r="VBJ158" s="38"/>
      <c r="VBK158" s="38"/>
      <c r="VBL158" s="38"/>
      <c r="VBM158" s="38"/>
      <c r="VBN158" s="38"/>
      <c r="VBO158" s="38"/>
      <c r="VBP158" s="38"/>
      <c r="VBQ158" s="38"/>
      <c r="VBR158" s="38"/>
      <c r="VBS158" s="38"/>
      <c r="VBT158" s="38"/>
      <c r="VBU158" s="38"/>
      <c r="VBV158" s="38"/>
      <c r="VBW158" s="38"/>
      <c r="VBX158" s="38"/>
      <c r="VBY158" s="38"/>
      <c r="VBZ158" s="38"/>
      <c r="VCA158" s="38"/>
      <c r="VCB158" s="38"/>
      <c r="VCC158" s="38"/>
      <c r="VCD158" s="38"/>
      <c r="VCE158" s="38"/>
      <c r="VCF158" s="38"/>
      <c r="VCG158" s="38"/>
      <c r="VCH158" s="38"/>
      <c r="VCI158" s="38"/>
      <c r="VCJ158" s="38"/>
      <c r="VCK158" s="38"/>
      <c r="VCL158" s="38"/>
      <c r="VCM158" s="38"/>
      <c r="VCN158" s="38"/>
      <c r="VCO158" s="38"/>
      <c r="VCP158" s="38"/>
      <c r="VCQ158" s="38"/>
      <c r="VCR158" s="38"/>
      <c r="VCS158" s="38"/>
      <c r="VCT158" s="38"/>
      <c r="VCU158" s="38"/>
      <c r="VCV158" s="38"/>
      <c r="VCW158" s="38"/>
      <c r="VCX158" s="38"/>
      <c r="VCY158" s="38"/>
      <c r="VCZ158" s="38"/>
      <c r="VDA158" s="38"/>
      <c r="VDB158" s="38"/>
      <c r="VDC158" s="38"/>
      <c r="VDD158" s="38"/>
      <c r="VDE158" s="38"/>
      <c r="VDF158" s="38"/>
      <c r="VDG158" s="38"/>
      <c r="VDH158" s="38"/>
      <c r="VDI158" s="38"/>
      <c r="VDJ158" s="38"/>
      <c r="VDK158" s="38"/>
      <c r="VDL158" s="38"/>
      <c r="VDM158" s="38"/>
      <c r="VDN158" s="38"/>
      <c r="VDO158" s="38"/>
      <c r="VDP158" s="38"/>
      <c r="VDQ158" s="38"/>
      <c r="VDR158" s="38"/>
      <c r="VDS158" s="38"/>
      <c r="VDT158" s="38"/>
      <c r="VDU158" s="38"/>
      <c r="VDV158" s="38"/>
      <c r="VDW158" s="38"/>
      <c r="VDX158" s="38"/>
      <c r="VDY158" s="38"/>
      <c r="VDZ158" s="38"/>
      <c r="VEA158" s="38"/>
      <c r="VEB158" s="38"/>
      <c r="VEC158" s="38"/>
      <c r="VED158" s="38"/>
      <c r="VEE158" s="38"/>
      <c r="VEF158" s="38"/>
      <c r="VEG158" s="38"/>
      <c r="VEH158" s="38"/>
      <c r="VEI158" s="38"/>
      <c r="VEJ158" s="38"/>
      <c r="VEK158" s="38"/>
      <c r="VEL158" s="38"/>
      <c r="VEM158" s="38"/>
      <c r="VEN158" s="38"/>
      <c r="VEO158" s="38"/>
      <c r="VEP158" s="38"/>
      <c r="VEQ158" s="38"/>
      <c r="VER158" s="38"/>
      <c r="VES158" s="38"/>
      <c r="VET158" s="38"/>
      <c r="VEU158" s="38"/>
      <c r="VEV158" s="38"/>
      <c r="VEW158" s="38"/>
      <c r="VEX158" s="38"/>
      <c r="VEY158" s="38"/>
      <c r="VEZ158" s="38"/>
      <c r="VFA158" s="38"/>
      <c r="VFB158" s="38"/>
      <c r="VFC158" s="38"/>
      <c r="VFD158" s="38"/>
      <c r="VFE158" s="38"/>
      <c r="VFF158" s="38"/>
      <c r="VFG158" s="38"/>
      <c r="VFH158" s="38"/>
      <c r="VFI158" s="38"/>
      <c r="VFJ158" s="38"/>
      <c r="VFK158" s="38"/>
      <c r="VFL158" s="38"/>
      <c r="VFM158" s="38"/>
      <c r="VFN158" s="38"/>
      <c r="VFO158" s="38"/>
      <c r="VFP158" s="38"/>
      <c r="VFQ158" s="38"/>
      <c r="VFR158" s="38"/>
      <c r="VFS158" s="38"/>
      <c r="VFT158" s="38"/>
      <c r="VFU158" s="38"/>
      <c r="VFV158" s="38"/>
      <c r="VFW158" s="38"/>
      <c r="VFX158" s="38"/>
      <c r="VFY158" s="38"/>
      <c r="VFZ158" s="38"/>
      <c r="VGA158" s="38"/>
      <c r="VGB158" s="38"/>
      <c r="VGC158" s="38"/>
      <c r="VGD158" s="38"/>
      <c r="VGE158" s="38"/>
      <c r="VGF158" s="38"/>
      <c r="VGG158" s="38"/>
      <c r="VGH158" s="38"/>
      <c r="VGI158" s="38"/>
      <c r="VGJ158" s="38"/>
      <c r="VGK158" s="38"/>
      <c r="VGL158" s="38"/>
      <c r="VGM158" s="38"/>
      <c r="VGN158" s="38"/>
      <c r="VGO158" s="38"/>
      <c r="VGP158" s="38"/>
      <c r="VGQ158" s="38"/>
      <c r="VGR158" s="38"/>
      <c r="VGS158" s="38"/>
      <c r="VGT158" s="38"/>
      <c r="VGU158" s="38"/>
      <c r="VGV158" s="38"/>
      <c r="VGW158" s="38"/>
      <c r="VGX158" s="38"/>
      <c r="VGY158" s="38"/>
      <c r="VGZ158" s="38"/>
      <c r="VHA158" s="38"/>
      <c r="VHB158" s="38"/>
      <c r="VHC158" s="38"/>
      <c r="VHD158" s="38"/>
      <c r="VHE158" s="38"/>
      <c r="VHF158" s="38"/>
      <c r="VHG158" s="38"/>
      <c r="VHH158" s="38"/>
      <c r="VHI158" s="38"/>
      <c r="VHJ158" s="38"/>
      <c r="VHK158" s="38"/>
      <c r="VHL158" s="38"/>
      <c r="VHM158" s="38"/>
      <c r="VHN158" s="38"/>
      <c r="VHO158" s="38"/>
      <c r="VHP158" s="38"/>
      <c r="VHQ158" s="38"/>
      <c r="VHR158" s="38"/>
      <c r="VHS158" s="38"/>
      <c r="VHT158" s="38"/>
      <c r="VHU158" s="38"/>
      <c r="VHV158" s="38"/>
      <c r="VHW158" s="38"/>
      <c r="VHX158" s="38"/>
      <c r="VHY158" s="38"/>
      <c r="VHZ158" s="38"/>
      <c r="VIA158" s="38"/>
      <c r="VIB158" s="38"/>
      <c r="VIC158" s="38"/>
      <c r="VID158" s="38"/>
      <c r="VIE158" s="38"/>
      <c r="VIF158" s="38"/>
      <c r="VIG158" s="38"/>
      <c r="VIH158" s="38"/>
      <c r="VII158" s="38"/>
      <c r="VIJ158" s="38"/>
      <c r="VIK158" s="38"/>
      <c r="VIL158" s="38"/>
      <c r="VIM158" s="38"/>
      <c r="VIN158" s="38"/>
      <c r="VIO158" s="38"/>
      <c r="VIP158" s="38"/>
      <c r="VIQ158" s="38"/>
      <c r="VIR158" s="38"/>
      <c r="VIS158" s="38"/>
      <c r="VIT158" s="38"/>
      <c r="VIU158" s="38"/>
      <c r="VIV158" s="38"/>
      <c r="VIW158" s="38"/>
      <c r="VIX158" s="38"/>
      <c r="VIY158" s="38"/>
      <c r="VIZ158" s="38"/>
      <c r="VJA158" s="38"/>
      <c r="VJB158" s="38"/>
      <c r="VJC158" s="38"/>
      <c r="VJD158" s="38"/>
      <c r="VJE158" s="38"/>
      <c r="VJF158" s="38"/>
      <c r="VJG158" s="38"/>
      <c r="VJH158" s="38"/>
      <c r="VJI158" s="38"/>
      <c r="VJJ158" s="38"/>
      <c r="VJK158" s="38"/>
      <c r="VJL158" s="38"/>
      <c r="VJM158" s="38"/>
      <c r="VJN158" s="38"/>
      <c r="VJO158" s="38"/>
      <c r="VJP158" s="38"/>
      <c r="VJQ158" s="38"/>
      <c r="VJR158" s="38"/>
      <c r="VJS158" s="38"/>
      <c r="VJT158" s="38"/>
      <c r="VJU158" s="38"/>
      <c r="VJV158" s="38"/>
      <c r="VJW158" s="38"/>
      <c r="VJX158" s="38"/>
      <c r="VJY158" s="38"/>
      <c r="VJZ158" s="38"/>
      <c r="VKA158" s="38"/>
      <c r="VKB158" s="38"/>
      <c r="VKC158" s="38"/>
      <c r="VKD158" s="38"/>
      <c r="VKE158" s="38"/>
      <c r="VKF158" s="38"/>
      <c r="VKG158" s="38"/>
      <c r="VKH158" s="38"/>
      <c r="VKI158" s="38"/>
      <c r="VKJ158" s="38"/>
      <c r="VKK158" s="38"/>
      <c r="VKL158" s="38"/>
      <c r="VKM158" s="38"/>
      <c r="VKN158" s="38"/>
      <c r="VKO158" s="38"/>
      <c r="VKP158" s="38"/>
      <c r="VKQ158" s="38"/>
      <c r="VKR158" s="38"/>
      <c r="VKS158" s="38"/>
      <c r="VKT158" s="38"/>
      <c r="VKU158" s="38"/>
      <c r="VKV158" s="38"/>
      <c r="VKW158" s="38"/>
      <c r="VKX158" s="38"/>
      <c r="VKY158" s="38"/>
      <c r="VKZ158" s="38"/>
      <c r="VLA158" s="38"/>
      <c r="VLB158" s="38"/>
      <c r="VLC158" s="38"/>
      <c r="VLD158" s="38"/>
      <c r="VLE158" s="38"/>
      <c r="VLF158" s="38"/>
      <c r="VLG158" s="38"/>
      <c r="VLH158" s="38"/>
      <c r="VLI158" s="38"/>
      <c r="VLJ158" s="38"/>
      <c r="VLK158" s="38"/>
      <c r="VLL158" s="38"/>
      <c r="VLM158" s="38"/>
      <c r="VLN158" s="38"/>
      <c r="VLO158" s="38"/>
      <c r="VLP158" s="38"/>
      <c r="VLQ158" s="38"/>
      <c r="VLR158" s="38"/>
      <c r="VLS158" s="38"/>
      <c r="VLT158" s="38"/>
      <c r="VLU158" s="38"/>
      <c r="VLV158" s="38"/>
      <c r="VLW158" s="38"/>
      <c r="VLX158" s="38"/>
      <c r="VLY158" s="38"/>
      <c r="VLZ158" s="38"/>
      <c r="VMA158" s="38"/>
      <c r="VMB158" s="38"/>
      <c r="VMC158" s="38"/>
      <c r="VMD158" s="38"/>
      <c r="VME158" s="38"/>
      <c r="VMF158" s="38"/>
      <c r="VMG158" s="38"/>
      <c r="VMH158" s="38"/>
      <c r="VMI158" s="38"/>
      <c r="VMJ158" s="38"/>
      <c r="VMK158" s="38"/>
      <c r="VML158" s="38"/>
      <c r="VMM158" s="38"/>
      <c r="VMN158" s="38"/>
      <c r="VMO158" s="38"/>
      <c r="VMP158" s="38"/>
      <c r="VMQ158" s="38"/>
      <c r="VMR158" s="38"/>
      <c r="VMS158" s="38"/>
      <c r="VMT158" s="38"/>
      <c r="VMU158" s="38"/>
      <c r="VMV158" s="38"/>
      <c r="VMW158" s="38"/>
      <c r="VMX158" s="38"/>
      <c r="VMY158" s="38"/>
      <c r="VMZ158" s="38"/>
      <c r="VNA158" s="38"/>
      <c r="VNB158" s="38"/>
      <c r="VNC158" s="38"/>
      <c r="VND158" s="38"/>
      <c r="VNE158" s="38"/>
      <c r="VNF158" s="38"/>
      <c r="VNG158" s="38"/>
      <c r="VNH158" s="38"/>
      <c r="VNI158" s="38"/>
      <c r="VNJ158" s="38"/>
      <c r="VNK158" s="38"/>
      <c r="VNL158" s="38"/>
      <c r="VNM158" s="38"/>
      <c r="VNN158" s="38"/>
      <c r="VNO158" s="38"/>
      <c r="VNP158" s="38"/>
      <c r="VNQ158" s="38"/>
      <c r="VNR158" s="38"/>
      <c r="VNS158" s="38"/>
      <c r="VNT158" s="38"/>
      <c r="VNU158" s="38"/>
      <c r="VNV158" s="38"/>
      <c r="VNW158" s="38"/>
      <c r="VNX158" s="38"/>
      <c r="VNY158" s="38"/>
      <c r="VNZ158" s="38"/>
      <c r="VOA158" s="38"/>
      <c r="VOB158" s="38"/>
      <c r="VOC158" s="38"/>
      <c r="VOD158" s="38"/>
      <c r="VOE158" s="38"/>
      <c r="VOF158" s="38"/>
      <c r="VOG158" s="38"/>
      <c r="VOH158" s="38"/>
      <c r="VOI158" s="38"/>
      <c r="VOJ158" s="38"/>
      <c r="VOK158" s="38"/>
      <c r="VOL158" s="38"/>
      <c r="VOM158" s="38"/>
      <c r="VON158" s="38"/>
      <c r="VOO158" s="38"/>
      <c r="VOP158" s="38"/>
      <c r="VOQ158" s="38"/>
      <c r="VOR158" s="38"/>
      <c r="VOS158" s="38"/>
      <c r="VOT158" s="38"/>
      <c r="VOU158" s="38"/>
      <c r="VOV158" s="38"/>
      <c r="VOW158" s="38"/>
      <c r="VOX158" s="38"/>
      <c r="VOY158" s="38"/>
      <c r="VOZ158" s="38"/>
      <c r="VPA158" s="38"/>
      <c r="VPB158" s="38"/>
      <c r="VPC158" s="38"/>
      <c r="VPD158" s="38"/>
      <c r="VPE158" s="38"/>
      <c r="VPF158" s="38"/>
      <c r="VPG158" s="38"/>
      <c r="VPH158" s="38"/>
      <c r="VPI158" s="38"/>
      <c r="VPJ158" s="38"/>
      <c r="VPK158" s="38"/>
      <c r="VPL158" s="38"/>
      <c r="VPM158" s="38"/>
      <c r="VPN158" s="38"/>
      <c r="VPO158" s="38"/>
      <c r="VPP158" s="38"/>
      <c r="VPQ158" s="38"/>
      <c r="VPR158" s="38"/>
      <c r="VPS158" s="38"/>
      <c r="VPT158" s="38"/>
      <c r="VPU158" s="38"/>
      <c r="VPV158" s="38"/>
      <c r="VPW158" s="38"/>
      <c r="VPX158" s="38"/>
      <c r="VPY158" s="38"/>
      <c r="VPZ158" s="38"/>
      <c r="VQA158" s="38"/>
      <c r="VQB158" s="38"/>
      <c r="VQC158" s="38"/>
      <c r="VQD158" s="38"/>
      <c r="VQE158" s="38"/>
      <c r="VQF158" s="38"/>
      <c r="VQG158" s="38"/>
      <c r="VQH158" s="38"/>
      <c r="VQI158" s="38"/>
      <c r="VQJ158" s="38"/>
      <c r="VQK158" s="38"/>
      <c r="VQL158" s="38"/>
      <c r="VQM158" s="38"/>
      <c r="VQN158" s="38"/>
      <c r="VQO158" s="38"/>
      <c r="VQP158" s="38"/>
      <c r="VQQ158" s="38"/>
      <c r="VQR158" s="38"/>
      <c r="VQS158" s="38"/>
      <c r="VQT158" s="38"/>
      <c r="VQU158" s="38"/>
      <c r="VQV158" s="38"/>
      <c r="VQW158" s="38"/>
      <c r="VQX158" s="38"/>
      <c r="VQY158" s="38"/>
      <c r="VQZ158" s="38"/>
      <c r="VRA158" s="38"/>
      <c r="VRB158" s="38"/>
      <c r="VRC158" s="38"/>
      <c r="VRD158" s="38"/>
      <c r="VRE158" s="38"/>
      <c r="VRF158" s="38"/>
      <c r="VRG158" s="38"/>
      <c r="VRH158" s="38"/>
      <c r="VRI158" s="38"/>
      <c r="VRJ158" s="38"/>
      <c r="VRK158" s="38"/>
      <c r="VRL158" s="38"/>
      <c r="VRM158" s="38"/>
      <c r="VRN158" s="38"/>
      <c r="VRO158" s="38"/>
      <c r="VRP158" s="38"/>
      <c r="VRQ158" s="38"/>
      <c r="VRR158" s="38"/>
      <c r="VRS158" s="38"/>
      <c r="VRT158" s="38"/>
      <c r="VRU158" s="38"/>
      <c r="VRV158" s="38"/>
      <c r="VRW158" s="38"/>
      <c r="VRX158" s="38"/>
      <c r="VRY158" s="38"/>
      <c r="VRZ158" s="38"/>
      <c r="VSA158" s="38"/>
      <c r="VSB158" s="38"/>
      <c r="VSC158" s="38"/>
      <c r="VSD158" s="38"/>
      <c r="VSE158" s="38"/>
      <c r="VSF158" s="38"/>
      <c r="VSG158" s="38"/>
      <c r="VSH158" s="38"/>
      <c r="VSI158" s="38"/>
      <c r="VSJ158" s="38"/>
      <c r="VSK158" s="38"/>
      <c r="VSL158" s="38"/>
      <c r="VSM158" s="38"/>
      <c r="VSN158" s="38"/>
      <c r="VSO158" s="38"/>
      <c r="VSP158" s="38"/>
      <c r="VSQ158" s="38"/>
      <c r="VSR158" s="38"/>
      <c r="VSS158" s="38"/>
      <c r="VST158" s="38"/>
      <c r="VSU158" s="38"/>
      <c r="VSV158" s="38"/>
      <c r="VSW158" s="38"/>
      <c r="VSX158" s="38"/>
      <c r="VSY158" s="38"/>
      <c r="VSZ158" s="38"/>
      <c r="VTA158" s="38"/>
      <c r="VTB158" s="38"/>
      <c r="VTC158" s="38"/>
      <c r="VTD158" s="38"/>
      <c r="VTE158" s="38"/>
      <c r="VTF158" s="38"/>
      <c r="VTG158" s="38"/>
      <c r="VTH158" s="38"/>
      <c r="VTI158" s="38"/>
      <c r="VTJ158" s="38"/>
      <c r="VTK158" s="38"/>
      <c r="VTL158" s="38"/>
      <c r="VTM158" s="38"/>
      <c r="VTN158" s="38"/>
      <c r="VTO158" s="38"/>
      <c r="VTP158" s="38"/>
      <c r="VTQ158" s="38"/>
      <c r="VTR158" s="38"/>
      <c r="VTS158" s="38"/>
      <c r="VTT158" s="38"/>
      <c r="VTU158" s="38"/>
      <c r="VTV158" s="38"/>
      <c r="VTW158" s="38"/>
      <c r="VTX158" s="38"/>
      <c r="VTY158" s="38"/>
      <c r="VTZ158" s="38"/>
      <c r="VUA158" s="38"/>
      <c r="VUB158" s="38"/>
      <c r="VUC158" s="38"/>
      <c r="VUD158" s="38"/>
      <c r="VUE158" s="38"/>
      <c r="VUF158" s="38"/>
      <c r="VUG158" s="38"/>
      <c r="VUH158" s="38"/>
      <c r="VUI158" s="38"/>
      <c r="VUJ158" s="38"/>
      <c r="VUK158" s="38"/>
      <c r="VUL158" s="38"/>
      <c r="VUM158" s="38"/>
      <c r="VUN158" s="38"/>
      <c r="VUO158" s="38"/>
      <c r="VUP158" s="38"/>
      <c r="VUQ158" s="38"/>
      <c r="VUR158" s="38"/>
      <c r="VUS158" s="38"/>
      <c r="VUT158" s="38"/>
      <c r="VUU158" s="38"/>
      <c r="VUV158" s="38"/>
      <c r="VUW158" s="38"/>
      <c r="VUX158" s="38"/>
      <c r="VUY158" s="38"/>
      <c r="VUZ158" s="38"/>
      <c r="VVA158" s="38"/>
      <c r="VVB158" s="38"/>
      <c r="VVC158" s="38"/>
      <c r="VVD158" s="38"/>
      <c r="VVE158" s="38"/>
      <c r="VVF158" s="38"/>
      <c r="VVG158" s="38"/>
      <c r="VVH158" s="38"/>
      <c r="VVI158" s="38"/>
      <c r="VVJ158" s="38"/>
      <c r="VVK158" s="38"/>
      <c r="VVL158" s="38"/>
      <c r="VVM158" s="38"/>
      <c r="VVN158" s="38"/>
      <c r="VVO158" s="38"/>
      <c r="VVP158" s="38"/>
      <c r="VVQ158" s="38"/>
      <c r="VVR158" s="38"/>
      <c r="VVS158" s="38"/>
      <c r="VVT158" s="38"/>
      <c r="VVU158" s="38"/>
      <c r="VVV158" s="38"/>
      <c r="VVW158" s="38"/>
      <c r="VVX158" s="38"/>
      <c r="VVY158" s="38"/>
      <c r="VVZ158" s="38"/>
      <c r="VWA158" s="38"/>
      <c r="VWB158" s="38"/>
      <c r="VWC158" s="38"/>
      <c r="VWD158" s="38"/>
      <c r="VWE158" s="38"/>
      <c r="VWF158" s="38"/>
      <c r="VWG158" s="38"/>
      <c r="VWH158" s="38"/>
      <c r="VWI158" s="38"/>
      <c r="VWJ158" s="38"/>
      <c r="VWK158" s="38"/>
      <c r="VWL158" s="38"/>
      <c r="VWM158" s="38"/>
      <c r="VWN158" s="38"/>
      <c r="VWO158" s="38"/>
      <c r="VWP158" s="38"/>
      <c r="VWQ158" s="38"/>
      <c r="VWR158" s="38"/>
      <c r="VWS158" s="38"/>
      <c r="VWT158" s="38"/>
      <c r="VWU158" s="38"/>
      <c r="VWV158" s="38"/>
      <c r="VWW158" s="38"/>
      <c r="VWX158" s="38"/>
      <c r="VWY158" s="38"/>
      <c r="VWZ158" s="38"/>
      <c r="VXA158" s="38"/>
      <c r="VXB158" s="38"/>
      <c r="VXC158" s="38"/>
      <c r="VXD158" s="38"/>
      <c r="VXE158" s="38"/>
      <c r="VXF158" s="38"/>
      <c r="VXG158" s="38"/>
      <c r="VXH158" s="38"/>
      <c r="VXI158" s="38"/>
      <c r="VXJ158" s="38"/>
      <c r="VXK158" s="38"/>
      <c r="VXL158" s="38"/>
      <c r="VXM158" s="38"/>
      <c r="VXN158" s="38"/>
      <c r="VXO158" s="38"/>
      <c r="VXP158" s="38"/>
      <c r="VXQ158" s="38"/>
      <c r="VXR158" s="38"/>
      <c r="VXS158" s="38"/>
      <c r="VXT158" s="38"/>
      <c r="VXU158" s="38"/>
      <c r="VXV158" s="38"/>
      <c r="VXW158" s="38"/>
      <c r="VXX158" s="38"/>
      <c r="VXY158" s="38"/>
      <c r="VXZ158" s="38"/>
      <c r="VYA158" s="38"/>
      <c r="VYB158" s="38"/>
      <c r="VYC158" s="38"/>
      <c r="VYD158" s="38"/>
      <c r="VYE158" s="38"/>
      <c r="VYF158" s="38"/>
      <c r="VYG158" s="38"/>
      <c r="VYH158" s="38"/>
      <c r="VYI158" s="38"/>
      <c r="VYJ158" s="38"/>
      <c r="VYK158" s="38"/>
      <c r="VYL158" s="38"/>
      <c r="VYM158" s="38"/>
      <c r="VYN158" s="38"/>
      <c r="VYO158" s="38"/>
      <c r="VYP158" s="38"/>
      <c r="VYQ158" s="38"/>
      <c r="VYR158" s="38"/>
      <c r="VYS158" s="38"/>
      <c r="VYT158" s="38"/>
      <c r="VYU158" s="38"/>
      <c r="VYV158" s="38"/>
      <c r="VYW158" s="38"/>
      <c r="VYX158" s="38"/>
      <c r="VYY158" s="38"/>
      <c r="VYZ158" s="38"/>
      <c r="VZA158" s="38"/>
      <c r="VZB158" s="38"/>
      <c r="VZC158" s="38"/>
      <c r="VZD158" s="38"/>
      <c r="VZE158" s="38"/>
      <c r="VZF158" s="38"/>
      <c r="VZG158" s="38"/>
      <c r="VZH158" s="38"/>
      <c r="VZI158" s="38"/>
      <c r="VZJ158" s="38"/>
      <c r="VZK158" s="38"/>
      <c r="VZL158" s="38"/>
      <c r="VZM158" s="38"/>
      <c r="VZN158" s="38"/>
      <c r="VZO158" s="38"/>
      <c r="VZP158" s="38"/>
      <c r="VZQ158" s="38"/>
      <c r="VZR158" s="38"/>
      <c r="VZS158" s="38"/>
      <c r="VZT158" s="38"/>
      <c r="VZU158" s="38"/>
      <c r="VZV158" s="38"/>
      <c r="VZW158" s="38"/>
      <c r="VZX158" s="38"/>
      <c r="VZY158" s="38"/>
      <c r="VZZ158" s="38"/>
      <c r="WAA158" s="38"/>
      <c r="WAB158" s="38"/>
      <c r="WAC158" s="38"/>
      <c r="WAD158" s="38"/>
      <c r="WAE158" s="38"/>
      <c r="WAF158" s="38"/>
      <c r="WAG158" s="38"/>
      <c r="WAH158" s="38"/>
      <c r="WAI158" s="38"/>
      <c r="WAJ158" s="38"/>
      <c r="WAK158" s="38"/>
      <c r="WAL158" s="38"/>
      <c r="WAM158" s="38"/>
      <c r="WAN158" s="38"/>
      <c r="WAO158" s="38"/>
      <c r="WAP158" s="38"/>
      <c r="WAQ158" s="38"/>
      <c r="WAR158" s="38"/>
      <c r="WAS158" s="38"/>
      <c r="WAT158" s="38"/>
      <c r="WAU158" s="38"/>
      <c r="WAV158" s="38"/>
      <c r="WAW158" s="38"/>
      <c r="WAX158" s="38"/>
      <c r="WAY158" s="38"/>
      <c r="WAZ158" s="38"/>
      <c r="WBA158" s="38"/>
      <c r="WBB158" s="38"/>
      <c r="WBC158" s="38"/>
      <c r="WBD158" s="38"/>
      <c r="WBE158" s="38"/>
      <c r="WBF158" s="38"/>
      <c r="WBG158" s="38"/>
      <c r="WBH158" s="38"/>
      <c r="WBI158" s="38"/>
      <c r="WBJ158" s="38"/>
      <c r="WBK158" s="38"/>
      <c r="WBL158" s="38"/>
      <c r="WBM158" s="38"/>
      <c r="WBN158" s="38"/>
      <c r="WBO158" s="38"/>
      <c r="WBP158" s="38"/>
      <c r="WBQ158" s="38"/>
      <c r="WBR158" s="38"/>
      <c r="WBS158" s="38"/>
      <c r="WBT158" s="38"/>
      <c r="WBU158" s="38"/>
      <c r="WBV158" s="38"/>
      <c r="WBW158" s="38"/>
      <c r="WBX158" s="38"/>
      <c r="WBY158" s="38"/>
      <c r="WBZ158" s="38"/>
      <c r="WCA158" s="38"/>
      <c r="WCB158" s="38"/>
      <c r="WCC158" s="38"/>
      <c r="WCD158" s="38"/>
      <c r="WCE158" s="38"/>
      <c r="WCF158" s="38"/>
      <c r="WCG158" s="38"/>
      <c r="WCH158" s="38"/>
      <c r="WCI158" s="38"/>
      <c r="WCJ158" s="38"/>
      <c r="WCK158" s="38"/>
      <c r="WCL158" s="38"/>
      <c r="WCM158" s="38"/>
      <c r="WCN158" s="38"/>
      <c r="WCO158" s="38"/>
      <c r="WCP158" s="38"/>
      <c r="WCQ158" s="38"/>
      <c r="WCR158" s="38"/>
      <c r="WCS158" s="38"/>
      <c r="WCT158" s="38"/>
      <c r="WCU158" s="38"/>
      <c r="WCV158" s="38"/>
      <c r="WCW158" s="38"/>
      <c r="WCX158" s="38"/>
      <c r="WCY158" s="38"/>
      <c r="WCZ158" s="38"/>
      <c r="WDA158" s="38"/>
      <c r="WDB158" s="38"/>
      <c r="WDC158" s="38"/>
      <c r="WDD158" s="38"/>
      <c r="WDE158" s="38"/>
      <c r="WDF158" s="38"/>
      <c r="WDG158" s="38"/>
      <c r="WDH158" s="38"/>
      <c r="WDI158" s="38"/>
      <c r="WDJ158" s="38"/>
      <c r="WDK158" s="38"/>
      <c r="WDL158" s="38"/>
      <c r="WDM158" s="38"/>
      <c r="WDN158" s="38"/>
      <c r="WDO158" s="38"/>
      <c r="WDP158" s="38"/>
      <c r="WDQ158" s="38"/>
      <c r="WDR158" s="38"/>
      <c r="WDS158" s="38"/>
      <c r="WDT158" s="38"/>
      <c r="WDU158" s="38"/>
      <c r="WDV158" s="38"/>
      <c r="WDW158" s="38"/>
      <c r="WDX158" s="38"/>
      <c r="WDY158" s="38"/>
      <c r="WDZ158" s="38"/>
      <c r="WEA158" s="38"/>
      <c r="WEB158" s="38"/>
      <c r="WEC158" s="38"/>
      <c r="WED158" s="38"/>
      <c r="WEE158" s="38"/>
      <c r="WEF158" s="38"/>
      <c r="WEG158" s="38"/>
      <c r="WEH158" s="38"/>
      <c r="WEI158" s="38"/>
      <c r="WEJ158" s="38"/>
      <c r="WEK158" s="38"/>
      <c r="WEL158" s="38"/>
      <c r="WEM158" s="38"/>
      <c r="WEN158" s="38"/>
      <c r="WEO158" s="38"/>
      <c r="WEP158" s="38"/>
      <c r="WEQ158" s="38"/>
      <c r="WER158" s="38"/>
      <c r="WES158" s="38"/>
      <c r="WET158" s="38"/>
      <c r="WEU158" s="38"/>
      <c r="WEV158" s="38"/>
      <c r="WEW158" s="38"/>
      <c r="WEX158" s="38"/>
      <c r="WEY158" s="38"/>
      <c r="WEZ158" s="38"/>
      <c r="WFA158" s="38"/>
      <c r="WFB158" s="38"/>
      <c r="WFC158" s="38"/>
      <c r="WFD158" s="38"/>
      <c r="WFE158" s="38"/>
      <c r="WFF158" s="38"/>
      <c r="WFG158" s="38"/>
      <c r="WFH158" s="38"/>
      <c r="WFI158" s="38"/>
      <c r="WFJ158" s="38"/>
      <c r="WFK158" s="38"/>
      <c r="WFL158" s="38"/>
      <c r="WFM158" s="38"/>
      <c r="WFN158" s="38"/>
      <c r="WFO158" s="38"/>
      <c r="WFP158" s="38"/>
      <c r="WFQ158" s="38"/>
      <c r="WFR158" s="38"/>
      <c r="WFS158" s="38"/>
      <c r="WFT158" s="38"/>
      <c r="WFU158" s="38"/>
      <c r="WFV158" s="38"/>
      <c r="WFW158" s="38"/>
      <c r="WFX158" s="38"/>
      <c r="WFY158" s="38"/>
      <c r="WFZ158" s="38"/>
      <c r="WGA158" s="38"/>
      <c r="WGB158" s="38"/>
      <c r="WGC158" s="38"/>
      <c r="WGD158" s="38"/>
      <c r="WGE158" s="38"/>
      <c r="WGF158" s="38"/>
      <c r="WGG158" s="38"/>
      <c r="WGH158" s="38"/>
      <c r="WGI158" s="38"/>
      <c r="WGJ158" s="38"/>
      <c r="WGK158" s="38"/>
      <c r="WGL158" s="38"/>
      <c r="WGM158" s="38"/>
      <c r="WGN158" s="38"/>
      <c r="WGO158" s="38"/>
      <c r="WGP158" s="38"/>
      <c r="WGQ158" s="38"/>
      <c r="WGR158" s="38"/>
      <c r="WGS158" s="38"/>
      <c r="WGT158" s="38"/>
      <c r="WGU158" s="38"/>
      <c r="WGV158" s="38"/>
      <c r="WGW158" s="38"/>
      <c r="WGX158" s="38"/>
      <c r="WGY158" s="38"/>
      <c r="WGZ158" s="38"/>
      <c r="WHA158" s="38"/>
      <c r="WHB158" s="38"/>
      <c r="WHC158" s="38"/>
      <c r="WHD158" s="38"/>
      <c r="WHE158" s="38"/>
      <c r="WHF158" s="38"/>
      <c r="WHG158" s="38"/>
      <c r="WHH158" s="38"/>
      <c r="WHI158" s="38"/>
      <c r="WHJ158" s="38"/>
      <c r="WHK158" s="38"/>
      <c r="WHL158" s="38"/>
      <c r="WHM158" s="38"/>
      <c r="WHN158" s="38"/>
      <c r="WHO158" s="38"/>
      <c r="WHP158" s="38"/>
      <c r="WHQ158" s="38"/>
      <c r="WHR158" s="38"/>
      <c r="WHS158" s="38"/>
      <c r="WHT158" s="38"/>
      <c r="WHU158" s="38"/>
      <c r="WHV158" s="38"/>
      <c r="WHW158" s="38"/>
      <c r="WHX158" s="38"/>
      <c r="WHY158" s="38"/>
      <c r="WHZ158" s="38"/>
      <c r="WIA158" s="38"/>
      <c r="WIB158" s="38"/>
      <c r="WIC158" s="38"/>
      <c r="WID158" s="38"/>
      <c r="WIE158" s="38"/>
      <c r="WIF158" s="38"/>
      <c r="WIG158" s="38"/>
      <c r="WIH158" s="38"/>
      <c r="WII158" s="38"/>
      <c r="WIJ158" s="38"/>
      <c r="WIK158" s="38"/>
      <c r="WIL158" s="38"/>
      <c r="WIM158" s="38"/>
      <c r="WIN158" s="38"/>
      <c r="WIO158" s="38"/>
      <c r="WIP158" s="38"/>
      <c r="WIQ158" s="38"/>
      <c r="WIR158" s="38"/>
      <c r="WIS158" s="38"/>
      <c r="WIT158" s="38"/>
      <c r="WIU158" s="38"/>
      <c r="WIV158" s="38"/>
      <c r="WIW158" s="38"/>
      <c r="WIX158" s="38"/>
      <c r="WIY158" s="38"/>
      <c r="WIZ158" s="38"/>
      <c r="WJA158" s="38"/>
      <c r="WJB158" s="38"/>
      <c r="WJC158" s="38"/>
      <c r="WJD158" s="38"/>
      <c r="WJE158" s="38"/>
      <c r="WJF158" s="38"/>
      <c r="WJG158" s="38"/>
      <c r="WJH158" s="38"/>
      <c r="WJI158" s="38"/>
      <c r="WJJ158" s="38"/>
      <c r="WJK158" s="38"/>
      <c r="WJL158" s="38"/>
      <c r="WJM158" s="38"/>
      <c r="WJN158" s="38"/>
      <c r="WJO158" s="38"/>
      <c r="WJP158" s="38"/>
      <c r="WJQ158" s="38"/>
      <c r="WJR158" s="38"/>
      <c r="WJS158" s="38"/>
      <c r="WJT158" s="38"/>
      <c r="WJU158" s="38"/>
      <c r="WJV158" s="38"/>
      <c r="WJW158" s="38"/>
      <c r="WJX158" s="38"/>
      <c r="WJY158" s="38"/>
      <c r="WJZ158" s="38"/>
      <c r="WKA158" s="38"/>
      <c r="WKB158" s="38"/>
      <c r="WKC158" s="38"/>
      <c r="WKD158" s="38"/>
      <c r="WKE158" s="38"/>
      <c r="WKF158" s="38"/>
      <c r="WKG158" s="38"/>
      <c r="WKH158" s="38"/>
      <c r="WKI158" s="38"/>
      <c r="WKJ158" s="38"/>
      <c r="WKK158" s="38"/>
      <c r="WKL158" s="38"/>
      <c r="WKM158" s="38"/>
      <c r="WKN158" s="38"/>
      <c r="WKO158" s="38"/>
      <c r="WKP158" s="38"/>
      <c r="WKQ158" s="38"/>
      <c r="WKR158" s="38"/>
      <c r="WKS158" s="38"/>
      <c r="WKT158" s="38"/>
      <c r="WKU158" s="38"/>
      <c r="WKV158" s="38"/>
      <c r="WKW158" s="38"/>
      <c r="WKX158" s="38"/>
      <c r="WKY158" s="38"/>
      <c r="WKZ158" s="38"/>
      <c r="WLA158" s="38"/>
      <c r="WLB158" s="38"/>
      <c r="WLC158" s="38"/>
      <c r="WLD158" s="38"/>
      <c r="WLE158" s="38"/>
      <c r="WLF158" s="38"/>
      <c r="WLG158" s="38"/>
      <c r="WLH158" s="38"/>
      <c r="WLI158" s="38"/>
      <c r="WLJ158" s="38"/>
      <c r="WLK158" s="38"/>
      <c r="WLL158" s="38"/>
      <c r="WLM158" s="38"/>
      <c r="WLN158" s="38"/>
      <c r="WLO158" s="38"/>
      <c r="WLP158" s="38"/>
      <c r="WLQ158" s="38"/>
      <c r="WLR158" s="38"/>
      <c r="WLS158" s="38"/>
      <c r="WLT158" s="38"/>
      <c r="WLU158" s="38"/>
      <c r="WLV158" s="38"/>
      <c r="WLW158" s="38"/>
      <c r="WLX158" s="38"/>
      <c r="WLY158" s="38"/>
      <c r="WLZ158" s="38"/>
      <c r="WMA158" s="38"/>
      <c r="WMB158" s="38"/>
      <c r="WMC158" s="38"/>
      <c r="WMD158" s="38"/>
      <c r="WME158" s="38"/>
      <c r="WMF158" s="38"/>
      <c r="WMG158" s="38"/>
      <c r="WMH158" s="38"/>
      <c r="WMI158" s="38"/>
      <c r="WMJ158" s="38"/>
      <c r="WMK158" s="38"/>
      <c r="WML158" s="38"/>
      <c r="WMM158" s="38"/>
      <c r="WMN158" s="38"/>
      <c r="WMO158" s="38"/>
      <c r="WMP158" s="38"/>
      <c r="WMQ158" s="38"/>
      <c r="WMR158" s="38"/>
      <c r="WMS158" s="38"/>
      <c r="WMT158" s="38"/>
      <c r="WMU158" s="38"/>
      <c r="WMV158" s="38"/>
      <c r="WMW158" s="38"/>
      <c r="WMX158" s="38"/>
      <c r="WMY158" s="38"/>
      <c r="WMZ158" s="38"/>
      <c r="WNA158" s="38"/>
      <c r="WNB158" s="38"/>
      <c r="WNC158" s="38"/>
      <c r="WND158" s="38"/>
      <c r="WNE158" s="38"/>
      <c r="WNF158" s="38"/>
      <c r="WNG158" s="38"/>
      <c r="WNH158" s="38"/>
      <c r="WNI158" s="38"/>
      <c r="WNJ158" s="38"/>
      <c r="WNK158" s="38"/>
      <c r="WNL158" s="38"/>
      <c r="WNM158" s="38"/>
      <c r="WNN158" s="38"/>
      <c r="WNO158" s="38"/>
      <c r="WNP158" s="38"/>
      <c r="WNQ158" s="38"/>
      <c r="WNR158" s="38"/>
      <c r="WNS158" s="38"/>
      <c r="WNT158" s="38"/>
      <c r="WNU158" s="38"/>
      <c r="WNV158" s="38"/>
      <c r="WNW158" s="38"/>
      <c r="WNX158" s="38"/>
      <c r="WNY158" s="38"/>
      <c r="WNZ158" s="38"/>
      <c r="WOA158" s="38"/>
      <c r="WOB158" s="38"/>
      <c r="WOC158" s="38"/>
      <c r="WOD158" s="38"/>
      <c r="WOE158" s="38"/>
      <c r="WOF158" s="38"/>
      <c r="WOG158" s="38"/>
      <c r="WOH158" s="38"/>
      <c r="WOI158" s="38"/>
      <c r="WOJ158" s="38"/>
      <c r="WOK158" s="38"/>
      <c r="WOL158" s="38"/>
      <c r="WOM158" s="38"/>
      <c r="WON158" s="38"/>
      <c r="WOO158" s="38"/>
      <c r="WOP158" s="38"/>
      <c r="WOQ158" s="38"/>
      <c r="WOR158" s="38"/>
      <c r="WOS158" s="38"/>
      <c r="WOT158" s="38"/>
      <c r="WOU158" s="38"/>
      <c r="WOV158" s="38"/>
      <c r="WOW158" s="38"/>
      <c r="WOX158" s="38"/>
      <c r="WOY158" s="38"/>
      <c r="WOZ158" s="38"/>
      <c r="WPA158" s="38"/>
      <c r="WPB158" s="38"/>
      <c r="WPC158" s="38"/>
      <c r="WPD158" s="38"/>
      <c r="WPE158" s="38"/>
      <c r="WPF158" s="38"/>
      <c r="WPG158" s="38"/>
      <c r="WPH158" s="38"/>
      <c r="WPI158" s="38"/>
      <c r="WPJ158" s="38"/>
      <c r="WPK158" s="38"/>
      <c r="WPL158" s="38"/>
      <c r="WPM158" s="38"/>
      <c r="WPN158" s="38"/>
      <c r="WPO158" s="38"/>
      <c r="WPP158" s="38"/>
      <c r="WPQ158" s="38"/>
      <c r="WPR158" s="38"/>
      <c r="WPS158" s="38"/>
      <c r="WPT158" s="38"/>
      <c r="WPU158" s="38"/>
      <c r="WPV158" s="38"/>
      <c r="WPW158" s="38"/>
      <c r="WPX158" s="38"/>
      <c r="WPY158" s="38"/>
      <c r="WPZ158" s="38"/>
      <c r="WQA158" s="38"/>
      <c r="WQB158" s="38"/>
      <c r="WQC158" s="38"/>
      <c r="WQD158" s="38"/>
      <c r="WQE158" s="38"/>
      <c r="WQF158" s="38"/>
      <c r="WQG158" s="38"/>
      <c r="WQH158" s="38"/>
      <c r="WQI158" s="38"/>
      <c r="WQJ158" s="38"/>
      <c r="WQK158" s="38"/>
      <c r="WQL158" s="38"/>
      <c r="WQM158" s="38"/>
      <c r="WQN158" s="38"/>
      <c r="WQO158" s="38"/>
      <c r="WQP158" s="38"/>
      <c r="WQQ158" s="38"/>
      <c r="WQR158" s="38"/>
      <c r="WQS158" s="38"/>
      <c r="WQT158" s="38"/>
      <c r="WQU158" s="38"/>
      <c r="WQV158" s="38"/>
      <c r="WQW158" s="38"/>
      <c r="WQX158" s="38"/>
      <c r="WQY158" s="38"/>
      <c r="WQZ158" s="38"/>
      <c r="WRA158" s="38"/>
      <c r="WRB158" s="38"/>
      <c r="WRC158" s="38"/>
      <c r="WRD158" s="38"/>
      <c r="WRE158" s="38"/>
      <c r="WRF158" s="38"/>
      <c r="WRG158" s="38"/>
      <c r="WRH158" s="38"/>
      <c r="WRI158" s="38"/>
      <c r="WRJ158" s="38"/>
      <c r="WRK158" s="38"/>
      <c r="WRL158" s="38"/>
      <c r="WRM158" s="38"/>
      <c r="WRN158" s="38"/>
      <c r="WRO158" s="38"/>
      <c r="WRP158" s="38"/>
      <c r="WRQ158" s="38"/>
      <c r="WRR158" s="38"/>
      <c r="WRS158" s="38"/>
      <c r="WRT158" s="38"/>
      <c r="WRU158" s="38"/>
      <c r="WRV158" s="38"/>
      <c r="WRW158" s="38"/>
      <c r="WRX158" s="38"/>
      <c r="WRY158" s="38"/>
      <c r="WRZ158" s="38"/>
      <c r="WSA158" s="38"/>
      <c r="WSB158" s="38"/>
      <c r="WSC158" s="38"/>
      <c r="WSD158" s="38"/>
      <c r="WSE158" s="38"/>
      <c r="WSF158" s="38"/>
      <c r="WSG158" s="38"/>
      <c r="WSH158" s="38"/>
      <c r="WSI158" s="38"/>
      <c r="WSJ158" s="38"/>
      <c r="WSK158" s="38"/>
      <c r="WSL158" s="38"/>
      <c r="WSM158" s="38"/>
      <c r="WSN158" s="38"/>
      <c r="WSO158" s="38"/>
      <c r="WSP158" s="38"/>
      <c r="WSQ158" s="38"/>
      <c r="WSR158" s="38"/>
      <c r="WSS158" s="38"/>
      <c r="WST158" s="38"/>
      <c r="WSU158" s="38"/>
      <c r="WSV158" s="38"/>
      <c r="WSW158" s="38"/>
      <c r="WSX158" s="38"/>
      <c r="WSY158" s="38"/>
      <c r="WSZ158" s="38"/>
      <c r="WTA158" s="38"/>
      <c r="WTB158" s="38"/>
      <c r="WTC158" s="38"/>
      <c r="WTD158" s="38"/>
      <c r="WTE158" s="38"/>
      <c r="WTF158" s="38"/>
      <c r="WTG158" s="38"/>
      <c r="WTH158" s="38"/>
      <c r="WTI158" s="38"/>
      <c r="WTJ158" s="38"/>
      <c r="WTK158" s="38"/>
      <c r="WTL158" s="38"/>
      <c r="WTM158" s="38"/>
      <c r="WTN158" s="38"/>
      <c r="WTO158" s="38"/>
      <c r="WTP158" s="38"/>
      <c r="WTQ158" s="38"/>
      <c r="WTR158" s="38"/>
      <c r="WTS158" s="38"/>
      <c r="WTT158" s="38"/>
      <c r="WTU158" s="38"/>
      <c r="WTV158" s="38"/>
      <c r="WTW158" s="38"/>
      <c r="WTX158" s="38"/>
      <c r="WTY158" s="38"/>
      <c r="WTZ158" s="38"/>
      <c r="WUA158" s="38"/>
      <c r="WUB158" s="38"/>
      <c r="WUC158" s="38"/>
      <c r="WUD158" s="38"/>
      <c r="WUE158" s="38"/>
      <c r="WUF158" s="38"/>
      <c r="WUG158" s="38"/>
      <c r="WUH158" s="38"/>
      <c r="WUI158" s="38"/>
      <c r="WUJ158" s="38"/>
      <c r="WUK158" s="38"/>
      <c r="WUL158" s="38"/>
      <c r="WUM158" s="38"/>
      <c r="WUN158" s="38"/>
      <c r="WUO158" s="38"/>
      <c r="WUP158" s="38"/>
      <c r="WUQ158" s="38"/>
      <c r="WUR158" s="38"/>
      <c r="WUS158" s="38"/>
      <c r="WUT158" s="38"/>
      <c r="WUU158" s="38"/>
      <c r="WUV158" s="38"/>
      <c r="WUW158" s="38"/>
      <c r="WUX158" s="38"/>
      <c r="WUY158" s="38"/>
      <c r="WUZ158" s="38"/>
      <c r="WVA158" s="38"/>
      <c r="WVB158" s="38"/>
      <c r="WVC158" s="38"/>
      <c r="WVD158" s="38"/>
      <c r="WVE158" s="38"/>
      <c r="WVF158" s="38"/>
      <c r="WVG158" s="38"/>
      <c r="WVH158" s="38"/>
      <c r="WVI158" s="38"/>
      <c r="WVJ158" s="38"/>
      <c r="WVK158" s="38"/>
      <c r="WVL158" s="38"/>
      <c r="WVM158" s="38"/>
      <c r="WVN158" s="38"/>
      <c r="WVO158" s="38"/>
      <c r="WVP158" s="38"/>
      <c r="WVQ158" s="38"/>
      <c r="WVR158" s="38"/>
      <c r="WVS158" s="38"/>
      <c r="WVT158" s="38"/>
      <c r="WVU158" s="38"/>
      <c r="WVV158" s="38"/>
      <c r="WVW158" s="38"/>
      <c r="WVX158" s="38"/>
      <c r="WVY158" s="38"/>
      <c r="WVZ158" s="38"/>
      <c r="WWA158" s="38"/>
      <c r="WWB158" s="38"/>
      <c r="WWC158" s="38"/>
      <c r="WWD158" s="38"/>
      <c r="WWE158" s="38"/>
      <c r="WWF158" s="38"/>
      <c r="WWG158" s="38"/>
      <c r="WWH158" s="38"/>
      <c r="WWI158" s="38"/>
      <c r="WWJ158" s="38"/>
      <c r="WWK158" s="38"/>
      <c r="WWL158" s="38"/>
      <c r="WWM158" s="38"/>
      <c r="WWN158" s="38"/>
      <c r="WWO158" s="38"/>
      <c r="WWP158" s="38"/>
      <c r="WWQ158" s="38"/>
      <c r="WWR158" s="38"/>
      <c r="WWS158" s="38"/>
      <c r="WWT158" s="38"/>
      <c r="WWU158" s="38"/>
      <c r="WWV158" s="38"/>
      <c r="WWW158" s="38"/>
      <c r="WWX158" s="38"/>
      <c r="WWY158" s="38"/>
      <c r="WWZ158" s="38"/>
      <c r="WXA158" s="38"/>
      <c r="WXB158" s="38"/>
      <c r="WXC158" s="38"/>
      <c r="WXD158" s="38"/>
      <c r="WXE158" s="38"/>
      <c r="WXF158" s="38"/>
      <c r="WXG158" s="38"/>
      <c r="WXH158" s="38"/>
      <c r="WXI158" s="38"/>
      <c r="WXJ158" s="38"/>
      <c r="WXK158" s="38"/>
      <c r="WXL158" s="38"/>
      <c r="WXM158" s="38"/>
      <c r="WXN158" s="38"/>
      <c r="WXO158" s="38"/>
      <c r="WXP158" s="38"/>
      <c r="WXQ158" s="38"/>
      <c r="WXR158" s="38"/>
      <c r="WXS158" s="38"/>
      <c r="WXT158" s="38"/>
      <c r="WXU158" s="38"/>
      <c r="WXV158" s="38"/>
      <c r="WXW158" s="38"/>
      <c r="WXX158" s="38"/>
      <c r="WXY158" s="38"/>
      <c r="WXZ158" s="38"/>
      <c r="WYA158" s="38"/>
      <c r="WYB158" s="38"/>
      <c r="WYC158" s="38"/>
      <c r="WYD158" s="38"/>
      <c r="WYE158" s="38"/>
      <c r="WYF158" s="38"/>
      <c r="WYG158" s="38"/>
      <c r="WYH158" s="38"/>
      <c r="WYI158" s="38"/>
      <c r="WYJ158" s="38"/>
      <c r="WYK158" s="38"/>
      <c r="WYL158" s="38"/>
      <c r="WYM158" s="38"/>
      <c r="WYN158" s="38"/>
      <c r="WYO158" s="38"/>
      <c r="WYP158" s="38"/>
      <c r="WYQ158" s="38"/>
      <c r="WYR158" s="38"/>
      <c r="WYS158" s="38"/>
      <c r="WYT158" s="38"/>
      <c r="WYU158" s="38"/>
      <c r="WYV158" s="38"/>
      <c r="WYW158" s="38"/>
      <c r="WYX158" s="38"/>
      <c r="WYY158" s="38"/>
      <c r="WYZ158" s="38"/>
      <c r="WZA158" s="38"/>
      <c r="WZB158" s="38"/>
      <c r="WZC158" s="38"/>
      <c r="WZD158" s="38"/>
      <c r="WZE158" s="38"/>
      <c r="WZF158" s="38"/>
      <c r="WZG158" s="38"/>
      <c r="WZH158" s="38"/>
      <c r="WZI158" s="38"/>
      <c r="WZJ158" s="38"/>
      <c r="WZK158" s="38"/>
      <c r="WZL158" s="38"/>
      <c r="WZM158" s="38"/>
      <c r="WZN158" s="38"/>
      <c r="WZO158" s="38"/>
      <c r="WZP158" s="38"/>
      <c r="WZQ158" s="38"/>
      <c r="WZR158" s="38"/>
      <c r="WZS158" s="38"/>
      <c r="WZT158" s="38"/>
      <c r="WZU158" s="38"/>
      <c r="WZV158" s="38"/>
      <c r="WZW158" s="38"/>
      <c r="WZX158" s="38"/>
      <c r="WZY158" s="38"/>
      <c r="WZZ158" s="38"/>
      <c r="XAA158" s="38"/>
      <c r="XAB158" s="38"/>
      <c r="XAC158" s="38"/>
      <c r="XAD158" s="38"/>
      <c r="XAE158" s="38"/>
      <c r="XAF158" s="38"/>
      <c r="XAG158" s="38"/>
      <c r="XAH158" s="38"/>
      <c r="XAI158" s="38"/>
      <c r="XAJ158" s="38"/>
      <c r="XAK158" s="38"/>
      <c r="XAL158" s="38"/>
      <c r="XAM158" s="38"/>
      <c r="XAN158" s="38"/>
      <c r="XAO158" s="38"/>
      <c r="XAP158" s="38"/>
      <c r="XAQ158" s="38"/>
      <c r="XAR158" s="38"/>
      <c r="XAS158" s="38"/>
      <c r="XAT158" s="38"/>
      <c r="XAU158" s="38"/>
      <c r="XAV158" s="38"/>
      <c r="XAW158" s="38"/>
      <c r="XAX158" s="38"/>
      <c r="XAY158" s="38"/>
      <c r="XAZ158" s="38"/>
      <c r="XBA158" s="38"/>
      <c r="XBB158" s="38"/>
      <c r="XBC158" s="38"/>
      <c r="XBD158" s="38"/>
      <c r="XBE158" s="38"/>
      <c r="XBF158" s="38"/>
      <c r="XBG158" s="38"/>
      <c r="XBH158" s="38"/>
      <c r="XBI158" s="38"/>
      <c r="XBJ158" s="38"/>
      <c r="XBK158" s="38"/>
      <c r="XBL158" s="38"/>
      <c r="XBM158" s="38"/>
      <c r="XBN158" s="38"/>
      <c r="XBO158" s="38"/>
      <c r="XBP158" s="38"/>
      <c r="XBQ158" s="38"/>
      <c r="XBR158" s="38"/>
      <c r="XBS158" s="38"/>
      <c r="XBT158" s="38"/>
      <c r="XBU158" s="38"/>
      <c r="XBV158" s="38"/>
      <c r="XBW158" s="38"/>
      <c r="XBX158" s="38"/>
      <c r="XBY158" s="38"/>
      <c r="XBZ158" s="38"/>
      <c r="XCA158" s="38"/>
      <c r="XCB158" s="38"/>
      <c r="XCC158" s="38"/>
      <c r="XCD158" s="38"/>
      <c r="XCE158" s="38"/>
      <c r="XCF158" s="38"/>
      <c r="XCG158" s="38"/>
      <c r="XCH158" s="38"/>
      <c r="XCI158" s="38"/>
      <c r="XCJ158" s="38"/>
      <c r="XCK158" s="38"/>
      <c r="XCL158" s="38"/>
      <c r="XCM158" s="38"/>
      <c r="XCN158" s="38"/>
      <c r="XCO158" s="38"/>
      <c r="XCP158" s="38"/>
      <c r="XCQ158" s="38"/>
      <c r="XCR158" s="38"/>
      <c r="XCS158" s="38"/>
      <c r="XCT158" s="38"/>
      <c r="XCU158" s="38"/>
      <c r="XCV158" s="38"/>
      <c r="XCW158" s="38"/>
      <c r="XCX158" s="38"/>
      <c r="XCY158" s="38"/>
      <c r="XCZ158" s="38"/>
      <c r="XDA158" s="38"/>
      <c r="XDB158" s="38"/>
      <c r="XDC158" s="38"/>
      <c r="XDD158" s="38"/>
      <c r="XDE158" s="38"/>
      <c r="XDF158" s="38"/>
      <c r="XDG158" s="38"/>
      <c r="XDH158" s="38"/>
      <c r="XDI158" s="38"/>
      <c r="XDJ158" s="38"/>
      <c r="XDK158" s="38"/>
      <c r="XDL158" s="38"/>
      <c r="XDM158" s="38"/>
      <c r="XDN158" s="38"/>
      <c r="XDO158" s="38"/>
      <c r="XDP158" s="38"/>
      <c r="XDQ158" s="38"/>
      <c r="XDR158" s="38"/>
      <c r="XDS158" s="38"/>
      <c r="XDT158" s="38"/>
      <c r="XDU158" s="38"/>
      <c r="XDV158" s="38"/>
      <c r="XDW158" s="38"/>
      <c r="XDX158" s="38"/>
      <c r="XDY158" s="38"/>
      <c r="XDZ158" s="38"/>
      <c r="XEA158" s="38"/>
      <c r="XEB158" s="38"/>
      <c r="XEC158" s="38"/>
      <c r="XED158" s="38"/>
      <c r="XEE158" s="38"/>
      <c r="XEF158" s="38"/>
      <c r="XEG158" s="38"/>
      <c r="XEH158" s="38"/>
      <c r="XEI158" s="38"/>
      <c r="XEJ158" s="38"/>
      <c r="XEK158" s="38"/>
      <c r="XEL158" s="38"/>
      <c r="XEM158" s="38"/>
      <c r="XEN158" s="38"/>
      <c r="XEO158" s="38"/>
      <c r="XEP158" s="38"/>
      <c r="XEQ158" s="38"/>
      <c r="XER158" s="38"/>
      <c r="XES158" s="38"/>
      <c r="XET158" s="38"/>
      <c r="XEU158" s="38"/>
      <c r="XEV158" s="38"/>
      <c r="XEW158" s="38"/>
      <c r="XEX158" s="38"/>
      <c r="XEY158" s="38"/>
      <c r="XEZ158" s="38"/>
      <c r="XFA158" s="38"/>
      <c r="XFB158" s="38"/>
      <c r="XFC158" s="38"/>
      <c r="XFD158" s="38"/>
    </row>
    <row r="159" spans="1:16384" ht="15" customHeight="1">
      <c r="A159" s="291" t="s">
        <v>982</v>
      </c>
      <c r="B159" s="13"/>
      <c r="C159" s="13"/>
      <c r="D159" s="13"/>
      <c r="E159" s="13"/>
      <c r="F159" s="13"/>
      <c r="G159" s="13"/>
      <c r="H159" s="13"/>
      <c r="I159" s="13"/>
      <c r="J159" s="13"/>
      <c r="K159" s="13"/>
      <c r="L159" s="13"/>
      <c r="M159" s="13"/>
      <c r="N159" s="13"/>
      <c r="O159" s="13"/>
      <c r="P159" s="40"/>
    </row>
    <row r="160" spans="1:16384" ht="13">
      <c r="A160" s="260" t="s">
        <v>885</v>
      </c>
      <c r="B160" s="13"/>
      <c r="C160" s="13"/>
      <c r="D160" s="13"/>
      <c r="E160" s="13"/>
      <c r="F160" s="13"/>
      <c r="G160" s="13"/>
      <c r="H160" s="13"/>
      <c r="I160" s="13"/>
      <c r="J160" s="13"/>
      <c r="K160" s="13"/>
      <c r="L160" s="13"/>
      <c r="M160" s="13"/>
      <c r="N160" s="13"/>
      <c r="O160" s="13"/>
      <c r="P160" s="40"/>
    </row>
    <row r="161" spans="1:10" ht="13">
      <c r="A161" s="291" t="s">
        <v>849</v>
      </c>
      <c r="B161" s="3"/>
      <c r="C161" s="3"/>
      <c r="D161" s="3"/>
      <c r="G161" s="185"/>
      <c r="J161" s="185"/>
    </row>
    <row r="163" spans="1:10" ht="12.75" customHeight="1">
      <c r="A163" s="988" t="s">
        <v>597</v>
      </c>
      <c r="B163" s="997"/>
      <c r="C163" s="997"/>
      <c r="D163" s="997"/>
      <c r="E163" s="997"/>
      <c r="F163" s="997"/>
    </row>
    <row r="164" spans="1:10">
      <c r="A164" s="997"/>
      <c r="B164" s="997"/>
      <c r="C164" s="997"/>
      <c r="D164" s="997"/>
      <c r="E164" s="997"/>
      <c r="F164" s="997"/>
    </row>
    <row r="165" spans="1:10" ht="13.5" customHeight="1">
      <c r="A165" s="997"/>
      <c r="B165" s="997"/>
      <c r="C165" s="997"/>
      <c r="D165" s="997"/>
      <c r="E165" s="997"/>
      <c r="F165" s="997"/>
    </row>
    <row r="166" spans="1:10">
      <c r="A166" s="17"/>
      <c r="B166" s="69"/>
      <c r="C166" s="69"/>
      <c r="D166" s="69"/>
      <c r="E166" s="69"/>
      <c r="F166" s="69"/>
    </row>
    <row r="167" spans="1:10">
      <c r="A167" s="998" t="s">
        <v>362</v>
      </c>
      <c r="B167" s="1002"/>
      <c r="C167" s="1002"/>
      <c r="D167" s="1002"/>
      <c r="E167" s="1002"/>
      <c r="F167" s="1002"/>
    </row>
    <row r="168" spans="1:10">
      <c r="A168" s="17"/>
      <c r="B168" s="69"/>
      <c r="C168" s="69"/>
      <c r="D168" s="69"/>
      <c r="E168" s="69"/>
      <c r="F168" s="69"/>
    </row>
    <row r="169" spans="1:10">
      <c r="A169" s="988" t="s">
        <v>363</v>
      </c>
      <c r="B169" s="997"/>
      <c r="C169" s="997"/>
      <c r="D169" s="997"/>
      <c r="E169" s="997"/>
      <c r="F169" s="997"/>
    </row>
    <row r="170" spans="1:10">
      <c r="A170" s="997"/>
      <c r="B170" s="997"/>
      <c r="C170" s="997"/>
      <c r="D170" s="997"/>
      <c r="E170" s="997"/>
      <c r="F170" s="997"/>
    </row>
    <row r="171" spans="1:10">
      <c r="A171" s="17"/>
      <c r="B171" s="69"/>
      <c r="C171" s="69"/>
      <c r="D171" s="69"/>
      <c r="E171" s="69"/>
      <c r="F171" s="69"/>
    </row>
    <row r="172" spans="1:10">
      <c r="A172" s="988" t="s">
        <v>364</v>
      </c>
      <c r="B172" s="997"/>
      <c r="C172" s="997"/>
      <c r="D172" s="997"/>
      <c r="E172" s="997"/>
      <c r="F172" s="997"/>
    </row>
    <row r="173" spans="1:10">
      <c r="A173" s="997"/>
      <c r="B173" s="997"/>
      <c r="C173" s="997"/>
      <c r="D173" s="997"/>
      <c r="E173" s="997"/>
      <c r="F173" s="997"/>
    </row>
    <row r="174" spans="1:10">
      <c r="A174" s="997"/>
      <c r="B174" s="997"/>
      <c r="C174" s="997"/>
      <c r="D174" s="997"/>
      <c r="E174" s="997"/>
      <c r="F174" s="997"/>
    </row>
    <row r="175" spans="1:10">
      <c r="A175" s="17"/>
      <c r="B175" s="69"/>
      <c r="C175" s="69"/>
      <c r="D175" s="69"/>
      <c r="E175" s="69"/>
      <c r="F175" s="69"/>
    </row>
    <row r="176" spans="1:10">
      <c r="A176" s="988" t="s">
        <v>365</v>
      </c>
      <c r="B176" s="997"/>
      <c r="C176" s="997"/>
      <c r="D176" s="997"/>
      <c r="E176" s="997"/>
      <c r="F176" s="997"/>
    </row>
    <row r="177" spans="1:6">
      <c r="A177" s="997"/>
      <c r="B177" s="997"/>
      <c r="C177" s="997"/>
      <c r="D177" s="997"/>
      <c r="E177" s="997"/>
      <c r="F177" s="997"/>
    </row>
    <row r="178" spans="1:6">
      <c r="A178" s="997"/>
      <c r="B178" s="997"/>
      <c r="C178" s="997"/>
      <c r="D178" s="997"/>
      <c r="E178" s="997"/>
      <c r="F178" s="997"/>
    </row>
    <row r="179" spans="1:6" ht="9.75" customHeight="1">
      <c r="A179" s="997"/>
      <c r="B179" s="997"/>
      <c r="C179" s="997"/>
      <c r="D179" s="997"/>
      <c r="E179" s="997"/>
      <c r="F179" s="997"/>
    </row>
    <row r="181" spans="1:6" ht="60" customHeight="1">
      <c r="A181" s="988" t="s">
        <v>595</v>
      </c>
      <c r="B181" s="988"/>
      <c r="C181" s="988"/>
      <c r="D181" s="988"/>
      <c r="E181" s="988"/>
      <c r="F181" s="988"/>
    </row>
    <row r="183" spans="1:6" ht="175.5" customHeight="1">
      <c r="A183" s="988" t="s">
        <v>602</v>
      </c>
      <c r="B183" s="988"/>
      <c r="C183" s="988"/>
      <c r="D183" s="988"/>
      <c r="E183" s="988"/>
      <c r="F183" s="988"/>
    </row>
  </sheetData>
  <mergeCells count="7">
    <mergeCell ref="A183:F183"/>
    <mergeCell ref="A181:F181"/>
    <mergeCell ref="A163:F165"/>
    <mergeCell ref="A167:F167"/>
    <mergeCell ref="A169:F170"/>
    <mergeCell ref="A172:F174"/>
    <mergeCell ref="A176:F179"/>
  </mergeCells>
  <phoneticPr fontId="2" type="noConversion"/>
  <pageMargins left="0.59055118110236227" right="0.59055118110236227" top="0.78740157480314965" bottom="0.78740157480314965" header="0.39370078740157483" footer="0.39370078740157483"/>
  <pageSetup paperSize="9" scale="48" firstPageNumber="26"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3" manualBreakCount="3">
    <brk id="60" max="15" man="1"/>
    <brk id="105" max="15" man="1"/>
    <brk id="161" max="15" man="1"/>
  </rowBreaks>
  <tableParts count="2">
    <tablePart r:id="rId2"/>
    <tablePart r:id="rId3"/>
  </tableParts>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Y182"/>
  <sheetViews>
    <sheetView topLeftCell="A50" zoomScale="85" zoomScaleNormal="85" zoomScalePageLayoutView="85" workbookViewId="0">
      <selection activeCell="A50" sqref="A50"/>
    </sheetView>
  </sheetViews>
  <sheetFormatPr baseColWidth="10" defaultRowHeight="12.5"/>
  <cols>
    <col min="1" max="1" width="89" customWidth="1"/>
    <col min="2" max="2" width="12.1796875" bestFit="1" customWidth="1"/>
    <col min="5" max="5" width="12" customWidth="1"/>
    <col min="13" max="14" width="15.54296875" customWidth="1"/>
    <col min="15" max="15" width="14.26953125" customWidth="1"/>
    <col min="16" max="16" width="19.54296875" customWidth="1"/>
  </cols>
  <sheetData>
    <row r="1" spans="1:16" ht="21">
      <c r="A1" s="47" t="s">
        <v>866</v>
      </c>
    </row>
    <row r="2" spans="1:16" ht="18">
      <c r="A2" s="47"/>
    </row>
    <row r="3" spans="1:16" ht="15" customHeight="1" thickBot="1">
      <c r="P3" s="447" t="s">
        <v>245</v>
      </c>
    </row>
    <row r="4" spans="1:16" ht="16" customHeight="1">
      <c r="A4" s="42"/>
      <c r="B4" s="43" t="s">
        <v>38</v>
      </c>
      <c r="C4" s="43" t="s">
        <v>128</v>
      </c>
      <c r="D4" s="43" t="s">
        <v>130</v>
      </c>
      <c r="E4" s="43" t="s">
        <v>39</v>
      </c>
      <c r="F4" s="43" t="s">
        <v>40</v>
      </c>
      <c r="G4" s="43" t="s">
        <v>41</v>
      </c>
      <c r="H4" s="43" t="s">
        <v>42</v>
      </c>
      <c r="I4" s="43" t="s">
        <v>132</v>
      </c>
      <c r="J4" s="43" t="s">
        <v>133</v>
      </c>
      <c r="K4" s="43" t="s">
        <v>134</v>
      </c>
      <c r="L4" s="257">
        <v>100000</v>
      </c>
      <c r="M4" s="255" t="s">
        <v>265</v>
      </c>
      <c r="N4" s="255" t="s">
        <v>265</v>
      </c>
      <c r="O4" s="262" t="s">
        <v>80</v>
      </c>
      <c r="P4" s="286" t="s">
        <v>253</v>
      </c>
    </row>
    <row r="5" spans="1:16" ht="16" customHeight="1">
      <c r="A5" s="590" t="s">
        <v>84</v>
      </c>
      <c r="B5" s="44" t="s">
        <v>127</v>
      </c>
      <c r="C5" s="44" t="s">
        <v>43</v>
      </c>
      <c r="D5" s="44" t="s">
        <v>43</v>
      </c>
      <c r="E5" s="44" t="s">
        <v>43</v>
      </c>
      <c r="F5" s="44" t="s">
        <v>43</v>
      </c>
      <c r="G5" s="44" t="s">
        <v>43</v>
      </c>
      <c r="H5" s="44" t="s">
        <v>43</v>
      </c>
      <c r="I5" s="44" t="s">
        <v>43</v>
      </c>
      <c r="J5" s="44" t="s">
        <v>43</v>
      </c>
      <c r="K5" s="44" t="s">
        <v>43</v>
      </c>
      <c r="L5" s="44" t="s">
        <v>46</v>
      </c>
      <c r="M5" s="240" t="s">
        <v>264</v>
      </c>
      <c r="N5" s="240" t="s">
        <v>150</v>
      </c>
      <c r="O5" s="261" t="s">
        <v>149</v>
      </c>
      <c r="P5" s="287" t="s">
        <v>320</v>
      </c>
    </row>
    <row r="6" spans="1:16" ht="16" customHeight="1" thickBot="1">
      <c r="A6" s="447" t="s">
        <v>245</v>
      </c>
      <c r="B6" s="45" t="s">
        <v>46</v>
      </c>
      <c r="C6" s="45" t="s">
        <v>129</v>
      </c>
      <c r="D6" s="45" t="s">
        <v>131</v>
      </c>
      <c r="E6" s="45" t="s">
        <v>47</v>
      </c>
      <c r="F6" s="45" t="s">
        <v>48</v>
      </c>
      <c r="G6" s="45" t="s">
        <v>49</v>
      </c>
      <c r="H6" s="45" t="s">
        <v>45</v>
      </c>
      <c r="I6" s="45" t="s">
        <v>135</v>
      </c>
      <c r="J6" s="45" t="s">
        <v>136</v>
      </c>
      <c r="K6" s="45" t="s">
        <v>137</v>
      </c>
      <c r="L6" s="45" t="s">
        <v>138</v>
      </c>
      <c r="M6" s="256" t="s">
        <v>150</v>
      </c>
      <c r="N6" s="256" t="s">
        <v>138</v>
      </c>
      <c r="O6" s="263" t="s">
        <v>44</v>
      </c>
      <c r="P6" s="288" t="s">
        <v>273</v>
      </c>
    </row>
    <row r="7" spans="1:16" ht="12.75" customHeight="1">
      <c r="A7" s="227"/>
    </row>
    <row r="8" spans="1:16" ht="15.75" customHeight="1">
      <c r="A8" s="498" t="s">
        <v>182</v>
      </c>
      <c r="B8" s="490">
        <v>1089.4748771770001</v>
      </c>
      <c r="C8" s="490">
        <v>903.49174802499999</v>
      </c>
      <c r="D8" s="490">
        <v>988.66148494599997</v>
      </c>
      <c r="E8" s="490">
        <v>1116.475171843</v>
      </c>
      <c r="F8" s="490">
        <v>1372.487150169</v>
      </c>
      <c r="G8" s="490">
        <v>1087.993332865</v>
      </c>
      <c r="H8" s="490">
        <v>1187.2209197489999</v>
      </c>
      <c r="I8" s="490">
        <v>938.76455201399995</v>
      </c>
      <c r="J8" s="490" t="s">
        <v>105</v>
      </c>
      <c r="K8" s="594" t="s">
        <v>105</v>
      </c>
      <c r="L8" s="594" t="s">
        <v>105</v>
      </c>
      <c r="M8" s="503">
        <v>1157.3876446280001</v>
      </c>
      <c r="N8" s="503">
        <v>938.76455201399995</v>
      </c>
      <c r="O8" s="503">
        <v>1145.2592873149999</v>
      </c>
      <c r="P8" s="490">
        <v>974.61644433900005</v>
      </c>
    </row>
    <row r="9" spans="1:16" ht="15.75" customHeight="1">
      <c r="A9" s="489" t="s">
        <v>183</v>
      </c>
      <c r="B9" s="491">
        <v>458.907123716</v>
      </c>
      <c r="C9" s="491">
        <v>364.05859899000001</v>
      </c>
      <c r="D9" s="491">
        <v>368.39429521099999</v>
      </c>
      <c r="E9" s="491">
        <v>355.75643040400001</v>
      </c>
      <c r="F9" s="491">
        <v>445.143402767</v>
      </c>
      <c r="G9" s="491">
        <v>369.56836459300001</v>
      </c>
      <c r="H9" s="491">
        <v>334.14925580400001</v>
      </c>
      <c r="I9" s="491">
        <v>262.537290601</v>
      </c>
      <c r="J9" s="491" t="s">
        <v>105</v>
      </c>
      <c r="K9" s="491" t="s">
        <v>105</v>
      </c>
      <c r="L9" s="491" t="s">
        <v>105</v>
      </c>
      <c r="M9" s="504">
        <v>373.64789189599998</v>
      </c>
      <c r="N9" s="504">
        <v>262.537290601</v>
      </c>
      <c r="O9" s="504">
        <v>367.48390867799998</v>
      </c>
      <c r="P9" s="491">
        <v>242.351410784</v>
      </c>
    </row>
    <row r="10" spans="1:16" ht="15.75" customHeight="1">
      <c r="A10" s="489" t="s">
        <v>184</v>
      </c>
      <c r="B10" s="491">
        <v>201.05058508299999</v>
      </c>
      <c r="C10" s="491">
        <v>264.87106176399999</v>
      </c>
      <c r="D10" s="491">
        <v>292.07465800900002</v>
      </c>
      <c r="E10" s="491">
        <v>369.24779577499999</v>
      </c>
      <c r="F10" s="491">
        <v>480.50878066600001</v>
      </c>
      <c r="G10" s="491">
        <v>376.51176065800001</v>
      </c>
      <c r="H10" s="491">
        <v>557.65680506700005</v>
      </c>
      <c r="I10" s="491">
        <v>516.70350776400005</v>
      </c>
      <c r="J10" s="491" t="s">
        <v>105</v>
      </c>
      <c r="K10" s="491" t="s">
        <v>105</v>
      </c>
      <c r="L10" s="491" t="s">
        <v>105</v>
      </c>
      <c r="M10" s="504">
        <v>407.55162805200001</v>
      </c>
      <c r="N10" s="504">
        <v>516.70350776400005</v>
      </c>
      <c r="O10" s="504">
        <v>413.60694902799997</v>
      </c>
      <c r="P10" s="491">
        <v>526.67744682099999</v>
      </c>
    </row>
    <row r="11" spans="1:16" ht="15.75" customHeight="1">
      <c r="A11" s="489" t="s">
        <v>185</v>
      </c>
      <c r="B11" s="491">
        <v>10.182152747</v>
      </c>
      <c r="C11" s="491">
        <v>40.327674479000002</v>
      </c>
      <c r="D11" s="491">
        <v>46.895892887000002</v>
      </c>
      <c r="E11" s="491">
        <v>49.140889285999997</v>
      </c>
      <c r="F11" s="491">
        <v>39.603101926000001</v>
      </c>
      <c r="G11" s="491">
        <v>30.773787903999999</v>
      </c>
      <c r="H11" s="491">
        <v>52.694240135000001</v>
      </c>
      <c r="I11" s="491">
        <v>35.827325160999997</v>
      </c>
      <c r="J11" s="491" t="s">
        <v>105</v>
      </c>
      <c r="K11" s="491" t="s">
        <v>105</v>
      </c>
      <c r="L11" s="491" t="s">
        <v>105</v>
      </c>
      <c r="M11" s="504">
        <v>45.320656509000003</v>
      </c>
      <c r="N11" s="504">
        <v>35.827325160999997</v>
      </c>
      <c r="O11" s="504">
        <v>44.794003476999997</v>
      </c>
      <c r="P11" s="491">
        <v>23.576454073000001</v>
      </c>
    </row>
    <row r="12" spans="1:16" ht="15.75" customHeight="1">
      <c r="A12" s="489" t="s">
        <v>186</v>
      </c>
      <c r="B12" s="491">
        <v>302.93591781999999</v>
      </c>
      <c r="C12" s="491">
        <v>147.071534378</v>
      </c>
      <c r="D12" s="491">
        <v>204.24350854799999</v>
      </c>
      <c r="E12" s="491">
        <v>231.96384837400001</v>
      </c>
      <c r="F12" s="491">
        <v>321.206569129</v>
      </c>
      <c r="G12" s="491">
        <v>259.422698696</v>
      </c>
      <c r="H12" s="491">
        <v>151.31946675099999</v>
      </c>
      <c r="I12" s="491">
        <v>95.296089901000002</v>
      </c>
      <c r="J12" s="491" t="s">
        <v>105</v>
      </c>
      <c r="K12" s="491" t="s">
        <v>105</v>
      </c>
      <c r="L12" s="491" t="s">
        <v>105</v>
      </c>
      <c r="M12" s="504">
        <v>237.92680871300001</v>
      </c>
      <c r="N12" s="504">
        <v>95.296089901000002</v>
      </c>
      <c r="O12" s="504">
        <v>230.01421219400001</v>
      </c>
      <c r="P12" s="491">
        <v>142.457741962</v>
      </c>
    </row>
    <row r="13" spans="1:16" ht="15.75" customHeight="1">
      <c r="A13" s="489" t="s">
        <v>187</v>
      </c>
      <c r="B13" s="491">
        <v>116.39909781199999</v>
      </c>
      <c r="C13" s="491">
        <v>87.162878414999994</v>
      </c>
      <c r="D13" s="491">
        <v>77.053130289999999</v>
      </c>
      <c r="E13" s="491">
        <v>110.366208004</v>
      </c>
      <c r="F13" s="491">
        <v>86.025295681000003</v>
      </c>
      <c r="G13" s="491">
        <v>51.716721014000001</v>
      </c>
      <c r="H13" s="491">
        <v>91.401151992999999</v>
      </c>
      <c r="I13" s="491">
        <v>28.400338587</v>
      </c>
      <c r="J13" s="491" t="s">
        <v>105</v>
      </c>
      <c r="K13" s="491" t="s">
        <v>105</v>
      </c>
      <c r="L13" s="491" t="s">
        <v>105</v>
      </c>
      <c r="M13" s="504">
        <v>92.940659457999999</v>
      </c>
      <c r="N13" s="504">
        <v>28.400338587</v>
      </c>
      <c r="O13" s="504">
        <v>89.360213938000001</v>
      </c>
      <c r="P13" s="491">
        <v>39.553390698999998</v>
      </c>
    </row>
    <row r="14" spans="1:16" ht="15.75" customHeight="1">
      <c r="A14" s="498" t="s">
        <v>188</v>
      </c>
      <c r="B14" s="490">
        <v>1386.678347477</v>
      </c>
      <c r="C14" s="490">
        <v>1150.2333303119999</v>
      </c>
      <c r="D14" s="490">
        <v>1281.0196981409999</v>
      </c>
      <c r="E14" s="490">
        <v>1401.1229852070001</v>
      </c>
      <c r="F14" s="490">
        <v>1679.427370675</v>
      </c>
      <c r="G14" s="490">
        <v>1418.9069730480001</v>
      </c>
      <c r="H14" s="490">
        <v>1526.75502216</v>
      </c>
      <c r="I14" s="490">
        <v>1290.2570040860001</v>
      </c>
      <c r="J14" s="490" t="s">
        <v>105</v>
      </c>
      <c r="K14" s="490" t="s">
        <v>105</v>
      </c>
      <c r="L14" s="490" t="s">
        <v>105</v>
      </c>
      <c r="M14" s="503">
        <v>1459.2699302589999</v>
      </c>
      <c r="N14" s="503">
        <v>1290.2570040860001</v>
      </c>
      <c r="O14" s="503">
        <v>1449.893751674</v>
      </c>
      <c r="P14" s="490">
        <v>1159.064665206</v>
      </c>
    </row>
    <row r="15" spans="1:16" ht="15.75" customHeight="1">
      <c r="A15" s="489" t="s">
        <v>82</v>
      </c>
      <c r="B15" s="491">
        <v>663.05973202300004</v>
      </c>
      <c r="C15" s="491">
        <v>654.09923086900005</v>
      </c>
      <c r="D15" s="491">
        <v>715.51452234600004</v>
      </c>
      <c r="E15" s="491">
        <v>855.113856156</v>
      </c>
      <c r="F15" s="491">
        <v>1160.821530356</v>
      </c>
      <c r="G15" s="491">
        <v>924.72019777100002</v>
      </c>
      <c r="H15" s="491">
        <v>1058.596808109</v>
      </c>
      <c r="I15" s="491">
        <v>773.19731068299996</v>
      </c>
      <c r="J15" s="491" t="s">
        <v>105</v>
      </c>
      <c r="K15" s="491" t="s">
        <v>105</v>
      </c>
      <c r="L15" s="491" t="s">
        <v>105</v>
      </c>
      <c r="M15" s="504">
        <v>932.65249505899999</v>
      </c>
      <c r="N15" s="504">
        <v>773.19731068299996</v>
      </c>
      <c r="O15" s="504">
        <v>923.80654274699998</v>
      </c>
      <c r="P15" s="491">
        <v>765.68118537999999</v>
      </c>
    </row>
    <row r="16" spans="1:16" ht="15.75" customHeight="1">
      <c r="A16" s="489" t="s">
        <v>189</v>
      </c>
      <c r="B16" s="491">
        <v>514.26448861100005</v>
      </c>
      <c r="C16" s="491">
        <v>593.86139453600003</v>
      </c>
      <c r="D16" s="491">
        <v>626.96245159</v>
      </c>
      <c r="E16" s="491">
        <v>706.31044383400001</v>
      </c>
      <c r="F16" s="491">
        <v>974.597720331</v>
      </c>
      <c r="G16" s="491">
        <v>709.99621860800005</v>
      </c>
      <c r="H16" s="491">
        <v>741.717432938</v>
      </c>
      <c r="I16" s="491">
        <v>679.51950963199999</v>
      </c>
      <c r="J16" s="491" t="s">
        <v>105</v>
      </c>
      <c r="K16" s="491" t="s">
        <v>105</v>
      </c>
      <c r="L16" s="491" t="s">
        <v>105</v>
      </c>
      <c r="M16" s="504">
        <v>754.03098223999996</v>
      </c>
      <c r="N16" s="504">
        <v>679.51950963199999</v>
      </c>
      <c r="O16" s="504">
        <v>749.89737607400002</v>
      </c>
      <c r="P16" s="491">
        <v>662.62133226000003</v>
      </c>
    </row>
    <row r="17" spans="1:16" ht="15.75" customHeight="1">
      <c r="A17" s="489" t="s">
        <v>221</v>
      </c>
      <c r="B17" s="491">
        <v>139.28146047300001</v>
      </c>
      <c r="C17" s="491">
        <v>97.166172472</v>
      </c>
      <c r="D17" s="491">
        <v>110.129700202</v>
      </c>
      <c r="E17" s="491">
        <v>81.714515508999995</v>
      </c>
      <c r="F17" s="491">
        <v>103.116474986</v>
      </c>
      <c r="G17" s="491">
        <v>17.997612450999998</v>
      </c>
      <c r="H17" s="491">
        <v>8.1817397039999999</v>
      </c>
      <c r="I17" s="491">
        <v>14.835866899999999</v>
      </c>
      <c r="J17" s="491" t="s">
        <v>105</v>
      </c>
      <c r="K17" s="491" t="s">
        <v>105</v>
      </c>
      <c r="L17" s="491" t="s">
        <v>105</v>
      </c>
      <c r="M17" s="504">
        <v>72.500412999999995</v>
      </c>
      <c r="N17" s="504">
        <v>14.835866899999999</v>
      </c>
      <c r="O17" s="504">
        <v>69.301408671999994</v>
      </c>
      <c r="P17" s="491">
        <v>154.29295755300001</v>
      </c>
    </row>
    <row r="18" spans="1:16" ht="15.75" customHeight="1">
      <c r="A18" s="489" t="s">
        <v>190</v>
      </c>
      <c r="B18" s="491">
        <v>148.79524341199999</v>
      </c>
      <c r="C18" s="491">
        <v>60.237836332999997</v>
      </c>
      <c r="D18" s="491">
        <v>88.552070756000006</v>
      </c>
      <c r="E18" s="491">
        <v>148.803412323</v>
      </c>
      <c r="F18" s="491">
        <v>186.22381002500001</v>
      </c>
      <c r="G18" s="491">
        <v>214.723979163</v>
      </c>
      <c r="H18" s="491">
        <v>316.87937517099999</v>
      </c>
      <c r="I18" s="491">
        <v>93.677801051000003</v>
      </c>
      <c r="J18" s="491" t="s">
        <v>105</v>
      </c>
      <c r="K18" s="491" t="s">
        <v>105</v>
      </c>
      <c r="L18" s="491" t="s">
        <v>105</v>
      </c>
      <c r="M18" s="504">
        <v>178.621512819</v>
      </c>
      <c r="N18" s="504">
        <v>93.677801051000003</v>
      </c>
      <c r="O18" s="504">
        <v>173.90916667299999</v>
      </c>
      <c r="P18" s="491">
        <v>103.05985312</v>
      </c>
    </row>
    <row r="19" spans="1:16" ht="15.75" customHeight="1">
      <c r="A19" s="489" t="s">
        <v>191</v>
      </c>
      <c r="B19" s="491">
        <v>267.49460473400001</v>
      </c>
      <c r="C19" s="491">
        <v>248.98329017200001</v>
      </c>
      <c r="D19" s="491">
        <v>223.36782952600001</v>
      </c>
      <c r="E19" s="491">
        <v>211.69510892700001</v>
      </c>
      <c r="F19" s="491">
        <v>202.30165846099999</v>
      </c>
      <c r="G19" s="491">
        <v>231.86433767899999</v>
      </c>
      <c r="H19" s="491">
        <v>163.66860775000001</v>
      </c>
      <c r="I19" s="491">
        <v>194.15434909499999</v>
      </c>
      <c r="J19" s="491" t="s">
        <v>105</v>
      </c>
      <c r="K19" s="491" t="s">
        <v>105</v>
      </c>
      <c r="L19" s="491" t="s">
        <v>105</v>
      </c>
      <c r="M19" s="504">
        <v>207.32838094499999</v>
      </c>
      <c r="N19" s="504">
        <v>194.15434909499999</v>
      </c>
      <c r="O19" s="504">
        <v>206.597536991</v>
      </c>
      <c r="P19" s="491">
        <v>197.713314139</v>
      </c>
    </row>
    <row r="20" spans="1:16" ht="15.75" customHeight="1">
      <c r="A20" s="489" t="s">
        <v>192</v>
      </c>
      <c r="B20" s="491">
        <v>190.44216167900001</v>
      </c>
      <c r="C20" s="491">
        <v>207.499291726</v>
      </c>
      <c r="D20" s="491">
        <v>180.80246988499999</v>
      </c>
      <c r="E20" s="491">
        <v>183.22943556499999</v>
      </c>
      <c r="F20" s="491">
        <v>165.11302946999999</v>
      </c>
      <c r="G20" s="491">
        <v>198.30330809599999</v>
      </c>
      <c r="H20" s="491">
        <v>138.79187935499999</v>
      </c>
      <c r="I20" s="491">
        <v>150.93489783999999</v>
      </c>
      <c r="J20" s="491" t="s">
        <v>105</v>
      </c>
      <c r="K20" s="491" t="s">
        <v>105</v>
      </c>
      <c r="L20" s="491" t="s">
        <v>105</v>
      </c>
      <c r="M20" s="504">
        <v>175.29710110299999</v>
      </c>
      <c r="N20" s="504">
        <v>150.93489783999999</v>
      </c>
      <c r="O20" s="504">
        <v>173.94558099299999</v>
      </c>
      <c r="P20" s="491">
        <v>162.61537736899999</v>
      </c>
    </row>
    <row r="21" spans="1:16" ht="15.75" customHeight="1">
      <c r="A21" s="489" t="s">
        <v>193</v>
      </c>
      <c r="B21" s="491">
        <v>12.766154533</v>
      </c>
      <c r="C21" s="491">
        <v>9.7155263499999993</v>
      </c>
      <c r="D21" s="491">
        <v>4.6896731469999997</v>
      </c>
      <c r="E21" s="491">
        <v>2.7480660540000001</v>
      </c>
      <c r="F21" s="491">
        <v>4.6870118830000003</v>
      </c>
      <c r="G21" s="491">
        <v>3.0705616490000001</v>
      </c>
      <c r="H21" s="491">
        <v>3.009753253</v>
      </c>
      <c r="I21" s="491">
        <v>2.9983654409999998</v>
      </c>
      <c r="J21" s="491" t="s">
        <v>105</v>
      </c>
      <c r="K21" s="491" t="s">
        <v>105</v>
      </c>
      <c r="L21" s="491" t="s">
        <v>105</v>
      </c>
      <c r="M21" s="504">
        <v>3.510686545</v>
      </c>
      <c r="N21" s="504">
        <v>2.9983654409999998</v>
      </c>
      <c r="O21" s="504">
        <v>3.4822649669999999</v>
      </c>
      <c r="P21" s="491">
        <v>4.2312083200000004</v>
      </c>
    </row>
    <row r="22" spans="1:16" ht="15.75" customHeight="1">
      <c r="A22" s="714" t="s">
        <v>767</v>
      </c>
      <c r="B22" s="491">
        <v>64.286288522000007</v>
      </c>
      <c r="C22" s="491">
        <v>31.768472096</v>
      </c>
      <c r="D22" s="491">
        <v>37.875686494</v>
      </c>
      <c r="E22" s="491">
        <v>25.717607308000002</v>
      </c>
      <c r="F22" s="491">
        <v>32.501617107999998</v>
      </c>
      <c r="G22" s="491">
        <v>30.490467934000002</v>
      </c>
      <c r="H22" s="491">
        <v>21.866975143000001</v>
      </c>
      <c r="I22" s="491">
        <v>40.221085813999998</v>
      </c>
      <c r="J22" s="491" t="s">
        <v>105</v>
      </c>
      <c r="K22" s="491" t="s">
        <v>105</v>
      </c>
      <c r="L22" s="491" t="s">
        <v>105</v>
      </c>
      <c r="M22" s="504">
        <v>28.520593297000001</v>
      </c>
      <c r="N22" s="504">
        <v>40.221085813999998</v>
      </c>
      <c r="O22" s="504">
        <v>29.169691030999999</v>
      </c>
      <c r="P22" s="491">
        <v>30.866728449</v>
      </c>
    </row>
    <row r="23" spans="1:16" ht="15.75" customHeight="1">
      <c r="A23" s="489" t="s">
        <v>194</v>
      </c>
      <c r="B23" s="491">
        <v>36.152054489000001</v>
      </c>
      <c r="C23" s="491">
        <v>21.178582157000001</v>
      </c>
      <c r="D23" s="491">
        <v>26.768621343</v>
      </c>
      <c r="E23" s="491">
        <v>35.471555021</v>
      </c>
      <c r="F23" s="491">
        <v>41.947276809999998</v>
      </c>
      <c r="G23" s="491">
        <v>29.166058373999999</v>
      </c>
      <c r="H23" s="491">
        <v>62.986991775</v>
      </c>
      <c r="I23" s="491">
        <v>160.403443082</v>
      </c>
      <c r="J23" s="491" t="s">
        <v>105</v>
      </c>
      <c r="K23" s="491" t="s">
        <v>105</v>
      </c>
      <c r="L23" s="491" t="s">
        <v>105</v>
      </c>
      <c r="M23" s="504">
        <v>38.713053780999999</v>
      </c>
      <c r="N23" s="504">
        <v>160.403443082</v>
      </c>
      <c r="O23" s="504">
        <v>45.463962412000001</v>
      </c>
      <c r="P23" s="491">
        <v>48.719105769999999</v>
      </c>
    </row>
    <row r="24" spans="1:16" ht="15.75" customHeight="1">
      <c r="A24" s="489" t="s">
        <v>195</v>
      </c>
      <c r="B24" s="491">
        <v>263.67323805299998</v>
      </c>
      <c r="C24" s="491">
        <v>140.846961026</v>
      </c>
      <c r="D24" s="491">
        <v>161.89739870400001</v>
      </c>
      <c r="E24" s="491">
        <v>137.985707139</v>
      </c>
      <c r="F24" s="491">
        <v>137.44507671</v>
      </c>
      <c r="G24" s="491">
        <v>103.00765356300001</v>
      </c>
      <c r="H24" s="491">
        <v>124.57075565700001</v>
      </c>
      <c r="I24" s="491">
        <v>99.980106946999996</v>
      </c>
      <c r="J24" s="491" t="s">
        <v>105</v>
      </c>
      <c r="K24" s="491" t="s">
        <v>105</v>
      </c>
      <c r="L24" s="491" t="s">
        <v>105</v>
      </c>
      <c r="M24" s="504">
        <v>135.269654917</v>
      </c>
      <c r="N24" s="504">
        <v>99.980106946999996</v>
      </c>
      <c r="O24" s="504">
        <v>133.31192830099999</v>
      </c>
      <c r="P24" s="491">
        <v>94.569086799999994</v>
      </c>
    </row>
    <row r="25" spans="1:16" ht="15.75" customHeight="1">
      <c r="A25" s="499" t="s">
        <v>196</v>
      </c>
      <c r="B25" s="492">
        <v>156.298718178</v>
      </c>
      <c r="C25" s="492">
        <v>85.125266088000004</v>
      </c>
      <c r="D25" s="492">
        <v>153.47132622199999</v>
      </c>
      <c r="E25" s="492">
        <v>160.85675796300001</v>
      </c>
      <c r="F25" s="492">
        <v>136.91182833799999</v>
      </c>
      <c r="G25" s="492">
        <v>130.148725662</v>
      </c>
      <c r="H25" s="492">
        <v>116.93185886800001</v>
      </c>
      <c r="I25" s="492">
        <v>62.521794278999998</v>
      </c>
      <c r="J25" s="492" t="s">
        <v>105</v>
      </c>
      <c r="K25" s="492" t="s">
        <v>105</v>
      </c>
      <c r="L25" s="492" t="s">
        <v>105</v>
      </c>
      <c r="M25" s="505">
        <v>145.306345558</v>
      </c>
      <c r="N25" s="505">
        <v>62.521794278999998</v>
      </c>
      <c r="O25" s="505">
        <v>140.71378122300001</v>
      </c>
      <c r="P25" s="492">
        <v>52.381973117000001</v>
      </c>
    </row>
    <row r="26" spans="1:16" ht="15.75" customHeight="1">
      <c r="A26" s="498" t="s">
        <v>197</v>
      </c>
      <c r="B26" s="490">
        <v>297.203470299</v>
      </c>
      <c r="C26" s="490">
        <v>246.741582287</v>
      </c>
      <c r="D26" s="490">
        <v>292.35821319500002</v>
      </c>
      <c r="E26" s="490">
        <v>284.647813364</v>
      </c>
      <c r="F26" s="490">
        <v>306.94022050500001</v>
      </c>
      <c r="G26" s="490">
        <v>330.91364018199999</v>
      </c>
      <c r="H26" s="490">
        <v>339.53410241099999</v>
      </c>
      <c r="I26" s="490">
        <v>351.49245207199999</v>
      </c>
      <c r="J26" s="490" t="s">
        <v>105</v>
      </c>
      <c r="K26" s="490" t="s">
        <v>105</v>
      </c>
      <c r="L26" s="490" t="s">
        <v>105</v>
      </c>
      <c r="M26" s="503">
        <v>301.882285631</v>
      </c>
      <c r="N26" s="503">
        <v>351.49245207199999</v>
      </c>
      <c r="O26" s="503">
        <v>304.63446435899999</v>
      </c>
      <c r="P26" s="490">
        <v>184.448220867</v>
      </c>
    </row>
    <row r="27" spans="1:16" ht="15.75" customHeight="1">
      <c r="A27" s="500" t="s">
        <v>198</v>
      </c>
      <c r="B27" s="493">
        <v>178.616507369</v>
      </c>
      <c r="C27" s="493">
        <v>130.88408131599999</v>
      </c>
      <c r="D27" s="493">
        <v>144.72199165200001</v>
      </c>
      <c r="E27" s="493">
        <v>127.847886086</v>
      </c>
      <c r="F27" s="493">
        <v>141.30032197099999</v>
      </c>
      <c r="G27" s="493">
        <v>215.623221148</v>
      </c>
      <c r="H27" s="493">
        <v>180.068240317</v>
      </c>
      <c r="I27" s="493">
        <v>242.56359462899999</v>
      </c>
      <c r="J27" s="493" t="s">
        <v>105</v>
      </c>
      <c r="K27" s="493" t="s">
        <v>105</v>
      </c>
      <c r="L27" s="493" t="s">
        <v>105</v>
      </c>
      <c r="M27" s="506">
        <v>148.968749796</v>
      </c>
      <c r="N27" s="506">
        <v>242.56359462899999</v>
      </c>
      <c r="O27" s="506">
        <v>154.16102709500001</v>
      </c>
      <c r="P27" s="493">
        <v>94.992492037999995</v>
      </c>
    </row>
    <row r="28" spans="1:16" ht="15.75" customHeight="1">
      <c r="A28" s="498" t="s">
        <v>199</v>
      </c>
      <c r="B28" s="490">
        <v>480.24190263499997</v>
      </c>
      <c r="C28" s="490">
        <v>495.93994173200002</v>
      </c>
      <c r="D28" s="490">
        <v>511.93958811599998</v>
      </c>
      <c r="E28" s="490">
        <v>454.063463533</v>
      </c>
      <c r="F28" s="490">
        <v>603.47073459900002</v>
      </c>
      <c r="G28" s="490">
        <v>525.26520881500005</v>
      </c>
      <c r="H28" s="490">
        <v>515.98130148200005</v>
      </c>
      <c r="I28" s="490">
        <v>732.76612492699996</v>
      </c>
      <c r="J28" s="490" t="s">
        <v>105</v>
      </c>
      <c r="K28" s="490" t="s">
        <v>105</v>
      </c>
      <c r="L28" s="490" t="s">
        <v>105</v>
      </c>
      <c r="M28" s="503">
        <v>506.15443126000002</v>
      </c>
      <c r="N28" s="503">
        <v>732.76612492699996</v>
      </c>
      <c r="O28" s="503">
        <v>518.72596503199998</v>
      </c>
      <c r="P28" s="490">
        <v>356.93927285000001</v>
      </c>
    </row>
    <row r="29" spans="1:16" ht="15.75" customHeight="1">
      <c r="A29" s="489" t="s">
        <v>200</v>
      </c>
      <c r="B29" s="491">
        <v>428.90309513199998</v>
      </c>
      <c r="C29" s="491">
        <v>426.93810047900001</v>
      </c>
      <c r="D29" s="491">
        <v>471.18147000099998</v>
      </c>
      <c r="E29" s="491">
        <v>420.00891091599999</v>
      </c>
      <c r="F29" s="491">
        <v>493.96451275499999</v>
      </c>
      <c r="G29" s="491">
        <v>486.333318948</v>
      </c>
      <c r="H29" s="491">
        <v>463.00815948799999</v>
      </c>
      <c r="I29" s="491">
        <v>725.026655925</v>
      </c>
      <c r="J29" s="491" t="s">
        <v>105</v>
      </c>
      <c r="K29" s="491" t="s">
        <v>105</v>
      </c>
      <c r="L29" s="491" t="s">
        <v>105</v>
      </c>
      <c r="M29" s="504">
        <v>453.04155394999998</v>
      </c>
      <c r="N29" s="504">
        <v>725.026655925</v>
      </c>
      <c r="O29" s="504">
        <v>468.130227617</v>
      </c>
      <c r="P29" s="491">
        <v>320.55776184000001</v>
      </c>
    </row>
    <row r="30" spans="1:16" ht="15.75" customHeight="1">
      <c r="A30" s="489" t="s">
        <v>201</v>
      </c>
      <c r="B30" s="491">
        <v>51.150786064999998</v>
      </c>
      <c r="C30" s="491">
        <v>52.622589667</v>
      </c>
      <c r="D30" s="491">
        <v>10.388801710999999</v>
      </c>
      <c r="E30" s="491">
        <v>23.573954280999999</v>
      </c>
      <c r="F30" s="491">
        <v>63.931796329000001</v>
      </c>
      <c r="G30" s="491">
        <v>28.061373670999998</v>
      </c>
      <c r="H30" s="491">
        <v>33.510627972999998</v>
      </c>
      <c r="I30" s="491">
        <v>7.1825277290000002</v>
      </c>
      <c r="J30" s="491" t="s">
        <v>105</v>
      </c>
      <c r="K30" s="491" t="s">
        <v>105</v>
      </c>
      <c r="L30" s="491" t="s">
        <v>105</v>
      </c>
      <c r="M30" s="504">
        <v>32.325706850000003</v>
      </c>
      <c r="N30" s="504">
        <v>7.1825277290000002</v>
      </c>
      <c r="O30" s="504">
        <v>30.930861242999999</v>
      </c>
      <c r="P30" s="491">
        <v>23.245861046999998</v>
      </c>
    </row>
    <row r="31" spans="1:16" ht="15.75" customHeight="1">
      <c r="A31" s="489" t="s">
        <v>202</v>
      </c>
      <c r="B31" s="491">
        <v>0.18802143800000001</v>
      </c>
      <c r="C31" s="491">
        <v>16.379251585999999</v>
      </c>
      <c r="D31" s="491">
        <v>30.369316403999999</v>
      </c>
      <c r="E31" s="491">
        <v>10.480598336</v>
      </c>
      <c r="F31" s="491">
        <v>45.574425515000001</v>
      </c>
      <c r="G31" s="491">
        <v>10.870516196000001</v>
      </c>
      <c r="H31" s="491">
        <v>19.462514021</v>
      </c>
      <c r="I31" s="491">
        <v>0.55694127299999996</v>
      </c>
      <c r="J31" s="491" t="s">
        <v>105</v>
      </c>
      <c r="K31" s="491" t="s">
        <v>105</v>
      </c>
      <c r="L31" s="491" t="s">
        <v>105</v>
      </c>
      <c r="M31" s="504">
        <v>20.787170459999999</v>
      </c>
      <c r="N31" s="504">
        <v>0.55694127299999996</v>
      </c>
      <c r="O31" s="504">
        <v>19.664876171</v>
      </c>
      <c r="P31" s="491">
        <v>13.135649964000001</v>
      </c>
    </row>
    <row r="32" spans="1:16" ht="15.75" customHeight="1">
      <c r="A32" s="498" t="s">
        <v>203</v>
      </c>
      <c r="B32" s="490">
        <v>106.49401965200001</v>
      </c>
      <c r="C32" s="490">
        <v>218.136667098</v>
      </c>
      <c r="D32" s="490">
        <v>259.73161094599999</v>
      </c>
      <c r="E32" s="490">
        <v>269.68182414799998</v>
      </c>
      <c r="F32" s="490">
        <v>487.11935040899999</v>
      </c>
      <c r="G32" s="490">
        <v>221.05807591600001</v>
      </c>
      <c r="H32" s="490">
        <v>209.516312688</v>
      </c>
      <c r="I32" s="490">
        <v>301.67278458800001</v>
      </c>
      <c r="J32" s="490" t="s">
        <v>105</v>
      </c>
      <c r="K32" s="490" t="s">
        <v>105</v>
      </c>
      <c r="L32" s="490" t="s">
        <v>105</v>
      </c>
      <c r="M32" s="503">
        <v>296.97941111900002</v>
      </c>
      <c r="N32" s="503">
        <v>301.67278458800001</v>
      </c>
      <c r="O32" s="503">
        <v>297.23978119200001</v>
      </c>
      <c r="P32" s="490">
        <v>165.546655388</v>
      </c>
    </row>
    <row r="33" spans="1:16" ht="15.75" customHeight="1">
      <c r="A33" s="489" t="s">
        <v>204</v>
      </c>
      <c r="B33" s="491">
        <v>32.894359088999998</v>
      </c>
      <c r="C33" s="491">
        <v>54.166276058999998</v>
      </c>
      <c r="D33" s="491">
        <v>48.64954573</v>
      </c>
      <c r="E33" s="491">
        <v>54.396094470000001</v>
      </c>
      <c r="F33" s="491">
        <v>60.887721655999997</v>
      </c>
      <c r="G33" s="491">
        <v>72.204045809999997</v>
      </c>
      <c r="H33" s="491">
        <v>58.066391996</v>
      </c>
      <c r="I33" s="491">
        <v>92.706269702</v>
      </c>
      <c r="J33" s="491" t="s">
        <v>105</v>
      </c>
      <c r="K33" s="491" t="s">
        <v>105</v>
      </c>
      <c r="L33" s="491" t="s">
        <v>105</v>
      </c>
      <c r="M33" s="504">
        <v>57.401875662999998</v>
      </c>
      <c r="N33" s="504">
        <v>92.706269702</v>
      </c>
      <c r="O33" s="504">
        <v>59.360425880000001</v>
      </c>
      <c r="P33" s="491">
        <v>38.993420526000001</v>
      </c>
    </row>
    <row r="34" spans="1:16" ht="15.75" customHeight="1">
      <c r="A34" s="489" t="s">
        <v>205</v>
      </c>
      <c r="B34" s="491">
        <v>72.956672621999999</v>
      </c>
      <c r="C34" s="491">
        <v>96.779214035999999</v>
      </c>
      <c r="D34" s="491">
        <v>119.97440613800001</v>
      </c>
      <c r="E34" s="491">
        <v>112.765719249</v>
      </c>
      <c r="F34" s="491">
        <v>114.31065495999999</v>
      </c>
      <c r="G34" s="491">
        <v>69.100380348000002</v>
      </c>
      <c r="H34" s="491">
        <v>107.643817328</v>
      </c>
      <c r="I34" s="491">
        <v>155.834259895</v>
      </c>
      <c r="J34" s="491" t="s">
        <v>105</v>
      </c>
      <c r="K34" s="491" t="s">
        <v>105</v>
      </c>
      <c r="L34" s="491" t="s">
        <v>105</v>
      </c>
      <c r="M34" s="504">
        <v>108.162199556</v>
      </c>
      <c r="N34" s="504">
        <v>155.834259895</v>
      </c>
      <c r="O34" s="504">
        <v>110.80685970899999</v>
      </c>
      <c r="P34" s="491">
        <v>80.986268981999999</v>
      </c>
    </row>
    <row r="35" spans="1:16" ht="15.75" customHeight="1">
      <c r="A35" s="499" t="s">
        <v>206</v>
      </c>
      <c r="B35" s="492">
        <v>0.64298794100000001</v>
      </c>
      <c r="C35" s="492">
        <v>67.191177003999996</v>
      </c>
      <c r="D35" s="492">
        <v>91.107659077999998</v>
      </c>
      <c r="E35" s="492">
        <v>102.520010429</v>
      </c>
      <c r="F35" s="492">
        <v>311.92097379299997</v>
      </c>
      <c r="G35" s="492">
        <v>79.753649757999995</v>
      </c>
      <c r="H35" s="492">
        <v>43.806103364000002</v>
      </c>
      <c r="I35" s="492">
        <v>53.132254991000003</v>
      </c>
      <c r="J35" s="492" t="s">
        <v>105</v>
      </c>
      <c r="K35" s="492" t="s">
        <v>105</v>
      </c>
      <c r="L35" s="492" t="s">
        <v>105</v>
      </c>
      <c r="M35" s="505">
        <v>131.41533590099999</v>
      </c>
      <c r="N35" s="505">
        <v>53.132254991000003</v>
      </c>
      <c r="O35" s="505">
        <v>127.072495602</v>
      </c>
      <c r="P35" s="492">
        <v>45.566965879999998</v>
      </c>
    </row>
    <row r="36" spans="1:16" ht="15.75" customHeight="1">
      <c r="A36" s="501" t="s">
        <v>207</v>
      </c>
      <c r="B36" s="490">
        <v>1569.7167798119999</v>
      </c>
      <c r="C36" s="490">
        <v>1399.4316897579999</v>
      </c>
      <c r="D36" s="490">
        <v>1500.6010730620001</v>
      </c>
      <c r="E36" s="490">
        <v>1570.538635376</v>
      </c>
      <c r="F36" s="490">
        <v>1975.957884768</v>
      </c>
      <c r="G36" s="490">
        <v>1613.25854168</v>
      </c>
      <c r="H36" s="490">
        <v>1703.2022212310001</v>
      </c>
      <c r="I36" s="490">
        <v>1671.5306769409999</v>
      </c>
      <c r="J36" s="490" t="s">
        <v>105</v>
      </c>
      <c r="K36" s="490" t="s">
        <v>105</v>
      </c>
      <c r="L36" s="490" t="s">
        <v>105</v>
      </c>
      <c r="M36" s="503">
        <v>1663.542075888</v>
      </c>
      <c r="N36" s="503">
        <v>1671.5306769409999</v>
      </c>
      <c r="O36" s="503">
        <v>1663.9852523469999</v>
      </c>
      <c r="P36" s="490">
        <v>1331.55571719</v>
      </c>
    </row>
    <row r="37" spans="1:16" ht="15.75" customHeight="1">
      <c r="A37" s="501" t="s">
        <v>208</v>
      </c>
      <c r="B37" s="490">
        <v>1493.1723671279999</v>
      </c>
      <c r="C37" s="490">
        <v>1368.36999741</v>
      </c>
      <c r="D37" s="490">
        <v>1540.751309087</v>
      </c>
      <c r="E37" s="490">
        <v>1670.8048093540001</v>
      </c>
      <c r="F37" s="490">
        <v>2166.5467210840002</v>
      </c>
      <c r="G37" s="490">
        <v>1639.9650489640001</v>
      </c>
      <c r="H37" s="490">
        <v>1736.2713348479999</v>
      </c>
      <c r="I37" s="490">
        <v>1591.9297886750001</v>
      </c>
      <c r="J37" s="490" t="s">
        <v>105</v>
      </c>
      <c r="K37" s="490" t="s">
        <v>105</v>
      </c>
      <c r="L37" s="490" t="s">
        <v>105</v>
      </c>
      <c r="M37" s="503">
        <v>1756.249341379</v>
      </c>
      <c r="N37" s="503">
        <v>1591.9297886750001</v>
      </c>
      <c r="O37" s="503">
        <v>1747.133532866</v>
      </c>
      <c r="P37" s="490">
        <v>1324.6113205940001</v>
      </c>
    </row>
    <row r="38" spans="1:16" ht="15.75" customHeight="1">
      <c r="A38" s="500" t="s">
        <v>209</v>
      </c>
      <c r="B38" s="493">
        <v>-76.544412683999994</v>
      </c>
      <c r="C38" s="493">
        <v>-31.061692348000001</v>
      </c>
      <c r="D38" s="493">
        <v>40.150236024999998</v>
      </c>
      <c r="E38" s="493">
        <v>100.266173978</v>
      </c>
      <c r="F38" s="493">
        <v>190.588836316</v>
      </c>
      <c r="G38" s="493">
        <v>26.706507284000001</v>
      </c>
      <c r="H38" s="493">
        <v>33.069113616999999</v>
      </c>
      <c r="I38" s="493">
        <v>-79.600888265999998</v>
      </c>
      <c r="J38" s="493" t="s">
        <v>105</v>
      </c>
      <c r="K38" s="493" t="s">
        <v>105</v>
      </c>
      <c r="L38" s="493" t="s">
        <v>105</v>
      </c>
      <c r="M38" s="506">
        <v>92.707265491000001</v>
      </c>
      <c r="N38" s="506">
        <v>-79.600888265999998</v>
      </c>
      <c r="O38" s="506">
        <v>83.148280518999997</v>
      </c>
      <c r="P38" s="493">
        <v>-6.9443965959999998</v>
      </c>
    </row>
    <row r="39" spans="1:16" ht="15.75" customHeight="1">
      <c r="A39" s="489" t="s">
        <v>210</v>
      </c>
      <c r="B39" s="491">
        <v>118.58696293</v>
      </c>
      <c r="C39" s="491">
        <v>115.85750097099999</v>
      </c>
      <c r="D39" s="491">
        <v>147.63622154399999</v>
      </c>
      <c r="E39" s="491">
        <v>156.79992727800001</v>
      </c>
      <c r="F39" s="491">
        <v>165.639898534</v>
      </c>
      <c r="G39" s="491">
        <v>115.290419034</v>
      </c>
      <c r="H39" s="491">
        <v>159.465862093</v>
      </c>
      <c r="I39" s="491">
        <v>108.928857443</v>
      </c>
      <c r="J39" s="491" t="s">
        <v>105</v>
      </c>
      <c r="K39" s="491" t="s">
        <v>105</v>
      </c>
      <c r="L39" s="491" t="s">
        <v>105</v>
      </c>
      <c r="M39" s="504">
        <v>152.913535835</v>
      </c>
      <c r="N39" s="504">
        <v>108.928857443</v>
      </c>
      <c r="O39" s="504">
        <v>150.47343726400001</v>
      </c>
      <c r="P39" s="491">
        <v>89.455728828999995</v>
      </c>
    </row>
    <row r="40" spans="1:16" ht="15.75" customHeight="1">
      <c r="A40" s="489" t="s">
        <v>211</v>
      </c>
      <c r="B40" s="491">
        <v>136.64403751699999</v>
      </c>
      <c r="C40" s="491">
        <v>110.802896543</v>
      </c>
      <c r="D40" s="491">
        <v>196.81529986199999</v>
      </c>
      <c r="E40" s="491">
        <v>83.391933261999995</v>
      </c>
      <c r="F40" s="491">
        <v>69.397484692999996</v>
      </c>
      <c r="G40" s="491">
        <v>64.491152407000001</v>
      </c>
      <c r="H40" s="491">
        <v>160.90484336200001</v>
      </c>
      <c r="I40" s="491">
        <v>0.161298307</v>
      </c>
      <c r="J40" s="491" t="s">
        <v>105</v>
      </c>
      <c r="K40" s="491" t="s">
        <v>105</v>
      </c>
      <c r="L40" s="491" t="s">
        <v>105</v>
      </c>
      <c r="M40" s="504">
        <v>101.619981114</v>
      </c>
      <c r="N40" s="504">
        <v>0.161298307</v>
      </c>
      <c r="O40" s="504">
        <v>95.991448726000002</v>
      </c>
      <c r="P40" s="491">
        <v>84.363152181999993</v>
      </c>
    </row>
    <row r="41" spans="1:16" ht="15.75" customHeight="1">
      <c r="A41" s="499" t="s">
        <v>212</v>
      </c>
      <c r="B41" s="492">
        <v>18.057074586999999</v>
      </c>
      <c r="C41" s="492">
        <v>-5.0546044280000002</v>
      </c>
      <c r="D41" s="492">
        <v>49.179078318000002</v>
      </c>
      <c r="E41" s="492">
        <v>-73.407994016999993</v>
      </c>
      <c r="F41" s="492">
        <v>-96.242413841000001</v>
      </c>
      <c r="G41" s="492">
        <v>-50.799266627000002</v>
      </c>
      <c r="H41" s="492">
        <v>1.438981268</v>
      </c>
      <c r="I41" s="492">
        <v>-108.767559136</v>
      </c>
      <c r="J41" s="492" t="s">
        <v>105</v>
      </c>
      <c r="K41" s="492" t="s">
        <v>105</v>
      </c>
      <c r="L41" s="492" t="s">
        <v>105</v>
      </c>
      <c r="M41" s="505">
        <v>-51.293554721</v>
      </c>
      <c r="N41" s="505">
        <v>-108.767559136</v>
      </c>
      <c r="O41" s="505">
        <v>-54.481988538000003</v>
      </c>
      <c r="P41" s="492">
        <v>-5.0925766460000004</v>
      </c>
    </row>
    <row r="42" spans="1:16" ht="15.75" customHeight="1">
      <c r="A42" s="501" t="s">
        <v>213</v>
      </c>
      <c r="B42" s="490">
        <v>1688.3037427419999</v>
      </c>
      <c r="C42" s="490">
        <v>1515.289190729</v>
      </c>
      <c r="D42" s="490">
        <v>1648.237294606</v>
      </c>
      <c r="E42" s="490">
        <v>1727.338562654</v>
      </c>
      <c r="F42" s="490">
        <v>2141.5977833020002</v>
      </c>
      <c r="G42" s="490">
        <v>1728.548960714</v>
      </c>
      <c r="H42" s="490">
        <v>1862.668083324</v>
      </c>
      <c r="I42" s="490">
        <v>1780.4595343840001</v>
      </c>
      <c r="J42" s="490" t="s">
        <v>105</v>
      </c>
      <c r="K42" s="490" t="s">
        <v>105</v>
      </c>
      <c r="L42" s="490" t="s">
        <v>105</v>
      </c>
      <c r="M42" s="503">
        <v>1816.4556117229999</v>
      </c>
      <c r="N42" s="503">
        <v>1780.4595343840001</v>
      </c>
      <c r="O42" s="503">
        <v>1814.458689611</v>
      </c>
      <c r="P42" s="490">
        <v>1421.011446019</v>
      </c>
    </row>
    <row r="43" spans="1:16" ht="15.75" customHeight="1">
      <c r="A43" s="501" t="s">
        <v>214</v>
      </c>
      <c r="B43" s="490">
        <v>1629.8164046449999</v>
      </c>
      <c r="C43" s="490">
        <v>1479.1728939530001</v>
      </c>
      <c r="D43" s="490">
        <v>1737.5666089490001</v>
      </c>
      <c r="E43" s="490">
        <v>1754.1967426159999</v>
      </c>
      <c r="F43" s="490">
        <v>2235.9442057770002</v>
      </c>
      <c r="G43" s="490">
        <v>1704.4562013709999</v>
      </c>
      <c r="H43" s="490">
        <v>1897.17617821</v>
      </c>
      <c r="I43" s="490">
        <v>1592.091086982</v>
      </c>
      <c r="J43" s="490" t="s">
        <v>105</v>
      </c>
      <c r="K43" s="490" t="s">
        <v>105</v>
      </c>
      <c r="L43" s="490" t="s">
        <v>105</v>
      </c>
      <c r="M43" s="503">
        <v>1857.869322493</v>
      </c>
      <c r="N43" s="503">
        <v>1592.091086982</v>
      </c>
      <c r="O43" s="503">
        <v>1843.124981592</v>
      </c>
      <c r="P43" s="490">
        <v>1408.9744727770001</v>
      </c>
    </row>
    <row r="44" spans="1:16" ht="15.75" customHeight="1">
      <c r="A44" s="499" t="s">
        <v>215</v>
      </c>
      <c r="B44" s="492">
        <v>-58.487338096999999</v>
      </c>
      <c r="C44" s="492">
        <v>-36.116296775999999</v>
      </c>
      <c r="D44" s="492">
        <v>89.329314342999993</v>
      </c>
      <c r="E44" s="492">
        <v>26.858179962000001</v>
      </c>
      <c r="F44" s="492">
        <v>94.346422474999997</v>
      </c>
      <c r="G44" s="492">
        <v>-24.092759343000001</v>
      </c>
      <c r="H44" s="492">
        <v>34.508094886000002</v>
      </c>
      <c r="I44" s="492">
        <v>-188.36844740199999</v>
      </c>
      <c r="J44" s="492" t="s">
        <v>105</v>
      </c>
      <c r="K44" s="492" t="s">
        <v>105</v>
      </c>
      <c r="L44" s="492" t="s">
        <v>105</v>
      </c>
      <c r="M44" s="505">
        <v>41.413710770000002</v>
      </c>
      <c r="N44" s="505">
        <v>-188.36844740199999</v>
      </c>
      <c r="O44" s="505">
        <v>28.666291981000001</v>
      </c>
      <c r="P44" s="492">
        <v>-12.036973242</v>
      </c>
    </row>
    <row r="45" spans="1:16" s="8" customFormat="1" ht="15.75" customHeight="1">
      <c r="A45" s="502" t="s">
        <v>319</v>
      </c>
      <c r="B45" s="493">
        <v>489.16035730200002</v>
      </c>
      <c r="C45" s="493">
        <v>1355.247116406</v>
      </c>
      <c r="D45" s="493">
        <v>1612.4316964919999</v>
      </c>
      <c r="E45" s="493">
        <v>1525.524230257</v>
      </c>
      <c r="F45" s="493">
        <v>1348.296395138</v>
      </c>
      <c r="G45" s="493">
        <v>1109.456193838</v>
      </c>
      <c r="H45" s="493">
        <v>1802.5165680560001</v>
      </c>
      <c r="I45" s="493">
        <v>1098.2529473439999</v>
      </c>
      <c r="J45" s="493" t="s">
        <v>105</v>
      </c>
      <c r="K45" s="493" t="s">
        <v>105</v>
      </c>
      <c r="L45" s="493" t="s">
        <v>105</v>
      </c>
      <c r="M45" s="506">
        <v>1487.699186029</v>
      </c>
      <c r="N45" s="506">
        <v>1098.2529473439999</v>
      </c>
      <c r="O45" s="506">
        <v>1466.094226184</v>
      </c>
      <c r="P45" s="493">
        <v>908.461458752</v>
      </c>
    </row>
    <row r="46" spans="1:16" ht="15.75" customHeight="1">
      <c r="A46" s="498" t="s">
        <v>488</v>
      </c>
      <c r="B46" s="491"/>
      <c r="C46" s="491"/>
      <c r="D46" s="491"/>
      <c r="E46" s="491"/>
      <c r="F46" s="491"/>
      <c r="G46" s="491"/>
      <c r="H46" s="491"/>
      <c r="I46" s="491"/>
      <c r="J46" s="491"/>
      <c r="K46" s="491"/>
      <c r="L46" s="491"/>
      <c r="M46" s="507"/>
      <c r="N46" s="507"/>
      <c r="O46" s="507"/>
      <c r="P46" s="494"/>
    </row>
    <row r="47" spans="1:16" ht="15.75" customHeight="1">
      <c r="A47" s="489" t="s">
        <v>508</v>
      </c>
      <c r="B47" s="491">
        <v>1089.4748771770001</v>
      </c>
      <c r="C47" s="491">
        <v>901.54949760500006</v>
      </c>
      <c r="D47" s="491">
        <v>987.70026527000005</v>
      </c>
      <c r="E47" s="491">
        <v>1113.0460941589999</v>
      </c>
      <c r="F47" s="491">
        <v>1366.0294422520001</v>
      </c>
      <c r="G47" s="491">
        <v>1084.3841579100001</v>
      </c>
      <c r="H47" s="491">
        <v>1182.875657029</v>
      </c>
      <c r="I47" s="491">
        <v>927.95690227700004</v>
      </c>
      <c r="J47" s="491" t="s">
        <v>105</v>
      </c>
      <c r="K47" s="491" t="s">
        <v>105</v>
      </c>
      <c r="L47" s="491" t="s">
        <v>105</v>
      </c>
      <c r="M47" s="504">
        <v>1153.5086729919999</v>
      </c>
      <c r="N47" s="504">
        <v>927.95690227700004</v>
      </c>
      <c r="O47" s="504">
        <v>1140.995939616</v>
      </c>
      <c r="P47" s="491">
        <v>971.19891135099999</v>
      </c>
    </row>
    <row r="48" spans="1:16" ht="15.75" customHeight="1">
      <c r="A48" s="489" t="s">
        <v>454</v>
      </c>
      <c r="B48" s="491">
        <v>386.761947298</v>
      </c>
      <c r="C48" s="491">
        <v>512.35025249299997</v>
      </c>
      <c r="D48" s="491">
        <v>520.54861309700004</v>
      </c>
      <c r="E48" s="491">
        <v>644.51609537299998</v>
      </c>
      <c r="F48" s="491">
        <v>884.757860919</v>
      </c>
      <c r="G48" s="491">
        <v>699.45646872600003</v>
      </c>
      <c r="H48" s="491">
        <v>780.36916219600005</v>
      </c>
      <c r="I48" s="491">
        <v>675.52569760699998</v>
      </c>
      <c r="J48" s="491" t="s">
        <v>105</v>
      </c>
      <c r="K48" s="491" t="s">
        <v>105</v>
      </c>
      <c r="L48" s="491" t="s">
        <v>105</v>
      </c>
      <c r="M48" s="504">
        <v>700.64984284000002</v>
      </c>
      <c r="N48" s="504">
        <v>675.52569760699998</v>
      </c>
      <c r="O48" s="504">
        <v>699.25605315899998</v>
      </c>
      <c r="P48" s="491">
        <v>520.57047166699999</v>
      </c>
    </row>
    <row r="49" spans="1:25" ht="15.75" customHeight="1">
      <c r="A49" s="489" t="s">
        <v>455</v>
      </c>
      <c r="B49" s="491">
        <v>514.26448861100005</v>
      </c>
      <c r="C49" s="491">
        <v>593.86139453600003</v>
      </c>
      <c r="D49" s="491">
        <v>626.96245159</v>
      </c>
      <c r="E49" s="491">
        <v>706.31044383400001</v>
      </c>
      <c r="F49" s="491">
        <v>974.597720331</v>
      </c>
      <c r="G49" s="491">
        <v>709.99621860800005</v>
      </c>
      <c r="H49" s="491">
        <v>741.717432938</v>
      </c>
      <c r="I49" s="491">
        <v>679.51950963199999</v>
      </c>
      <c r="J49" s="491" t="s">
        <v>105</v>
      </c>
      <c r="K49" s="491" t="s">
        <v>105</v>
      </c>
      <c r="L49" s="491" t="s">
        <v>105</v>
      </c>
      <c r="M49" s="504">
        <v>754.03098223999996</v>
      </c>
      <c r="N49" s="504">
        <v>679.51950963199999</v>
      </c>
      <c r="O49" s="504">
        <v>749.89737607400002</v>
      </c>
      <c r="P49" s="491">
        <v>662.62133226000003</v>
      </c>
    </row>
    <row r="50" spans="1:25" ht="15.75" customHeight="1">
      <c r="A50" s="489" t="s">
        <v>456</v>
      </c>
      <c r="B50" s="491">
        <v>1386.678347477</v>
      </c>
      <c r="C50" s="491">
        <v>1150.2333303119999</v>
      </c>
      <c r="D50" s="491">
        <v>1281.0196981409999</v>
      </c>
      <c r="E50" s="491">
        <v>1401.1229852070001</v>
      </c>
      <c r="F50" s="491">
        <v>1679.427370675</v>
      </c>
      <c r="G50" s="491">
        <v>1418.9069730480001</v>
      </c>
      <c r="H50" s="491">
        <v>1526.75502216</v>
      </c>
      <c r="I50" s="491">
        <v>1290.2570040860001</v>
      </c>
      <c r="J50" s="491" t="s">
        <v>105</v>
      </c>
      <c r="K50" s="491" t="s">
        <v>105</v>
      </c>
      <c r="L50" s="491" t="s">
        <v>105</v>
      </c>
      <c r="M50" s="504">
        <v>1459.2699302589999</v>
      </c>
      <c r="N50" s="504">
        <v>1290.2570040860001</v>
      </c>
      <c r="O50" s="504">
        <v>1449.893751674</v>
      </c>
      <c r="P50" s="491">
        <v>1159.064665206</v>
      </c>
    </row>
    <row r="51" spans="1:25" ht="15.75" customHeight="1">
      <c r="A51" s="489" t="s">
        <v>516</v>
      </c>
      <c r="B51" s="491">
        <v>428.90309513199998</v>
      </c>
      <c r="C51" s="491">
        <v>444.11690016799997</v>
      </c>
      <c r="D51" s="491">
        <v>475.66965201800002</v>
      </c>
      <c r="E51" s="491">
        <v>424.55737918099999</v>
      </c>
      <c r="F51" s="491">
        <v>501.58389991500002</v>
      </c>
      <c r="G51" s="491">
        <v>493.88768956799998</v>
      </c>
      <c r="H51" s="491">
        <v>467.35342220799998</v>
      </c>
      <c r="I51" s="491">
        <v>735.83430566300001</v>
      </c>
      <c r="J51" s="491" t="s">
        <v>105</v>
      </c>
      <c r="K51" s="491" t="s">
        <v>105</v>
      </c>
      <c r="L51" s="491" t="s">
        <v>105</v>
      </c>
      <c r="M51" s="504">
        <v>458.60279075400001</v>
      </c>
      <c r="N51" s="504">
        <v>735.83430566300001</v>
      </c>
      <c r="O51" s="504">
        <v>473.98251496900002</v>
      </c>
      <c r="P51" s="491">
        <v>328.39558387400001</v>
      </c>
    </row>
    <row r="52" spans="1:25" ht="15.75" customHeight="1">
      <c r="A52" s="489" t="s">
        <v>457</v>
      </c>
      <c r="B52" s="491">
        <v>489.16035730200002</v>
      </c>
      <c r="C52" s="491">
        <v>1355.247116406</v>
      </c>
      <c r="D52" s="491">
        <v>1612.4316964919999</v>
      </c>
      <c r="E52" s="491">
        <v>1525.524230257</v>
      </c>
      <c r="F52" s="491">
        <v>1348.296395138</v>
      </c>
      <c r="G52" s="491">
        <v>1109.456193838</v>
      </c>
      <c r="H52" s="491">
        <v>1802.5165680560001</v>
      </c>
      <c r="I52" s="491">
        <v>1098.2529473439999</v>
      </c>
      <c r="J52" s="491" t="s">
        <v>105</v>
      </c>
      <c r="K52" s="491" t="s">
        <v>105</v>
      </c>
      <c r="L52" s="491" t="s">
        <v>105</v>
      </c>
      <c r="M52" s="504">
        <v>1487.699186029</v>
      </c>
      <c r="N52" s="504">
        <v>1098.2529473439999</v>
      </c>
      <c r="O52" s="504">
        <v>1466.094226184</v>
      </c>
      <c r="P52" s="491">
        <v>908.461458752</v>
      </c>
    </row>
    <row r="53" spans="1:25" ht="15.75" customHeight="1">
      <c r="A53" s="489" t="s">
        <v>458</v>
      </c>
      <c r="B53" s="491">
        <v>190.44216167900001</v>
      </c>
      <c r="C53" s="491">
        <v>207.499291726</v>
      </c>
      <c r="D53" s="491">
        <v>180.80246988499999</v>
      </c>
      <c r="E53" s="491">
        <v>183.22943556499999</v>
      </c>
      <c r="F53" s="491">
        <v>165.11302946999999</v>
      </c>
      <c r="G53" s="491">
        <v>198.30330809599999</v>
      </c>
      <c r="H53" s="491">
        <v>138.79187935499999</v>
      </c>
      <c r="I53" s="491">
        <v>150.93489783999999</v>
      </c>
      <c r="J53" s="491" t="s">
        <v>105</v>
      </c>
      <c r="K53" s="491" t="s">
        <v>105</v>
      </c>
      <c r="L53" s="491" t="s">
        <v>105</v>
      </c>
      <c r="M53" s="504">
        <v>175.29710110299999</v>
      </c>
      <c r="N53" s="504">
        <v>150.93489783999999</v>
      </c>
      <c r="O53" s="504">
        <v>173.94558099299999</v>
      </c>
      <c r="P53" s="491">
        <v>162.61537736899999</v>
      </c>
    </row>
    <row r="54" spans="1:25" ht="12.75" customHeight="1">
      <c r="A54" s="236" t="s">
        <v>846</v>
      </c>
      <c r="B54" s="497"/>
      <c r="C54" s="497"/>
      <c r="D54" s="497"/>
      <c r="E54" s="497"/>
      <c r="F54" s="497"/>
      <c r="G54" s="497"/>
      <c r="H54" s="497"/>
      <c r="I54" s="497"/>
      <c r="J54" s="497"/>
      <c r="K54" s="497"/>
      <c r="L54" s="497"/>
      <c r="M54" s="593"/>
      <c r="N54" s="510"/>
      <c r="O54" s="747"/>
      <c r="P54" s="748"/>
      <c r="Q54" s="13"/>
      <c r="R54" s="13"/>
      <c r="S54" s="13"/>
      <c r="T54" s="13"/>
      <c r="U54" s="13"/>
      <c r="V54" s="215"/>
      <c r="W54" s="215"/>
      <c r="X54" s="215"/>
      <c r="Y54" s="40"/>
    </row>
    <row r="55" spans="1:25" ht="15" customHeight="1">
      <c r="A55" s="260" t="s">
        <v>396</v>
      </c>
      <c r="B55" s="13"/>
      <c r="C55" s="13"/>
      <c r="D55" s="13"/>
      <c r="E55" s="13"/>
      <c r="F55" s="13"/>
      <c r="G55" s="13"/>
      <c r="H55" s="13"/>
      <c r="I55" s="13"/>
      <c r="J55" s="13"/>
      <c r="K55" s="13"/>
      <c r="L55" s="13"/>
      <c r="M55" s="215"/>
      <c r="N55" s="215"/>
      <c r="O55" s="215"/>
      <c r="P55" s="40"/>
    </row>
    <row r="56" spans="1:25" ht="15" customHeight="1">
      <c r="A56" s="260" t="s">
        <v>847</v>
      </c>
      <c r="B56" s="13"/>
      <c r="C56" s="13"/>
      <c r="D56" s="13"/>
      <c r="E56" s="13"/>
      <c r="F56" s="13"/>
      <c r="G56" s="13"/>
      <c r="H56" s="13"/>
      <c r="I56" s="13"/>
      <c r="J56" s="13"/>
      <c r="K56" s="13"/>
      <c r="L56" s="13"/>
      <c r="M56" s="215"/>
      <c r="N56" s="215"/>
      <c r="O56" s="215"/>
      <c r="P56" s="40"/>
    </row>
    <row r="57" spans="1:25" ht="15" customHeight="1">
      <c r="A57" s="38" t="s">
        <v>507</v>
      </c>
      <c r="B57" s="13"/>
      <c r="C57" s="13"/>
      <c r="D57" s="13"/>
      <c r="E57" s="13"/>
      <c r="F57" s="13"/>
      <c r="G57" s="13"/>
      <c r="H57" s="13"/>
      <c r="I57" s="13"/>
      <c r="J57" s="13"/>
      <c r="K57" s="13"/>
      <c r="L57" s="13"/>
      <c r="M57" s="215"/>
      <c r="N57" s="215"/>
      <c r="O57" s="215"/>
      <c r="P57" s="40"/>
    </row>
    <row r="58" spans="1:25" ht="15" customHeight="1">
      <c r="A58" s="168" t="s">
        <v>821</v>
      </c>
      <c r="B58" s="13"/>
      <c r="C58" s="13"/>
      <c r="D58" s="13"/>
      <c r="E58" s="13"/>
      <c r="F58" s="13"/>
      <c r="G58" s="13"/>
      <c r="H58" s="13"/>
      <c r="I58" s="13"/>
      <c r="J58" s="13"/>
      <c r="K58" s="13"/>
      <c r="L58" s="13"/>
      <c r="M58" s="215"/>
      <c r="N58" s="215"/>
      <c r="O58" s="215"/>
      <c r="P58" s="40"/>
    </row>
    <row r="59" spans="1:25" ht="15" customHeight="1">
      <c r="A59" s="260" t="s">
        <v>868</v>
      </c>
      <c r="B59" s="13"/>
      <c r="C59" s="13"/>
      <c r="D59" s="13"/>
      <c r="E59" s="13"/>
      <c r="F59" s="13"/>
      <c r="G59" s="13"/>
      <c r="H59" s="13"/>
      <c r="I59" s="13"/>
      <c r="J59" s="13"/>
      <c r="K59" s="13"/>
      <c r="L59" s="13"/>
      <c r="M59" s="215"/>
      <c r="N59" s="215"/>
      <c r="O59" s="215"/>
      <c r="P59" s="40"/>
    </row>
    <row r="60" spans="1:25" ht="13">
      <c r="A60" s="291" t="s">
        <v>224</v>
      </c>
      <c r="B60" s="3"/>
      <c r="C60" s="3"/>
      <c r="D60" s="3"/>
      <c r="G60" s="185"/>
      <c r="J60" s="185"/>
    </row>
    <row r="61" spans="1:25" ht="15" customHeight="1">
      <c r="B61" s="3"/>
      <c r="C61" s="3"/>
      <c r="D61" s="3"/>
      <c r="G61" s="185"/>
      <c r="J61" s="185"/>
      <c r="M61" s="215"/>
      <c r="N61" s="215"/>
      <c r="O61" s="215"/>
    </row>
    <row r="62" spans="1:25" ht="21" customHeight="1">
      <c r="A62" s="47" t="s">
        <v>867</v>
      </c>
    </row>
    <row r="63" spans="1:25" ht="15" customHeight="1" thickBot="1">
      <c r="P63" s="290" t="s">
        <v>26</v>
      </c>
    </row>
    <row r="64" spans="1:25" ht="16" customHeight="1">
      <c r="A64" s="42"/>
      <c r="B64" s="43" t="s">
        <v>38</v>
      </c>
      <c r="C64" s="43" t="s">
        <v>128</v>
      </c>
      <c r="D64" s="43" t="s">
        <v>130</v>
      </c>
      <c r="E64" s="43" t="s">
        <v>39</v>
      </c>
      <c r="F64" s="43" t="s">
        <v>40</v>
      </c>
      <c r="G64" s="43" t="s">
        <v>41</v>
      </c>
      <c r="H64" s="43" t="s">
        <v>42</v>
      </c>
      <c r="I64" s="43" t="s">
        <v>132</v>
      </c>
      <c r="J64" s="43" t="s">
        <v>133</v>
      </c>
      <c r="K64" s="43" t="s">
        <v>134</v>
      </c>
      <c r="L64" s="257">
        <v>100000</v>
      </c>
      <c r="M64" s="255" t="s">
        <v>265</v>
      </c>
      <c r="N64" s="255" t="s">
        <v>265</v>
      </c>
      <c r="O64" s="262" t="s">
        <v>80</v>
      </c>
      <c r="P64" s="286" t="s">
        <v>253</v>
      </c>
    </row>
    <row r="65" spans="1:18" ht="16" customHeight="1">
      <c r="A65" s="590" t="s">
        <v>84</v>
      </c>
      <c r="B65" s="44" t="s">
        <v>127</v>
      </c>
      <c r="C65" s="44" t="s">
        <v>43</v>
      </c>
      <c r="D65" s="44" t="s">
        <v>43</v>
      </c>
      <c r="E65" s="44" t="s">
        <v>43</v>
      </c>
      <c r="F65" s="44" t="s">
        <v>43</v>
      </c>
      <c r="G65" s="44" t="s">
        <v>43</v>
      </c>
      <c r="H65" s="44" t="s">
        <v>43</v>
      </c>
      <c r="I65" s="44" t="s">
        <v>43</v>
      </c>
      <c r="J65" s="44" t="s">
        <v>43</v>
      </c>
      <c r="K65" s="44" t="s">
        <v>43</v>
      </c>
      <c r="L65" s="44" t="s">
        <v>46</v>
      </c>
      <c r="M65" s="240" t="s">
        <v>264</v>
      </c>
      <c r="N65" s="240" t="s">
        <v>150</v>
      </c>
      <c r="O65" s="261" t="s">
        <v>149</v>
      </c>
      <c r="P65" s="287" t="s">
        <v>320</v>
      </c>
    </row>
    <row r="66" spans="1:18" ht="16" customHeight="1" thickBot="1">
      <c r="A66" s="447" t="s">
        <v>102</v>
      </c>
      <c r="B66" s="45" t="s">
        <v>46</v>
      </c>
      <c r="C66" s="45" t="s">
        <v>129</v>
      </c>
      <c r="D66" s="45" t="s">
        <v>131</v>
      </c>
      <c r="E66" s="45" t="s">
        <v>47</v>
      </c>
      <c r="F66" s="45" t="s">
        <v>48</v>
      </c>
      <c r="G66" s="45" t="s">
        <v>49</v>
      </c>
      <c r="H66" s="45" t="s">
        <v>45</v>
      </c>
      <c r="I66" s="45" t="s">
        <v>135</v>
      </c>
      <c r="J66" s="45" t="s">
        <v>136</v>
      </c>
      <c r="K66" s="45" t="s">
        <v>137</v>
      </c>
      <c r="L66" s="45" t="s">
        <v>138</v>
      </c>
      <c r="M66" s="256" t="s">
        <v>150</v>
      </c>
      <c r="N66" s="256" t="s">
        <v>138</v>
      </c>
      <c r="O66" s="263" t="s">
        <v>44</v>
      </c>
      <c r="P66" s="288" t="s">
        <v>273</v>
      </c>
    </row>
    <row r="67" spans="1:18" ht="15" customHeight="1">
      <c r="A67" s="568" t="s">
        <v>222</v>
      </c>
      <c r="B67" s="192"/>
      <c r="C67" s="192"/>
      <c r="D67" s="192"/>
      <c r="E67" s="192"/>
      <c r="F67" s="192"/>
      <c r="G67" s="192"/>
      <c r="H67" s="192"/>
      <c r="I67" s="192"/>
      <c r="J67" s="192"/>
      <c r="K67" s="192"/>
      <c r="L67" s="192"/>
      <c r="M67" s="192"/>
      <c r="N67" s="192"/>
      <c r="O67" s="192"/>
    </row>
    <row r="68" spans="1:18" ht="15.75" customHeight="1">
      <c r="A68" s="511" t="s">
        <v>322</v>
      </c>
      <c r="B68" s="752">
        <f>B8/B$8</f>
        <v>1</v>
      </c>
      <c r="C68" s="752">
        <f t="shared" ref="C68:I68" si="0">C8/C$8</f>
        <v>1</v>
      </c>
      <c r="D68" s="752">
        <f t="shared" si="0"/>
        <v>1</v>
      </c>
      <c r="E68" s="752">
        <f t="shared" si="0"/>
        <v>1</v>
      </c>
      <c r="F68" s="752">
        <f t="shared" si="0"/>
        <v>1</v>
      </c>
      <c r="G68" s="752">
        <f t="shared" si="0"/>
        <v>1</v>
      </c>
      <c r="H68" s="752">
        <f t="shared" si="0"/>
        <v>1</v>
      </c>
      <c r="I68" s="752">
        <f t="shared" si="0"/>
        <v>1</v>
      </c>
      <c r="J68" s="752" t="s">
        <v>105</v>
      </c>
      <c r="K68" s="752" t="s">
        <v>105</v>
      </c>
      <c r="L68" s="752" t="s">
        <v>105</v>
      </c>
      <c r="M68" s="753">
        <f t="shared" ref="M68:O68" si="1">M8/M$8</f>
        <v>1</v>
      </c>
      <c r="N68" s="753">
        <f t="shared" si="1"/>
        <v>1</v>
      </c>
      <c r="O68" s="753">
        <f t="shared" si="1"/>
        <v>1</v>
      </c>
      <c r="P68" s="752">
        <f>P8/P$8</f>
        <v>1</v>
      </c>
    </row>
    <row r="69" spans="1:18" ht="15.75" customHeight="1">
      <c r="A69" s="514" t="s">
        <v>183</v>
      </c>
      <c r="B69" s="754">
        <f t="shared" ref="B69:I73" si="2">B9/B$8</f>
        <v>0.42121863783137448</v>
      </c>
      <c r="C69" s="754">
        <f t="shared" si="2"/>
        <v>0.40294623585198075</v>
      </c>
      <c r="D69" s="754">
        <f t="shared" si="2"/>
        <v>0.37261924411986319</v>
      </c>
      <c r="E69" s="754">
        <f t="shared" si="2"/>
        <v>0.31864249145526624</v>
      </c>
      <c r="F69" s="754">
        <f t="shared" si="2"/>
        <v>0.32433338462381062</v>
      </c>
      <c r="G69" s="754">
        <f t="shared" si="2"/>
        <v>0.33967888720404199</v>
      </c>
      <c r="H69" s="754">
        <f t="shared" si="2"/>
        <v>0.28145499312347466</v>
      </c>
      <c r="I69" s="754">
        <f t="shared" si="2"/>
        <v>0.27966255227443304</v>
      </c>
      <c r="J69" s="754" t="s">
        <v>105</v>
      </c>
      <c r="K69" s="754" t="s">
        <v>105</v>
      </c>
      <c r="L69" s="754" t="s">
        <v>105</v>
      </c>
      <c r="M69" s="755">
        <f t="shared" ref="M69:P69" si="3">M9/M$8</f>
        <v>0.32283729105825681</v>
      </c>
      <c r="N69" s="755">
        <f t="shared" si="3"/>
        <v>0.27966255227443304</v>
      </c>
      <c r="O69" s="755">
        <f t="shared" si="3"/>
        <v>0.32087398264156114</v>
      </c>
      <c r="P69" s="754">
        <f t="shared" si="3"/>
        <v>0.24866337131051228</v>
      </c>
    </row>
    <row r="70" spans="1:18" ht="15.75" customHeight="1">
      <c r="A70" s="516" t="s">
        <v>184</v>
      </c>
      <c r="B70" s="756">
        <f t="shared" si="2"/>
        <v>0.18453898230673618</v>
      </c>
      <c r="C70" s="756">
        <f t="shared" si="2"/>
        <v>0.29316378632455525</v>
      </c>
      <c r="D70" s="756">
        <f t="shared" si="2"/>
        <v>0.29542433123603773</v>
      </c>
      <c r="E70" s="756">
        <f t="shared" si="2"/>
        <v>0.33072638343177058</v>
      </c>
      <c r="F70" s="756">
        <f t="shared" si="2"/>
        <v>0.35010075001928653</v>
      </c>
      <c r="G70" s="756">
        <f t="shared" si="2"/>
        <v>0.34606072416504252</v>
      </c>
      <c r="H70" s="756">
        <f t="shared" si="2"/>
        <v>0.46971612089256215</v>
      </c>
      <c r="I70" s="756">
        <f t="shared" si="2"/>
        <v>0.55040798745061092</v>
      </c>
      <c r="J70" s="756" t="s">
        <v>105</v>
      </c>
      <c r="K70" s="756" t="s">
        <v>105</v>
      </c>
      <c r="L70" s="756" t="s">
        <v>105</v>
      </c>
      <c r="M70" s="757">
        <f t="shared" ref="M70:P70" si="4">M10/M$8</f>
        <v>0.35213061928183326</v>
      </c>
      <c r="N70" s="757">
        <f t="shared" si="4"/>
        <v>0.55040798745061092</v>
      </c>
      <c r="O70" s="757">
        <f t="shared" si="4"/>
        <v>0.36114699405553802</v>
      </c>
      <c r="P70" s="756">
        <f t="shared" si="4"/>
        <v>0.54039458279220887</v>
      </c>
    </row>
    <row r="71" spans="1:18" ht="15.75" customHeight="1">
      <c r="A71" s="514" t="s">
        <v>185</v>
      </c>
      <c r="B71" s="754">
        <f t="shared" si="2"/>
        <v>9.3459270702813749E-3</v>
      </c>
      <c r="C71" s="754">
        <f t="shared" si="2"/>
        <v>4.4635354520010648E-2</v>
      </c>
      <c r="D71" s="754">
        <f t="shared" si="2"/>
        <v>4.7433720844866759E-2</v>
      </c>
      <c r="E71" s="754">
        <f t="shared" si="2"/>
        <v>4.4014314447209442E-2</v>
      </c>
      <c r="F71" s="754">
        <f t="shared" si="2"/>
        <v>2.8854989222393455E-2</v>
      </c>
      <c r="G71" s="754">
        <f t="shared" si="2"/>
        <v>2.8284904855955088E-2</v>
      </c>
      <c r="H71" s="754">
        <f t="shared" si="2"/>
        <v>4.438452798333483E-2</v>
      </c>
      <c r="I71" s="754">
        <f t="shared" si="2"/>
        <v>3.8164335332152272E-2</v>
      </c>
      <c r="J71" s="754" t="s">
        <v>105</v>
      </c>
      <c r="K71" s="754" t="s">
        <v>105</v>
      </c>
      <c r="L71" s="754" t="s">
        <v>105</v>
      </c>
      <c r="M71" s="755">
        <f t="shared" ref="M71:P71" si="5">M11/M$8</f>
        <v>3.9157715843395467E-2</v>
      </c>
      <c r="N71" s="755">
        <f t="shared" si="5"/>
        <v>3.8164335332152272E-2</v>
      </c>
      <c r="O71" s="755">
        <f t="shared" si="5"/>
        <v>3.9112543310621979E-2</v>
      </c>
      <c r="P71" s="754">
        <f t="shared" si="5"/>
        <v>2.4190494845374701E-2</v>
      </c>
    </row>
    <row r="72" spans="1:18" ht="15.75" customHeight="1">
      <c r="A72" s="516" t="s">
        <v>186</v>
      </c>
      <c r="B72" s="756">
        <f t="shared" si="2"/>
        <v>0.27805681816633931</v>
      </c>
      <c r="C72" s="756">
        <f t="shared" si="2"/>
        <v>0.16278127022133074</v>
      </c>
      <c r="D72" s="756">
        <f t="shared" si="2"/>
        <v>0.20658588572321662</v>
      </c>
      <c r="E72" s="756">
        <f t="shared" si="2"/>
        <v>0.20776444852874795</v>
      </c>
      <c r="F72" s="756">
        <f t="shared" si="2"/>
        <v>0.23403247825631629</v>
      </c>
      <c r="G72" s="756">
        <f t="shared" si="2"/>
        <v>0.23844144156000044</v>
      </c>
      <c r="H72" s="756">
        <f t="shared" si="2"/>
        <v>0.12745687363982069</v>
      </c>
      <c r="I72" s="756">
        <f t="shared" si="2"/>
        <v>0.10151223722343836</v>
      </c>
      <c r="J72" s="756" t="s">
        <v>105</v>
      </c>
      <c r="K72" s="756" t="s">
        <v>105</v>
      </c>
      <c r="L72" s="756" t="s">
        <v>105</v>
      </c>
      <c r="M72" s="757">
        <f t="shared" ref="M72:P72" si="6">M12/M$8</f>
        <v>0.20557227288310381</v>
      </c>
      <c r="N72" s="757">
        <f t="shared" si="6"/>
        <v>0.10151223722343836</v>
      </c>
      <c r="O72" s="757">
        <f t="shared" si="6"/>
        <v>0.20084029419508678</v>
      </c>
      <c r="P72" s="756">
        <f t="shared" si="6"/>
        <v>0.14616800566977611</v>
      </c>
      <c r="R72" s="69"/>
    </row>
    <row r="73" spans="1:18" ht="15.75" customHeight="1">
      <c r="A73" s="519" t="s">
        <v>187</v>
      </c>
      <c r="B73" s="758">
        <f t="shared" si="2"/>
        <v>0.1068396346261864</v>
      </c>
      <c r="C73" s="758">
        <f t="shared" si="2"/>
        <v>9.6473353083229449E-2</v>
      </c>
      <c r="D73" s="758">
        <f t="shared" si="2"/>
        <v>7.7936818075004299E-2</v>
      </c>
      <c r="E73" s="758">
        <f t="shared" si="2"/>
        <v>9.8852362137005781E-2</v>
      </c>
      <c r="F73" s="758">
        <f t="shared" si="2"/>
        <v>6.267839787819314E-2</v>
      </c>
      <c r="G73" s="758">
        <f t="shared" si="2"/>
        <v>4.7534042214960062E-2</v>
      </c>
      <c r="H73" s="758">
        <f t="shared" si="2"/>
        <v>7.6987484361650121E-2</v>
      </c>
      <c r="I73" s="758">
        <f t="shared" si="2"/>
        <v>3.0252887719365507E-2</v>
      </c>
      <c r="J73" s="758" t="s">
        <v>105</v>
      </c>
      <c r="K73" s="758" t="s">
        <v>105</v>
      </c>
      <c r="L73" s="758" t="s">
        <v>105</v>
      </c>
      <c r="M73" s="759">
        <f t="shared" ref="M73:P73" si="7">M13/M$8</f>
        <v>8.0302100933410586E-2</v>
      </c>
      <c r="N73" s="759">
        <f t="shared" si="7"/>
        <v>3.0252887719365507E-2</v>
      </c>
      <c r="O73" s="759">
        <f t="shared" si="7"/>
        <v>7.8026185797192102E-2</v>
      </c>
      <c r="P73" s="758">
        <f t="shared" si="7"/>
        <v>4.058354538212796E-2</v>
      </c>
    </row>
    <row r="74" spans="1:18" ht="15.75" customHeight="1">
      <c r="A74" s="522" t="s">
        <v>326</v>
      </c>
      <c r="B74" s="760">
        <f>B14/B$14</f>
        <v>1</v>
      </c>
      <c r="C74" s="760">
        <f t="shared" ref="C74:I74" si="8">C14/C$14</f>
        <v>1</v>
      </c>
      <c r="D74" s="760">
        <f t="shared" si="8"/>
        <v>1</v>
      </c>
      <c r="E74" s="760">
        <f t="shared" si="8"/>
        <v>1</v>
      </c>
      <c r="F74" s="760">
        <f t="shared" si="8"/>
        <v>1</v>
      </c>
      <c r="G74" s="760">
        <f t="shared" si="8"/>
        <v>1</v>
      </c>
      <c r="H74" s="760">
        <f t="shared" si="8"/>
        <v>1</v>
      </c>
      <c r="I74" s="760">
        <f t="shared" si="8"/>
        <v>1</v>
      </c>
      <c r="J74" s="760" t="s">
        <v>105</v>
      </c>
      <c r="K74" s="760" t="s">
        <v>105</v>
      </c>
      <c r="L74" s="760" t="s">
        <v>105</v>
      </c>
      <c r="M74" s="761">
        <f t="shared" ref="M74:O74" si="9">M14/M$14</f>
        <v>1</v>
      </c>
      <c r="N74" s="761">
        <f t="shared" si="9"/>
        <v>1</v>
      </c>
      <c r="O74" s="761">
        <f t="shared" si="9"/>
        <v>1</v>
      </c>
      <c r="P74" s="760">
        <f>P14/P$14</f>
        <v>1</v>
      </c>
    </row>
    <row r="75" spans="1:18" ht="15.75" customHeight="1">
      <c r="A75" s="514" t="s">
        <v>82</v>
      </c>
      <c r="B75" s="754">
        <f t="shared" ref="B75:I85" si="10">B15/B$14</f>
        <v>0.47816404808613905</v>
      </c>
      <c r="C75" s="754">
        <f t="shared" si="10"/>
        <v>0.56866655975929348</v>
      </c>
      <c r="D75" s="754">
        <f t="shared" si="10"/>
        <v>0.55855075716973435</v>
      </c>
      <c r="E75" s="754">
        <f t="shared" si="10"/>
        <v>0.61030606533777376</v>
      </c>
      <c r="F75" s="754">
        <f t="shared" si="10"/>
        <v>0.69120079297590553</v>
      </c>
      <c r="G75" s="754">
        <f t="shared" si="10"/>
        <v>0.65171305472167673</v>
      </c>
      <c r="H75" s="754">
        <f t="shared" si="10"/>
        <v>0.69336389449784419</v>
      </c>
      <c r="I75" s="754">
        <f t="shared" si="10"/>
        <v>0.59925837118839909</v>
      </c>
      <c r="J75" s="754" t="s">
        <v>105</v>
      </c>
      <c r="K75" s="754" t="s">
        <v>105</v>
      </c>
      <c r="L75" s="754" t="s">
        <v>105</v>
      </c>
      <c r="M75" s="755">
        <f t="shared" ref="M75:P75" si="11">M15/M$14</f>
        <v>0.63912267067235962</v>
      </c>
      <c r="N75" s="755">
        <f t="shared" si="11"/>
        <v>0.59925837118839909</v>
      </c>
      <c r="O75" s="755">
        <f t="shared" si="11"/>
        <v>0.63715464783567977</v>
      </c>
      <c r="P75" s="754">
        <f t="shared" si="11"/>
        <v>0.66060264656926271</v>
      </c>
    </row>
    <row r="76" spans="1:18" ht="15.75" customHeight="1">
      <c r="A76" s="516" t="s">
        <v>189</v>
      </c>
      <c r="B76" s="756">
        <f t="shared" si="10"/>
        <v>0.37086068989732301</v>
      </c>
      <c r="C76" s="756">
        <f t="shared" si="10"/>
        <v>0.51629645819332637</v>
      </c>
      <c r="D76" s="756">
        <f t="shared" si="10"/>
        <v>0.48942452055955127</v>
      </c>
      <c r="E76" s="756">
        <f t="shared" si="10"/>
        <v>0.50410310250505996</v>
      </c>
      <c r="F76" s="756">
        <f t="shared" si="10"/>
        <v>0.58031549166623797</v>
      </c>
      <c r="G76" s="756">
        <f t="shared" si="10"/>
        <v>0.50038250011756169</v>
      </c>
      <c r="H76" s="756">
        <f t="shared" si="10"/>
        <v>0.48581299695916108</v>
      </c>
      <c r="I76" s="756">
        <f t="shared" si="10"/>
        <v>0.52665438550621324</v>
      </c>
      <c r="J76" s="756" t="s">
        <v>105</v>
      </c>
      <c r="K76" s="756" t="s">
        <v>105</v>
      </c>
      <c r="L76" s="756" t="s">
        <v>105</v>
      </c>
      <c r="M76" s="757">
        <f t="shared" ref="M76:P76" si="12">M16/M$14</f>
        <v>0.5167179605394665</v>
      </c>
      <c r="N76" s="757">
        <f t="shared" si="12"/>
        <v>0.52665438550621324</v>
      </c>
      <c r="O76" s="757">
        <f t="shared" si="12"/>
        <v>0.51720850249074668</v>
      </c>
      <c r="P76" s="756">
        <f t="shared" si="12"/>
        <v>0.57168625025958553</v>
      </c>
    </row>
    <row r="77" spans="1:18" ht="15.75" customHeight="1">
      <c r="A77" s="514" t="s">
        <v>359</v>
      </c>
      <c r="B77" s="754">
        <f t="shared" si="10"/>
        <v>0.10044251482430405</v>
      </c>
      <c r="C77" s="754">
        <f t="shared" si="10"/>
        <v>8.4475184218182717E-2</v>
      </c>
      <c r="D77" s="754">
        <f t="shared" si="10"/>
        <v>8.5970340941531859E-2</v>
      </c>
      <c r="E77" s="754">
        <f t="shared" si="10"/>
        <v>5.8320730136996221E-2</v>
      </c>
      <c r="F77" s="754">
        <f t="shared" si="10"/>
        <v>6.13997823225634E-2</v>
      </c>
      <c r="G77" s="754">
        <f t="shared" si="10"/>
        <v>1.2684138419828007E-2</v>
      </c>
      <c r="H77" s="754">
        <f t="shared" si="10"/>
        <v>5.358908001117795E-3</v>
      </c>
      <c r="I77" s="754">
        <f t="shared" si="10"/>
        <v>1.1498381216313969E-2</v>
      </c>
      <c r="J77" s="754" t="s">
        <v>105</v>
      </c>
      <c r="K77" s="754" t="s">
        <v>105</v>
      </c>
      <c r="L77" s="754" t="s">
        <v>105</v>
      </c>
      <c r="M77" s="755">
        <f t="shared" ref="M77:P77" si="13">M17/M$14</f>
        <v>4.9682660826932949E-2</v>
      </c>
      <c r="N77" s="755">
        <f t="shared" si="13"/>
        <v>1.1498381216313969E-2</v>
      </c>
      <c r="O77" s="755">
        <f t="shared" si="13"/>
        <v>4.7797577299706857E-2</v>
      </c>
      <c r="P77" s="754">
        <f t="shared" si="13"/>
        <v>0.13311850683117632</v>
      </c>
    </row>
    <row r="78" spans="1:18" ht="15.75" customHeight="1">
      <c r="A78" s="516" t="s">
        <v>190</v>
      </c>
      <c r="B78" s="756">
        <f t="shared" si="10"/>
        <v>0.10730335818881601</v>
      </c>
      <c r="C78" s="756">
        <f t="shared" si="10"/>
        <v>5.2370101565967081E-2</v>
      </c>
      <c r="D78" s="756">
        <f t="shared" si="10"/>
        <v>6.9126236610183037E-2</v>
      </c>
      <c r="E78" s="756">
        <f t="shared" si="10"/>
        <v>0.10620296283342749</v>
      </c>
      <c r="F78" s="756">
        <f t="shared" si="10"/>
        <v>0.11088530130966749</v>
      </c>
      <c r="G78" s="756">
        <f t="shared" si="10"/>
        <v>0.15133055460411507</v>
      </c>
      <c r="H78" s="756">
        <f t="shared" si="10"/>
        <v>0.20755089753868311</v>
      </c>
      <c r="I78" s="756">
        <f t="shared" si="10"/>
        <v>7.2603985682185887E-2</v>
      </c>
      <c r="J78" s="756" t="s">
        <v>105</v>
      </c>
      <c r="K78" s="756" t="s">
        <v>105</v>
      </c>
      <c r="L78" s="756" t="s">
        <v>105</v>
      </c>
      <c r="M78" s="757">
        <f t="shared" ref="M78:P78" si="14">M18/M$14</f>
        <v>0.12240471013289309</v>
      </c>
      <c r="N78" s="757">
        <f t="shared" si="14"/>
        <v>7.2603985682185887E-2</v>
      </c>
      <c r="O78" s="757">
        <f t="shared" si="14"/>
        <v>0.11994614534493313</v>
      </c>
      <c r="P78" s="756">
        <f t="shared" si="14"/>
        <v>8.8916396309677181E-2</v>
      </c>
    </row>
    <row r="79" spans="1:18" ht="15.75" customHeight="1">
      <c r="A79" s="514" t="s">
        <v>191</v>
      </c>
      <c r="B79" s="754">
        <f t="shared" si="10"/>
        <v>0.19290313807862841</v>
      </c>
      <c r="C79" s="754">
        <f t="shared" si="10"/>
        <v>0.21646328932623043</v>
      </c>
      <c r="D79" s="754">
        <f t="shared" si="10"/>
        <v>0.1743672090680172</v>
      </c>
      <c r="E79" s="754">
        <f t="shared" si="10"/>
        <v>0.15108959824517079</v>
      </c>
      <c r="F79" s="754">
        <f t="shared" si="10"/>
        <v>0.120458712292923</v>
      </c>
      <c r="G79" s="754">
        <f t="shared" si="10"/>
        <v>0.16341052802138584</v>
      </c>
      <c r="H79" s="754">
        <f t="shared" si="10"/>
        <v>0.1072003074327192</v>
      </c>
      <c r="I79" s="754">
        <f t="shared" si="10"/>
        <v>0.15047726807926626</v>
      </c>
      <c r="J79" s="754" t="s">
        <v>105</v>
      </c>
      <c r="K79" s="754" t="s">
        <v>105</v>
      </c>
      <c r="L79" s="754" t="s">
        <v>105</v>
      </c>
      <c r="M79" s="755">
        <f t="shared" ref="M79:P79" si="15">M19/M$14</f>
        <v>0.14207678555276071</v>
      </c>
      <c r="N79" s="755">
        <f t="shared" si="15"/>
        <v>0.15047726807926626</v>
      </c>
      <c r="O79" s="755">
        <f t="shared" si="15"/>
        <v>0.14249150101686364</v>
      </c>
      <c r="P79" s="754">
        <f t="shared" si="15"/>
        <v>0.17058005482710537</v>
      </c>
    </row>
    <row r="80" spans="1:18" ht="15.75" customHeight="1">
      <c r="A80" s="516" t="s">
        <v>192</v>
      </c>
      <c r="B80" s="756">
        <f t="shared" si="10"/>
        <v>0.13733694048479311</v>
      </c>
      <c r="C80" s="756">
        <f t="shared" si="10"/>
        <v>0.18039756478776003</v>
      </c>
      <c r="D80" s="756">
        <f t="shared" si="10"/>
        <v>0.14113949234924203</v>
      </c>
      <c r="E80" s="756">
        <f t="shared" si="10"/>
        <v>0.13077327079744533</v>
      </c>
      <c r="F80" s="756">
        <f t="shared" si="10"/>
        <v>9.831507593188582E-2</v>
      </c>
      <c r="G80" s="756">
        <f t="shared" si="10"/>
        <v>0.13975779375445468</v>
      </c>
      <c r="H80" s="756">
        <f t="shared" si="10"/>
        <v>9.0906450177345458E-2</v>
      </c>
      <c r="I80" s="756">
        <f t="shared" si="10"/>
        <v>0.11698049098901823</v>
      </c>
      <c r="J80" s="756" t="s">
        <v>105</v>
      </c>
      <c r="K80" s="756" t="s">
        <v>105</v>
      </c>
      <c r="L80" s="756" t="s">
        <v>105</v>
      </c>
      <c r="M80" s="757">
        <f t="shared" ref="M80:P80" si="16">M20/M$14</f>
        <v>0.12012657663129345</v>
      </c>
      <c r="N80" s="757">
        <f t="shared" si="16"/>
        <v>0.11698049098901823</v>
      </c>
      <c r="O80" s="757">
        <f t="shared" si="16"/>
        <v>0.1199712605093774</v>
      </c>
      <c r="P80" s="756">
        <f t="shared" si="16"/>
        <v>0.14029879630581132</v>
      </c>
    </row>
    <row r="81" spans="1:16" ht="15.75" customHeight="1">
      <c r="A81" s="514" t="s">
        <v>193</v>
      </c>
      <c r="B81" s="754">
        <f t="shared" si="10"/>
        <v>9.2062838914499928E-3</v>
      </c>
      <c r="C81" s="754">
        <f t="shared" si="10"/>
        <v>8.446570007986702E-3</v>
      </c>
      <c r="D81" s="754">
        <f t="shared" si="10"/>
        <v>3.6608907371257411E-3</v>
      </c>
      <c r="E81" s="754">
        <f t="shared" si="10"/>
        <v>1.961331077295834E-3</v>
      </c>
      <c r="F81" s="754">
        <f t="shared" si="10"/>
        <v>2.7908392853667639E-3</v>
      </c>
      <c r="G81" s="754">
        <f t="shared" si="10"/>
        <v>2.1640330954213489E-3</v>
      </c>
      <c r="H81" s="754">
        <f t="shared" si="10"/>
        <v>1.9713400049877717E-3</v>
      </c>
      <c r="I81" s="754">
        <f t="shared" si="10"/>
        <v>2.3238513191594723E-3</v>
      </c>
      <c r="J81" s="754" t="s">
        <v>105</v>
      </c>
      <c r="K81" s="754" t="s">
        <v>105</v>
      </c>
      <c r="L81" s="754" t="s">
        <v>105</v>
      </c>
      <c r="M81" s="755">
        <f t="shared" ref="M81:P81" si="17">M21/M$14</f>
        <v>2.4057828316772774E-3</v>
      </c>
      <c r="N81" s="755">
        <f t="shared" si="17"/>
        <v>2.3238513191594723E-3</v>
      </c>
      <c r="O81" s="755">
        <f t="shared" si="17"/>
        <v>2.401738032858953E-3</v>
      </c>
      <c r="P81" s="754">
        <f t="shared" si="17"/>
        <v>3.6505368915270915E-3</v>
      </c>
    </row>
    <row r="82" spans="1:16" ht="15.75" customHeight="1">
      <c r="A82" s="720" t="s">
        <v>767</v>
      </c>
      <c r="B82" s="756">
        <f t="shared" si="10"/>
        <v>4.6359913702385319E-2</v>
      </c>
      <c r="C82" s="756">
        <f t="shared" si="10"/>
        <v>2.7619154530483678E-2</v>
      </c>
      <c r="D82" s="756">
        <f t="shared" si="10"/>
        <v>2.9566825981649409E-2</v>
      </c>
      <c r="E82" s="756">
        <f t="shared" si="10"/>
        <v>1.8354996370429619E-2</v>
      </c>
      <c r="F82" s="756">
        <f t="shared" si="10"/>
        <v>1.9352797075670416E-2</v>
      </c>
      <c r="G82" s="756">
        <f t="shared" si="10"/>
        <v>2.1488701171509812E-2</v>
      </c>
      <c r="H82" s="756">
        <f t="shared" si="10"/>
        <v>1.4322517251040947E-2</v>
      </c>
      <c r="I82" s="756">
        <f t="shared" si="10"/>
        <v>3.1172925771088569E-2</v>
      </c>
      <c r="J82" s="756" t="s">
        <v>105</v>
      </c>
      <c r="K82" s="756" t="s">
        <v>105</v>
      </c>
      <c r="L82" s="756" t="s">
        <v>105</v>
      </c>
      <c r="M82" s="757">
        <f t="shared" ref="M82:P82" si="18">M22/M$14</f>
        <v>1.9544426089789978E-2</v>
      </c>
      <c r="N82" s="757">
        <f t="shared" si="18"/>
        <v>3.1172925771088569E-2</v>
      </c>
      <c r="O82" s="757">
        <f t="shared" si="18"/>
        <v>2.0118502474627278E-2</v>
      </c>
      <c r="P82" s="756">
        <f t="shared" si="18"/>
        <v>2.6630721628904175E-2</v>
      </c>
    </row>
    <row r="83" spans="1:16" ht="15.75" customHeight="1">
      <c r="A83" s="514" t="s">
        <v>194</v>
      </c>
      <c r="B83" s="754">
        <f t="shared" si="10"/>
        <v>2.6070973528055059E-2</v>
      </c>
      <c r="C83" s="754">
        <f t="shared" si="10"/>
        <v>1.841242259190605E-2</v>
      </c>
      <c r="D83" s="754">
        <f t="shared" si="10"/>
        <v>2.0896338582338973E-2</v>
      </c>
      <c r="E83" s="754">
        <f t="shared" si="10"/>
        <v>2.5316517818569282E-2</v>
      </c>
      <c r="F83" s="754">
        <f t="shared" si="10"/>
        <v>2.4977130623481763E-2</v>
      </c>
      <c r="G83" s="754">
        <f t="shared" si="10"/>
        <v>2.0555299909019012E-2</v>
      </c>
      <c r="H83" s="754">
        <f t="shared" si="10"/>
        <v>4.1255467223476491E-2</v>
      </c>
      <c r="I83" s="754">
        <f t="shared" si="10"/>
        <v>0.1243189865073645</v>
      </c>
      <c r="J83" s="754" t="s">
        <v>105</v>
      </c>
      <c r="K83" s="754" t="s">
        <v>105</v>
      </c>
      <c r="L83" s="754" t="s">
        <v>105</v>
      </c>
      <c r="M83" s="755">
        <f t="shared" ref="M83:P83" si="19">M23/M$14</f>
        <v>2.6529056056221877E-2</v>
      </c>
      <c r="N83" s="755">
        <f t="shared" si="19"/>
        <v>0.1243189865073645</v>
      </c>
      <c r="O83" s="755">
        <f t="shared" si="19"/>
        <v>3.1356754492878385E-2</v>
      </c>
      <c r="P83" s="754">
        <f t="shared" si="19"/>
        <v>4.2033121388737341E-2</v>
      </c>
    </row>
    <row r="84" spans="1:16" ht="15.75" customHeight="1">
      <c r="A84" s="516" t="s">
        <v>195</v>
      </c>
      <c r="B84" s="756">
        <f t="shared" si="10"/>
        <v>0.19014736801273474</v>
      </c>
      <c r="C84" s="756">
        <f t="shared" si="10"/>
        <v>0.12245077352070416</v>
      </c>
      <c r="D84" s="756">
        <f t="shared" si="10"/>
        <v>0.12638166215472216</v>
      </c>
      <c r="E84" s="756">
        <f t="shared" si="10"/>
        <v>9.8482223613378356E-2</v>
      </c>
      <c r="F84" s="756">
        <f t="shared" si="10"/>
        <v>8.1840441039589401E-2</v>
      </c>
      <c r="G84" s="756">
        <f t="shared" si="10"/>
        <v>7.2596481319508868E-2</v>
      </c>
      <c r="H84" s="756">
        <f t="shared" si="10"/>
        <v>8.1591842731102746E-2</v>
      </c>
      <c r="I84" s="756">
        <f t="shared" si="10"/>
        <v>7.7488520992625418E-2</v>
      </c>
      <c r="J84" s="756" t="s">
        <v>105</v>
      </c>
      <c r="K84" s="756" t="s">
        <v>105</v>
      </c>
      <c r="L84" s="756" t="s">
        <v>105</v>
      </c>
      <c r="M84" s="757">
        <f t="shared" ref="M84:P84" si="20">M24/M$14</f>
        <v>9.2696801401911666E-2</v>
      </c>
      <c r="N84" s="757">
        <f t="shared" si="20"/>
        <v>7.7488520992625418E-2</v>
      </c>
      <c r="O84" s="757">
        <f t="shared" si="20"/>
        <v>9.194599821337418E-2</v>
      </c>
      <c r="P84" s="756">
        <f t="shared" si="20"/>
        <v>8.159086342537436E-2</v>
      </c>
    </row>
    <row r="85" spans="1:16" ht="15.75" customHeight="1">
      <c r="A85" s="519" t="s">
        <v>196</v>
      </c>
      <c r="B85" s="758">
        <f t="shared" si="10"/>
        <v>0.11271447229444277</v>
      </c>
      <c r="C85" s="758">
        <f t="shared" si="10"/>
        <v>7.4006954801866018E-2</v>
      </c>
      <c r="D85" s="758">
        <f t="shared" si="10"/>
        <v>0.11980403302518743</v>
      </c>
      <c r="E85" s="758">
        <f t="shared" si="10"/>
        <v>0.11480559498439406</v>
      </c>
      <c r="F85" s="758">
        <f t="shared" si="10"/>
        <v>8.15229230681003E-2</v>
      </c>
      <c r="G85" s="758">
        <f t="shared" si="10"/>
        <v>9.1724636029114237E-2</v>
      </c>
      <c r="H85" s="758">
        <f t="shared" si="10"/>
        <v>7.6588488114202422E-2</v>
      </c>
      <c r="I85" s="758">
        <f t="shared" si="10"/>
        <v>4.8456853232344638E-2</v>
      </c>
      <c r="J85" s="758" t="s">
        <v>105</v>
      </c>
      <c r="K85" s="758" t="s">
        <v>105</v>
      </c>
      <c r="L85" s="758" t="s">
        <v>105</v>
      </c>
      <c r="M85" s="759">
        <f t="shared" ref="M85:P85" si="21">M25/M$14</f>
        <v>9.9574686317431466E-2</v>
      </c>
      <c r="N85" s="759">
        <f t="shared" si="21"/>
        <v>4.8456853232344638E-2</v>
      </c>
      <c r="O85" s="759">
        <f t="shared" si="21"/>
        <v>9.7051098441204034E-2</v>
      </c>
      <c r="P85" s="758">
        <f t="shared" si="21"/>
        <v>4.5193313789520261E-2</v>
      </c>
    </row>
    <row r="86" spans="1:16" ht="15.75" customHeight="1">
      <c r="A86" s="525" t="s">
        <v>223</v>
      </c>
      <c r="B86" s="762"/>
      <c r="C86" s="762"/>
      <c r="D86" s="762"/>
      <c r="E86" s="762"/>
      <c r="F86" s="762"/>
      <c r="G86" s="762"/>
      <c r="H86" s="762"/>
      <c r="I86" s="762"/>
      <c r="J86" s="762"/>
      <c r="K86" s="762"/>
      <c r="L86" s="762"/>
      <c r="M86" s="763"/>
      <c r="N86" s="763"/>
      <c r="O86" s="763"/>
      <c r="P86" s="764"/>
    </row>
    <row r="87" spans="1:16" ht="15.75" customHeight="1">
      <c r="A87" s="522" t="s">
        <v>328</v>
      </c>
      <c r="B87" s="760">
        <f>B28/B$28</f>
        <v>1</v>
      </c>
      <c r="C87" s="760">
        <f t="shared" ref="C87:I87" si="22">C28/C$28</f>
        <v>1</v>
      </c>
      <c r="D87" s="760">
        <f t="shared" si="22"/>
        <v>1</v>
      </c>
      <c r="E87" s="760">
        <f t="shared" si="22"/>
        <v>1</v>
      </c>
      <c r="F87" s="760">
        <f t="shared" si="22"/>
        <v>1</v>
      </c>
      <c r="G87" s="760">
        <f t="shared" si="22"/>
        <v>1</v>
      </c>
      <c r="H87" s="760">
        <f t="shared" si="22"/>
        <v>1</v>
      </c>
      <c r="I87" s="760">
        <f t="shared" si="22"/>
        <v>1</v>
      </c>
      <c r="J87" s="760" t="s">
        <v>105</v>
      </c>
      <c r="K87" s="760" t="s">
        <v>105</v>
      </c>
      <c r="L87" s="760" t="s">
        <v>105</v>
      </c>
      <c r="M87" s="761">
        <f t="shared" ref="M87:O87" si="23">M28/M$28</f>
        <v>1</v>
      </c>
      <c r="N87" s="761">
        <f t="shared" si="23"/>
        <v>1</v>
      </c>
      <c r="O87" s="761">
        <f t="shared" si="23"/>
        <v>1</v>
      </c>
      <c r="P87" s="760">
        <f>P28/P$28</f>
        <v>1</v>
      </c>
    </row>
    <row r="88" spans="1:16" ht="15.75" customHeight="1">
      <c r="A88" s="514" t="s">
        <v>200</v>
      </c>
      <c r="B88" s="754">
        <f t="shared" ref="B88:I90" si="24">B29/B$28</f>
        <v>0.89309802576303043</v>
      </c>
      <c r="C88" s="754">
        <f t="shared" si="24"/>
        <v>0.86086653756497034</v>
      </c>
      <c r="D88" s="754">
        <f t="shared" si="24"/>
        <v>0.92038490661565198</v>
      </c>
      <c r="E88" s="754">
        <f t="shared" si="24"/>
        <v>0.92500045620930027</v>
      </c>
      <c r="F88" s="754">
        <f t="shared" si="24"/>
        <v>0.81853930014225829</v>
      </c>
      <c r="G88" s="754">
        <f t="shared" si="24"/>
        <v>0.92588146099599755</v>
      </c>
      <c r="H88" s="754">
        <f t="shared" si="24"/>
        <v>0.89733515179358103</v>
      </c>
      <c r="I88" s="754">
        <f t="shared" si="24"/>
        <v>0.98943800929284087</v>
      </c>
      <c r="J88" s="754" t="s">
        <v>105</v>
      </c>
      <c r="K88" s="754" t="s">
        <v>105</v>
      </c>
      <c r="L88" s="754" t="s">
        <v>105</v>
      </c>
      <c r="M88" s="755">
        <f t="shared" ref="M88:P88" si="25">M29/M$28</f>
        <v>0.89506586521867837</v>
      </c>
      <c r="N88" s="755">
        <f t="shared" si="25"/>
        <v>0.98943800929284087</v>
      </c>
      <c r="O88" s="755">
        <f t="shared" si="25"/>
        <v>0.90246152915850519</v>
      </c>
      <c r="P88" s="754">
        <f t="shared" si="25"/>
        <v>0.89807366749108342</v>
      </c>
    </row>
    <row r="89" spans="1:16" ht="15.75" customHeight="1">
      <c r="A89" s="516" t="s">
        <v>201</v>
      </c>
      <c r="B89" s="756">
        <f t="shared" si="24"/>
        <v>0.10651046021670524</v>
      </c>
      <c r="C89" s="756">
        <f t="shared" si="24"/>
        <v>0.10610677874264988</v>
      </c>
      <c r="D89" s="756">
        <f t="shared" si="24"/>
        <v>2.0293022755345128E-2</v>
      </c>
      <c r="E89" s="756">
        <f t="shared" si="24"/>
        <v>5.1917751975846242E-2</v>
      </c>
      <c r="F89" s="756">
        <f t="shared" si="24"/>
        <v>0.10594017681981216</v>
      </c>
      <c r="G89" s="756">
        <f t="shared" si="24"/>
        <v>5.3423248294526389E-2</v>
      </c>
      <c r="H89" s="756">
        <f t="shared" si="24"/>
        <v>6.4945430923079708E-2</v>
      </c>
      <c r="I89" s="756">
        <f t="shared" si="24"/>
        <v>9.8019374595346397E-3</v>
      </c>
      <c r="J89" s="756" t="s">
        <v>105</v>
      </c>
      <c r="K89" s="756" t="s">
        <v>105</v>
      </c>
      <c r="L89" s="756" t="s">
        <v>105</v>
      </c>
      <c r="M89" s="757">
        <f t="shared" ref="M89:P89" si="26">M30/M$28</f>
        <v>6.3865304447754651E-2</v>
      </c>
      <c r="N89" s="757">
        <f t="shared" si="26"/>
        <v>9.8019374595346397E-3</v>
      </c>
      <c r="O89" s="757">
        <f t="shared" si="26"/>
        <v>5.9628519349502557E-2</v>
      </c>
      <c r="P89" s="756">
        <f t="shared" si="26"/>
        <v>6.512553483227615E-2</v>
      </c>
    </row>
    <row r="90" spans="1:16" ht="15.75" customHeight="1">
      <c r="A90" s="519" t="s">
        <v>202</v>
      </c>
      <c r="B90" s="758">
        <f t="shared" si="24"/>
        <v>3.9151402026428887E-4</v>
      </c>
      <c r="C90" s="758">
        <f t="shared" si="24"/>
        <v>3.3026683692379731E-2</v>
      </c>
      <c r="D90" s="758">
        <f t="shared" si="24"/>
        <v>5.9322070629002889E-2</v>
      </c>
      <c r="E90" s="758">
        <f t="shared" si="24"/>
        <v>2.3081791814853432E-2</v>
      </c>
      <c r="F90" s="758">
        <f t="shared" si="24"/>
        <v>7.5520523037929471E-2</v>
      </c>
      <c r="G90" s="758">
        <f t="shared" si="24"/>
        <v>2.0695290709475921E-2</v>
      </c>
      <c r="H90" s="758">
        <f t="shared" si="24"/>
        <v>3.7719417283339191E-2</v>
      </c>
      <c r="I90" s="758">
        <f t="shared" si="24"/>
        <v>7.6005324762451845E-4</v>
      </c>
      <c r="J90" s="758" t="s">
        <v>105</v>
      </c>
      <c r="K90" s="758" t="s">
        <v>105</v>
      </c>
      <c r="L90" s="758" t="s">
        <v>105</v>
      </c>
      <c r="M90" s="759">
        <f t="shared" ref="M90:P90" si="27">M31/M$28</f>
        <v>4.1068830333566918E-2</v>
      </c>
      <c r="N90" s="759">
        <f t="shared" si="27"/>
        <v>7.6005324762451845E-4</v>
      </c>
      <c r="O90" s="759">
        <f t="shared" si="27"/>
        <v>3.7909951490064472E-2</v>
      </c>
      <c r="P90" s="758">
        <f t="shared" si="27"/>
        <v>3.6800797679442013E-2</v>
      </c>
    </row>
    <row r="91" spans="1:16" ht="15.75" customHeight="1">
      <c r="A91" s="522" t="s">
        <v>329</v>
      </c>
      <c r="B91" s="760">
        <f>B32/B$32</f>
        <v>1</v>
      </c>
      <c r="C91" s="760">
        <f t="shared" ref="C91:I91" si="28">C32/C$32</f>
        <v>1</v>
      </c>
      <c r="D91" s="760">
        <f t="shared" si="28"/>
        <v>1</v>
      </c>
      <c r="E91" s="760">
        <f t="shared" si="28"/>
        <v>1</v>
      </c>
      <c r="F91" s="760">
        <f t="shared" si="28"/>
        <v>1</v>
      </c>
      <c r="G91" s="760">
        <f t="shared" si="28"/>
        <v>1</v>
      </c>
      <c r="H91" s="760">
        <f t="shared" si="28"/>
        <v>1</v>
      </c>
      <c r="I91" s="760">
        <f t="shared" si="28"/>
        <v>1</v>
      </c>
      <c r="J91" s="760" t="s">
        <v>105</v>
      </c>
      <c r="K91" s="760" t="s">
        <v>105</v>
      </c>
      <c r="L91" s="760" t="s">
        <v>105</v>
      </c>
      <c r="M91" s="761">
        <f t="shared" ref="M91:O91" si="29">M32/M$32</f>
        <v>1</v>
      </c>
      <c r="N91" s="761">
        <f t="shared" si="29"/>
        <v>1</v>
      </c>
      <c r="O91" s="761">
        <f t="shared" si="29"/>
        <v>1</v>
      </c>
      <c r="P91" s="760">
        <f>P32/P$32</f>
        <v>1</v>
      </c>
    </row>
    <row r="92" spans="1:16" ht="15.75" customHeight="1">
      <c r="A92" s="514" t="s">
        <v>204</v>
      </c>
      <c r="B92" s="754">
        <f t="shared" ref="B92:I94" si="30">B33/B$32</f>
        <v>0.30888456644318457</v>
      </c>
      <c r="C92" s="754">
        <f t="shared" si="30"/>
        <v>0.24831348520909269</v>
      </c>
      <c r="D92" s="754">
        <f t="shared" si="30"/>
        <v>0.18730698798196951</v>
      </c>
      <c r="E92" s="754">
        <f t="shared" si="30"/>
        <v>0.20170471125316813</v>
      </c>
      <c r="F92" s="754">
        <f t="shared" si="30"/>
        <v>0.12499548951376463</v>
      </c>
      <c r="G92" s="754">
        <f t="shared" si="30"/>
        <v>0.32662930549271973</v>
      </c>
      <c r="H92" s="754">
        <f t="shared" si="30"/>
        <v>0.27714496905293112</v>
      </c>
      <c r="I92" s="754">
        <f t="shared" si="30"/>
        <v>0.30730736890505594</v>
      </c>
      <c r="J92" s="754" t="s">
        <v>105</v>
      </c>
      <c r="K92" s="754" t="s">
        <v>105</v>
      </c>
      <c r="L92" s="754" t="s">
        <v>105</v>
      </c>
      <c r="M92" s="755">
        <f t="shared" ref="M92:P92" si="31">M33/M$32</f>
        <v>0.19328570774220774</v>
      </c>
      <c r="N92" s="755">
        <f t="shared" si="31"/>
        <v>0.30730736890505594</v>
      </c>
      <c r="O92" s="755">
        <f t="shared" si="31"/>
        <v>0.1997055227330306</v>
      </c>
      <c r="P92" s="754">
        <f t="shared" si="31"/>
        <v>0.23554339068106911</v>
      </c>
    </row>
    <row r="93" spans="1:16" ht="15.75" customHeight="1">
      <c r="A93" s="516" t="s">
        <v>205</v>
      </c>
      <c r="B93" s="756">
        <f t="shared" si="30"/>
        <v>0.6850776490586703</v>
      </c>
      <c r="C93" s="756">
        <f t="shared" si="30"/>
        <v>0.44366321042450418</v>
      </c>
      <c r="D93" s="756">
        <f t="shared" si="30"/>
        <v>0.46191684447274889</v>
      </c>
      <c r="E93" s="756">
        <f t="shared" si="30"/>
        <v>0.41814356457005708</v>
      </c>
      <c r="F93" s="756">
        <f t="shared" si="30"/>
        <v>0.23466662710898539</v>
      </c>
      <c r="G93" s="756">
        <f t="shared" si="30"/>
        <v>0.3125892599113072</v>
      </c>
      <c r="H93" s="756">
        <f t="shared" si="30"/>
        <v>0.51377296567975195</v>
      </c>
      <c r="I93" s="756">
        <f t="shared" si="30"/>
        <v>0.51656718092029974</v>
      </c>
      <c r="J93" s="756" t="s">
        <v>105</v>
      </c>
      <c r="K93" s="756" t="s">
        <v>105</v>
      </c>
      <c r="L93" s="756" t="s">
        <v>105</v>
      </c>
      <c r="M93" s="757">
        <f t="shared" ref="M93:P93" si="32">M34/M$32</f>
        <v>0.36420773799924899</v>
      </c>
      <c r="N93" s="757">
        <f t="shared" si="32"/>
        <v>0.51656718092029974</v>
      </c>
      <c r="O93" s="757">
        <f t="shared" si="32"/>
        <v>0.37278610307354876</v>
      </c>
      <c r="P93" s="756">
        <f t="shared" si="32"/>
        <v>0.48920510530513839</v>
      </c>
    </row>
    <row r="94" spans="1:16" ht="15.75" customHeight="1">
      <c r="A94" s="514" t="s">
        <v>206</v>
      </c>
      <c r="B94" s="758">
        <f t="shared" si="30"/>
        <v>6.0377844981450504E-3</v>
      </c>
      <c r="C94" s="758">
        <f t="shared" si="30"/>
        <v>0.30802330437098735</v>
      </c>
      <c r="D94" s="758">
        <f t="shared" si="30"/>
        <v>0.35077616754528163</v>
      </c>
      <c r="E94" s="758">
        <f t="shared" si="30"/>
        <v>0.3801517241767749</v>
      </c>
      <c r="F94" s="758">
        <f t="shared" si="30"/>
        <v>0.64033788337724995</v>
      </c>
      <c r="G94" s="758">
        <f t="shared" si="30"/>
        <v>0.36078143459597301</v>
      </c>
      <c r="H94" s="758">
        <f t="shared" si="30"/>
        <v>0.20908206526731696</v>
      </c>
      <c r="I94" s="758">
        <f t="shared" si="30"/>
        <v>0.17612545017464432</v>
      </c>
      <c r="J94" s="758" t="s">
        <v>105</v>
      </c>
      <c r="K94" s="758" t="s">
        <v>105</v>
      </c>
      <c r="L94" s="758" t="s">
        <v>105</v>
      </c>
      <c r="M94" s="759">
        <f t="shared" ref="M94:P94" si="33">M35/M$32</f>
        <v>0.44250655426191043</v>
      </c>
      <c r="N94" s="759">
        <f t="shared" si="33"/>
        <v>0.17612545017464432</v>
      </c>
      <c r="O94" s="759">
        <f t="shared" si="33"/>
        <v>0.42750837419005633</v>
      </c>
      <c r="P94" s="758">
        <f t="shared" si="33"/>
        <v>0.27525150401379245</v>
      </c>
    </row>
    <row r="95" spans="1:16" ht="15.75" customHeight="1">
      <c r="A95" s="568" t="s">
        <v>259</v>
      </c>
      <c r="B95" s="765"/>
      <c r="C95" s="765"/>
      <c r="D95" s="765"/>
      <c r="E95" s="765"/>
      <c r="F95" s="765"/>
      <c r="G95" s="765"/>
      <c r="H95" s="765"/>
      <c r="I95" s="765"/>
      <c r="J95" s="765"/>
      <c r="K95" s="765"/>
      <c r="L95" s="765"/>
      <c r="M95" s="766"/>
      <c r="N95" s="766"/>
      <c r="O95" s="766"/>
      <c r="P95" s="767"/>
    </row>
    <row r="96" spans="1:16" ht="15.75" customHeight="1">
      <c r="A96" s="574" t="s">
        <v>465</v>
      </c>
      <c r="B96" s="768">
        <v>0.21432762</v>
      </c>
      <c r="C96" s="768">
        <v>0.21451437400000001</v>
      </c>
      <c r="D96" s="768">
        <v>0.22822304299999999</v>
      </c>
      <c r="E96" s="768">
        <v>0.203156908</v>
      </c>
      <c r="F96" s="768">
        <v>0.182764808</v>
      </c>
      <c r="G96" s="768">
        <v>0.23321729099999999</v>
      </c>
      <c r="H96" s="768">
        <v>0.22238938</v>
      </c>
      <c r="I96" s="768">
        <v>0.27242049499999998</v>
      </c>
      <c r="J96" s="768" t="s">
        <v>105</v>
      </c>
      <c r="K96" s="768" t="s">
        <v>105</v>
      </c>
      <c r="L96" s="768" t="s">
        <v>105</v>
      </c>
      <c r="M96" s="769">
        <v>0.20687213500000001</v>
      </c>
      <c r="N96" s="769">
        <v>0.27242049499999998</v>
      </c>
      <c r="O96" s="769">
        <v>0.21010813</v>
      </c>
      <c r="P96" s="768">
        <v>0.15913540200000001</v>
      </c>
    </row>
    <row r="97" spans="1:16" s="7" customFormat="1" ht="15.75" customHeight="1">
      <c r="A97" s="586" t="s">
        <v>451</v>
      </c>
      <c r="B97" s="774">
        <v>0.18453898199999999</v>
      </c>
      <c r="C97" s="774">
        <v>0.29316378599999998</v>
      </c>
      <c r="D97" s="774">
        <v>0.29542433099999998</v>
      </c>
      <c r="E97" s="774">
        <v>0.33072638300000001</v>
      </c>
      <c r="F97" s="774">
        <v>0.35010075000000002</v>
      </c>
      <c r="G97" s="774">
        <v>0.34606072399999999</v>
      </c>
      <c r="H97" s="774">
        <v>0.46971612099999999</v>
      </c>
      <c r="I97" s="774">
        <v>0.55040798700000004</v>
      </c>
      <c r="J97" s="754" t="s">
        <v>105</v>
      </c>
      <c r="K97" s="754" t="s">
        <v>105</v>
      </c>
      <c r="L97" s="754" t="s">
        <v>105</v>
      </c>
      <c r="M97" s="775">
        <v>0.35213061899999998</v>
      </c>
      <c r="N97" s="775">
        <v>0.55040798700000004</v>
      </c>
      <c r="O97" s="775">
        <v>0.361146994</v>
      </c>
      <c r="P97" s="754">
        <v>0.54039458299999998</v>
      </c>
    </row>
    <row r="98" spans="1:16" ht="15.75" customHeight="1">
      <c r="A98" s="570" t="s">
        <v>452</v>
      </c>
      <c r="B98" s="770">
        <v>0.87119110399999999</v>
      </c>
      <c r="C98" s="770">
        <v>0.884522272</v>
      </c>
      <c r="D98" s="770">
        <v>0.88627558799999995</v>
      </c>
      <c r="E98" s="770">
        <v>0.90630589500000003</v>
      </c>
      <c r="F98" s="770">
        <v>0.91201880300000004</v>
      </c>
      <c r="G98" s="770">
        <v>0.84549205800000005</v>
      </c>
      <c r="H98" s="770">
        <v>0.87921212000000004</v>
      </c>
      <c r="I98" s="770">
        <v>0.80362730599999999</v>
      </c>
      <c r="J98" s="770" t="s">
        <v>105</v>
      </c>
      <c r="K98" s="770" t="s">
        <v>105</v>
      </c>
      <c r="L98" s="770" t="s">
        <v>105</v>
      </c>
      <c r="M98" s="771">
        <v>0.89525740399999998</v>
      </c>
      <c r="N98" s="771">
        <v>0.80362730599999999</v>
      </c>
      <c r="O98" s="771">
        <v>0.89073380400000002</v>
      </c>
      <c r="P98" s="756">
        <v>0.91509531099999997</v>
      </c>
    </row>
    <row r="99" spans="1:16" ht="16.5" customHeight="1">
      <c r="A99" s="586" t="s">
        <v>514</v>
      </c>
      <c r="B99" s="754">
        <v>0.309302511</v>
      </c>
      <c r="C99" s="754">
        <v>0.38611026900000001</v>
      </c>
      <c r="D99" s="754">
        <v>0.37132110699999998</v>
      </c>
      <c r="E99" s="754">
        <v>0.30301221499999997</v>
      </c>
      <c r="F99" s="754">
        <v>0.29866364499999998</v>
      </c>
      <c r="G99" s="754">
        <v>0.348076159</v>
      </c>
      <c r="H99" s="754">
        <v>0.30610897999999997</v>
      </c>
      <c r="I99" s="754">
        <v>0.57030057099999998</v>
      </c>
      <c r="J99" s="754" t="s">
        <v>105</v>
      </c>
      <c r="K99" s="754" t="s">
        <v>105</v>
      </c>
      <c r="L99" s="754" t="s">
        <v>105</v>
      </c>
      <c r="M99" s="755">
        <v>0.31426864999999998</v>
      </c>
      <c r="N99" s="755">
        <v>0.57030057099999998</v>
      </c>
      <c r="O99" s="755">
        <v>0.32690844699999999</v>
      </c>
      <c r="P99" s="754">
        <v>0.283328095</v>
      </c>
    </row>
    <row r="100" spans="1:16" ht="15.75" customHeight="1">
      <c r="A100" s="516" t="s">
        <v>453</v>
      </c>
      <c r="B100" s="756">
        <v>0.35275690199999998</v>
      </c>
      <c r="C100" s="756">
        <v>1.178236694</v>
      </c>
      <c r="D100" s="756">
        <v>1.2587095260000001</v>
      </c>
      <c r="E100" s="756">
        <v>1.088786813</v>
      </c>
      <c r="F100" s="756">
        <v>0.80283102399999995</v>
      </c>
      <c r="G100" s="756">
        <v>0.78190904299999997</v>
      </c>
      <c r="H100" s="756">
        <v>1.18061938</v>
      </c>
      <c r="I100" s="756">
        <v>0.85118929300000001</v>
      </c>
      <c r="J100" s="756" t="s">
        <v>105</v>
      </c>
      <c r="K100" s="756" t="s">
        <v>105</v>
      </c>
      <c r="L100" s="756" t="s">
        <v>105</v>
      </c>
      <c r="M100" s="757">
        <v>1.0194818349999999</v>
      </c>
      <c r="N100" s="757">
        <v>0.85118929300000001</v>
      </c>
      <c r="O100" s="757">
        <v>1.01117356</v>
      </c>
      <c r="P100" s="770">
        <v>0.78378841700000002</v>
      </c>
    </row>
    <row r="101" spans="1:16" ht="15.75" customHeight="1">
      <c r="A101" s="519" t="s">
        <v>852</v>
      </c>
      <c r="B101" s="772">
        <v>1.6458770039999999</v>
      </c>
      <c r="C101" s="772">
        <v>5.492576905</v>
      </c>
      <c r="D101" s="772">
        <v>5.5152604710000004</v>
      </c>
      <c r="E101" s="772">
        <v>5.359339361</v>
      </c>
      <c r="F101" s="772">
        <v>4.3927002880000003</v>
      </c>
      <c r="G101" s="772">
        <v>3.3527061420000002</v>
      </c>
      <c r="H101" s="772">
        <v>5.3087938890000004</v>
      </c>
      <c r="I101" s="772">
        <v>3.1245420519999998</v>
      </c>
      <c r="J101" s="772" t="s">
        <v>105</v>
      </c>
      <c r="K101" s="772" t="s">
        <v>105</v>
      </c>
      <c r="L101" s="772" t="s">
        <v>105</v>
      </c>
      <c r="M101" s="773">
        <v>4.9280771239999996</v>
      </c>
      <c r="N101" s="773">
        <v>3.1245420519999998</v>
      </c>
      <c r="O101" s="773">
        <v>4.812634149</v>
      </c>
      <c r="P101" s="772">
        <v>4.9252926080000003</v>
      </c>
    </row>
    <row r="102" spans="1:16" ht="15" customHeight="1">
      <c r="A102" s="260" t="s">
        <v>321</v>
      </c>
      <c r="B102" s="40"/>
      <c r="C102" s="40"/>
      <c r="D102" s="40"/>
      <c r="E102" s="40"/>
      <c r="F102" s="40"/>
      <c r="G102" s="40"/>
      <c r="H102" s="40"/>
      <c r="I102" s="13"/>
      <c r="J102" s="13"/>
      <c r="K102" s="13"/>
      <c r="L102" s="13"/>
      <c r="M102" s="215"/>
      <c r="N102" s="215"/>
      <c r="O102" s="215"/>
      <c r="P102" s="40"/>
    </row>
    <row r="103" spans="1:16" ht="15" customHeight="1">
      <c r="A103" s="168" t="s">
        <v>822</v>
      </c>
      <c r="B103" s="40"/>
      <c r="C103" s="40"/>
      <c r="D103" s="40"/>
      <c r="E103" s="40"/>
      <c r="F103" s="40"/>
      <c r="G103" s="40"/>
      <c r="H103" s="40"/>
      <c r="I103" s="13"/>
      <c r="J103" s="13"/>
      <c r="K103" s="13"/>
      <c r="L103" s="13"/>
      <c r="M103" s="215"/>
      <c r="N103" s="215"/>
      <c r="O103" s="215"/>
      <c r="P103" s="40"/>
    </row>
    <row r="104" spans="1:16" ht="15" customHeight="1">
      <c r="A104" s="260" t="s">
        <v>869</v>
      </c>
      <c r="B104" s="40"/>
      <c r="C104" s="40"/>
      <c r="D104" s="40"/>
      <c r="E104" s="40"/>
      <c r="F104" s="40"/>
      <c r="G104" s="40"/>
      <c r="H104" s="40"/>
      <c r="I104" s="13"/>
      <c r="J104" s="13"/>
      <c r="K104" s="13"/>
      <c r="L104" s="13"/>
      <c r="M104" s="215"/>
      <c r="N104" s="215"/>
      <c r="O104" s="215"/>
      <c r="P104" s="40"/>
    </row>
    <row r="105" spans="1:16" ht="15" customHeight="1">
      <c r="A105" s="259" t="s">
        <v>361</v>
      </c>
      <c r="B105" s="449"/>
      <c r="C105" s="449"/>
      <c r="D105" s="449"/>
      <c r="E105" s="7"/>
      <c r="F105" s="7"/>
      <c r="G105" s="450"/>
      <c r="H105" s="7"/>
      <c r="J105" s="185"/>
      <c r="M105" s="215"/>
      <c r="N105" s="215"/>
      <c r="O105" s="215"/>
    </row>
    <row r="106" spans="1:16" ht="15" customHeight="1">
      <c r="A106" s="13"/>
      <c r="B106" s="13"/>
      <c r="C106" s="13"/>
      <c r="D106" s="13"/>
      <c r="E106" s="13"/>
      <c r="F106" s="13"/>
      <c r="G106" s="13"/>
      <c r="H106" s="13"/>
      <c r="I106" s="13"/>
      <c r="J106" s="13"/>
      <c r="K106" s="13"/>
      <c r="L106" s="13"/>
      <c r="M106" s="215"/>
      <c r="N106" s="215"/>
      <c r="O106" s="215"/>
      <c r="P106" s="40"/>
    </row>
    <row r="107" spans="1:16" ht="19.5" customHeight="1">
      <c r="A107" s="285" t="s">
        <v>986</v>
      </c>
      <c r="B107" s="13"/>
      <c r="C107" s="13"/>
      <c r="D107" s="13"/>
      <c r="E107" s="13"/>
      <c r="F107" s="13"/>
      <c r="G107" s="13"/>
      <c r="H107" s="13"/>
      <c r="I107" s="13"/>
      <c r="J107" s="13"/>
      <c r="K107" s="13"/>
      <c r="L107" s="13"/>
      <c r="M107" s="215"/>
      <c r="N107" s="215"/>
      <c r="O107" s="215"/>
      <c r="P107" s="40"/>
    </row>
    <row r="108" spans="1:16" ht="15" customHeight="1" thickBot="1">
      <c r="A108" s="13"/>
      <c r="B108" s="13"/>
      <c r="C108" s="13"/>
      <c r="D108" s="13"/>
      <c r="E108" s="13"/>
      <c r="F108" s="13"/>
      <c r="G108" s="13"/>
      <c r="H108" s="13"/>
      <c r="I108" s="13"/>
      <c r="J108" s="13"/>
      <c r="K108" s="13"/>
      <c r="L108" s="13"/>
      <c r="M108" s="215"/>
      <c r="N108" s="215"/>
      <c r="O108" s="215"/>
      <c r="P108" s="40"/>
    </row>
    <row r="109" spans="1:16" ht="15" customHeight="1">
      <c r="A109" s="589" t="s">
        <v>84</v>
      </c>
      <c r="B109" s="43" t="s">
        <v>38</v>
      </c>
      <c r="C109" s="43" t="s">
        <v>128</v>
      </c>
      <c r="D109" s="43" t="s">
        <v>130</v>
      </c>
      <c r="E109" s="43" t="s">
        <v>39</v>
      </c>
      <c r="F109" s="43" t="s">
        <v>40</v>
      </c>
      <c r="G109" s="43" t="s">
        <v>41</v>
      </c>
      <c r="H109" s="43" t="s">
        <v>42</v>
      </c>
      <c r="I109" s="43" t="s">
        <v>132</v>
      </c>
      <c r="J109" s="43" t="s">
        <v>133</v>
      </c>
      <c r="K109" s="43" t="s">
        <v>134</v>
      </c>
      <c r="L109" s="257">
        <v>100000</v>
      </c>
      <c r="M109" s="255" t="s">
        <v>265</v>
      </c>
      <c r="N109" s="255" t="s">
        <v>263</v>
      </c>
      <c r="O109" s="262" t="s">
        <v>80</v>
      </c>
      <c r="P109" s="286" t="s">
        <v>253</v>
      </c>
    </row>
    <row r="110" spans="1:16" ht="15" customHeight="1">
      <c r="A110" s="230" t="s">
        <v>258</v>
      </c>
      <c r="B110" s="44" t="s">
        <v>127</v>
      </c>
      <c r="C110" s="44" t="s">
        <v>43</v>
      </c>
      <c r="D110" s="44" t="s">
        <v>43</v>
      </c>
      <c r="E110" s="44" t="s">
        <v>43</v>
      </c>
      <c r="F110" s="44" t="s">
        <v>43</v>
      </c>
      <c r="G110" s="44" t="s">
        <v>43</v>
      </c>
      <c r="H110" s="44" t="s">
        <v>43</v>
      </c>
      <c r="I110" s="44" t="s">
        <v>43</v>
      </c>
      <c r="J110" s="44" t="s">
        <v>43</v>
      </c>
      <c r="K110" s="44" t="s">
        <v>43</v>
      </c>
      <c r="L110" s="44" t="s">
        <v>46</v>
      </c>
      <c r="M110" s="240" t="s">
        <v>264</v>
      </c>
      <c r="N110" s="240" t="s">
        <v>150</v>
      </c>
      <c r="O110" s="261" t="s">
        <v>149</v>
      </c>
      <c r="P110" s="287" t="s">
        <v>320</v>
      </c>
    </row>
    <row r="111" spans="1:16" ht="15" customHeight="1" thickBot="1">
      <c r="A111" s="447" t="s">
        <v>85</v>
      </c>
      <c r="B111" s="45" t="s">
        <v>46</v>
      </c>
      <c r="C111" s="45" t="s">
        <v>129</v>
      </c>
      <c r="D111" s="45" t="s">
        <v>131</v>
      </c>
      <c r="E111" s="45" t="s">
        <v>47</v>
      </c>
      <c r="F111" s="45" t="s">
        <v>48</v>
      </c>
      <c r="G111" s="45" t="s">
        <v>49</v>
      </c>
      <c r="H111" s="45" t="s">
        <v>45</v>
      </c>
      <c r="I111" s="45" t="s">
        <v>135</v>
      </c>
      <c r="J111" s="45" t="s">
        <v>136</v>
      </c>
      <c r="K111" s="45" t="s">
        <v>137</v>
      </c>
      <c r="L111" s="45" t="s">
        <v>138</v>
      </c>
      <c r="M111" s="256" t="s">
        <v>150</v>
      </c>
      <c r="N111" s="256" t="s">
        <v>138</v>
      </c>
      <c r="O111" s="263" t="s">
        <v>44</v>
      </c>
      <c r="P111" s="288" t="s">
        <v>273</v>
      </c>
    </row>
    <row r="112" spans="1:16" ht="15" customHeight="1">
      <c r="A112" s="568" t="s">
        <v>256</v>
      </c>
      <c r="B112" s="192"/>
      <c r="C112" s="192"/>
      <c r="D112" s="192"/>
      <c r="E112" s="192"/>
      <c r="F112" s="192"/>
      <c r="G112" s="192"/>
      <c r="H112" s="192"/>
      <c r="I112" s="192"/>
      <c r="J112" s="192"/>
      <c r="K112" s="192"/>
      <c r="L112" s="192"/>
      <c r="M112" s="258"/>
      <c r="N112" s="258"/>
      <c r="O112" s="258"/>
    </row>
    <row r="113" spans="1:16" ht="16.5" customHeight="1">
      <c r="A113" s="511" t="s">
        <v>322</v>
      </c>
      <c r="B113" s="596">
        <v>-5.8703620509999999</v>
      </c>
      <c r="C113" s="596">
        <v>-2.0417042080000001</v>
      </c>
      <c r="D113" s="596">
        <v>-2.4522078270000001</v>
      </c>
      <c r="E113" s="596">
        <v>1.4716749389999999</v>
      </c>
      <c r="F113" s="596">
        <v>-0.24573941599999999</v>
      </c>
      <c r="G113" s="596">
        <v>0.99928121000000003</v>
      </c>
      <c r="H113" s="596">
        <v>0.69721846399999998</v>
      </c>
      <c r="I113" s="596">
        <v>0.91083823200000003</v>
      </c>
      <c r="J113" s="596" t="s">
        <v>105</v>
      </c>
      <c r="K113" s="596" t="s">
        <v>105</v>
      </c>
      <c r="L113" s="596" t="s">
        <v>105</v>
      </c>
      <c r="M113" s="597">
        <v>0.49189226899999999</v>
      </c>
      <c r="N113" s="597">
        <v>0.91083823200000003</v>
      </c>
      <c r="O113" s="597">
        <v>0.51180854799999997</v>
      </c>
      <c r="P113" s="596">
        <v>0.75590304100000005</v>
      </c>
    </row>
    <row r="114" spans="1:16" ht="15.75" customHeight="1">
      <c r="A114" s="514" t="s">
        <v>183</v>
      </c>
      <c r="B114" s="598">
        <v>-9.4541831000000007E-2</v>
      </c>
      <c r="C114" s="598">
        <v>1.362372873</v>
      </c>
      <c r="D114" s="598">
        <v>-2.9059391190000001</v>
      </c>
      <c r="E114" s="598">
        <v>0.83309912799999997</v>
      </c>
      <c r="F114" s="598">
        <v>-1.5342007559999999</v>
      </c>
      <c r="G114" s="598">
        <v>-1.0940000299999999</v>
      </c>
      <c r="H114" s="598">
        <v>-0.73393247800000005</v>
      </c>
      <c r="I114" s="598">
        <v>6.1322715409999997</v>
      </c>
      <c r="J114" s="598" t="s">
        <v>105</v>
      </c>
      <c r="K114" s="598" t="s">
        <v>105</v>
      </c>
      <c r="L114" s="598" t="s">
        <v>105</v>
      </c>
      <c r="M114" s="599">
        <v>-0.47453716000000001</v>
      </c>
      <c r="N114" s="599">
        <v>6.1322715409999997</v>
      </c>
      <c r="O114" s="599">
        <v>-0.213101556</v>
      </c>
      <c r="P114" s="598">
        <v>2.3937944</v>
      </c>
    </row>
    <row r="115" spans="1:16" ht="15.75" customHeight="1">
      <c r="A115" s="516" t="s">
        <v>184</v>
      </c>
      <c r="B115" s="600">
        <v>4.3234246780000003</v>
      </c>
      <c r="C115" s="601">
        <v>1.1080639459999999</v>
      </c>
      <c r="D115" s="600">
        <v>0.346930821</v>
      </c>
      <c r="E115" s="600">
        <v>2.1651342109999998</v>
      </c>
      <c r="F115" s="600">
        <v>-0.66274714099999998</v>
      </c>
      <c r="G115" s="600">
        <v>1.3955636389999999</v>
      </c>
      <c r="H115" s="600">
        <v>0.71287074500000003</v>
      </c>
      <c r="I115" s="600">
        <v>1.453776446</v>
      </c>
      <c r="J115" s="600" t="s">
        <v>105</v>
      </c>
      <c r="K115" s="600" t="s">
        <v>105</v>
      </c>
      <c r="L115" s="600" t="s">
        <v>105</v>
      </c>
      <c r="M115" s="602">
        <v>1.021475455</v>
      </c>
      <c r="N115" s="602">
        <v>1.453776446</v>
      </c>
      <c r="O115" s="602">
        <v>1.0525685709999999</v>
      </c>
      <c r="P115" s="600">
        <v>0.90518728000000004</v>
      </c>
    </row>
    <row r="116" spans="1:16" ht="15.75" customHeight="1">
      <c r="A116" s="514" t="s">
        <v>185</v>
      </c>
      <c r="B116" s="598">
        <v>4.2191259299999997</v>
      </c>
      <c r="C116" s="598">
        <v>-5.4400449200000001</v>
      </c>
      <c r="D116" s="598">
        <v>-10.341545158000001</v>
      </c>
      <c r="E116" s="598">
        <v>-9.1425031430000008</v>
      </c>
      <c r="F116" s="598">
        <v>-8.0571708419999997</v>
      </c>
      <c r="G116" s="598">
        <v>-8.3476247200000007</v>
      </c>
      <c r="H116" s="598">
        <v>-4.7685780299999996</v>
      </c>
      <c r="I116" s="598">
        <v>-6.6702582350000004</v>
      </c>
      <c r="J116" s="598" t="s">
        <v>105</v>
      </c>
      <c r="K116" s="598" t="s">
        <v>105</v>
      </c>
      <c r="L116" s="598" t="s">
        <v>105</v>
      </c>
      <c r="M116" s="599">
        <v>-8.3546866049999995</v>
      </c>
      <c r="N116" s="599">
        <v>-6.6702582350000004</v>
      </c>
      <c r="O116" s="599">
        <v>-8.2797262800000002</v>
      </c>
      <c r="P116" s="598">
        <v>-6.8553854149999998</v>
      </c>
    </row>
    <row r="117" spans="1:16" ht="15.75" customHeight="1">
      <c r="A117" s="516" t="s">
        <v>186</v>
      </c>
      <c r="B117" s="600">
        <v>-25.745251251999999</v>
      </c>
      <c r="C117" s="600">
        <v>-5.5226191589999996</v>
      </c>
      <c r="D117" s="600">
        <v>-2.8600022159999998</v>
      </c>
      <c r="E117" s="600">
        <v>-0.46757766699999997</v>
      </c>
      <c r="F117" s="600">
        <v>3.7475532239999998</v>
      </c>
      <c r="G117" s="600">
        <v>4.2578229170000004</v>
      </c>
      <c r="H117" s="600">
        <v>3.7027127759999998</v>
      </c>
      <c r="I117" s="600">
        <v>-0.150584882</v>
      </c>
      <c r="J117" s="600" t="s">
        <v>105</v>
      </c>
      <c r="K117" s="600" t="s">
        <v>105</v>
      </c>
      <c r="L117" s="600" t="s">
        <v>105</v>
      </c>
      <c r="M117" s="602">
        <v>0.94835049999999999</v>
      </c>
      <c r="N117" s="602">
        <v>-0.150584882</v>
      </c>
      <c r="O117" s="602">
        <v>0.92139201599999998</v>
      </c>
      <c r="P117" s="600">
        <v>-0.59873423999999997</v>
      </c>
    </row>
    <row r="118" spans="1:16" ht="15.75" customHeight="1">
      <c r="A118" s="519" t="s">
        <v>187</v>
      </c>
      <c r="B118" s="603">
        <v>32.843375176999999</v>
      </c>
      <c r="C118" s="603">
        <v>-15.271289771999999</v>
      </c>
      <c r="D118" s="603">
        <v>-4.0638818299999997</v>
      </c>
      <c r="E118" s="603">
        <v>11.589527304000001</v>
      </c>
      <c r="F118" s="603">
        <v>-2.0356993860000001</v>
      </c>
      <c r="G118" s="603">
        <v>5.9510936450000003</v>
      </c>
      <c r="H118" s="603">
        <v>4.470860719</v>
      </c>
      <c r="I118" s="603">
        <v>-28.635112617000001</v>
      </c>
      <c r="J118" s="603" t="s">
        <v>105</v>
      </c>
      <c r="K118" s="603" t="s">
        <v>105</v>
      </c>
      <c r="L118" s="603" t="s">
        <v>105</v>
      </c>
      <c r="M118" s="604">
        <v>5.9507658389999998</v>
      </c>
      <c r="N118" s="604">
        <v>-28.635112617000001</v>
      </c>
      <c r="O118" s="604">
        <v>5.0230190349999999</v>
      </c>
      <c r="P118" s="603">
        <v>-2.4874914659999998</v>
      </c>
    </row>
    <row r="119" spans="1:16" ht="16.5" customHeight="1">
      <c r="A119" s="522" t="s">
        <v>326</v>
      </c>
      <c r="B119" s="605">
        <v>-0.427678858</v>
      </c>
      <c r="C119" s="605">
        <v>0.82137993200000003</v>
      </c>
      <c r="D119" s="605">
        <v>4.1862791069999998</v>
      </c>
      <c r="E119" s="605">
        <v>4.208577236</v>
      </c>
      <c r="F119" s="605">
        <v>2.8986763299999998</v>
      </c>
      <c r="G119" s="605">
        <v>4.5288976410000004</v>
      </c>
      <c r="H119" s="605">
        <v>3.0260599180000001</v>
      </c>
      <c r="I119" s="605">
        <v>4.4948255650000002</v>
      </c>
      <c r="J119" s="605" t="s">
        <v>105</v>
      </c>
      <c r="K119" s="605" t="s">
        <v>105</v>
      </c>
      <c r="L119" s="605" t="s">
        <v>105</v>
      </c>
      <c r="M119" s="606">
        <v>3.7096450299999999</v>
      </c>
      <c r="N119" s="606">
        <v>4.4948255650000002</v>
      </c>
      <c r="O119" s="606">
        <v>3.750126522</v>
      </c>
      <c r="P119" s="605">
        <v>1.4116733699999999</v>
      </c>
    </row>
    <row r="120" spans="1:16" ht="15.75" customHeight="1">
      <c r="A120" s="514" t="s">
        <v>82</v>
      </c>
      <c r="B120" s="598">
        <v>4.526648164</v>
      </c>
      <c r="C120" s="598">
        <v>2.5143774780000001</v>
      </c>
      <c r="D120" s="598">
        <v>2.3244099290000002</v>
      </c>
      <c r="E120" s="598">
        <v>4.7322598889999998</v>
      </c>
      <c r="F120" s="598">
        <v>4.9397385250000001</v>
      </c>
      <c r="G120" s="598">
        <v>6.589979391</v>
      </c>
      <c r="H120" s="598">
        <v>3.282593055</v>
      </c>
      <c r="I120" s="598">
        <v>5.1684169129999997</v>
      </c>
      <c r="J120" s="598" t="s">
        <v>105</v>
      </c>
      <c r="K120" s="598" t="s">
        <v>105</v>
      </c>
      <c r="L120" s="598" t="s">
        <v>105</v>
      </c>
      <c r="M120" s="599">
        <v>4.4590199760000004</v>
      </c>
      <c r="N120" s="599">
        <v>5.1684169129999997</v>
      </c>
      <c r="O120" s="599">
        <v>4.493461548</v>
      </c>
      <c r="P120" s="598">
        <v>1.7803213309999999</v>
      </c>
    </row>
    <row r="121" spans="1:16" ht="15.75" customHeight="1">
      <c r="A121" s="516" t="s">
        <v>189</v>
      </c>
      <c r="B121" s="600">
        <v>4.4278667760000001</v>
      </c>
      <c r="C121" s="600">
        <v>3.1449746489999999</v>
      </c>
      <c r="D121" s="600">
        <v>2.7369218040000001</v>
      </c>
      <c r="E121" s="600">
        <v>3.331949501</v>
      </c>
      <c r="F121" s="600">
        <v>3.4962973850000001</v>
      </c>
      <c r="G121" s="600">
        <v>4.2894123459999998</v>
      </c>
      <c r="H121" s="600">
        <v>-0.119953511</v>
      </c>
      <c r="I121" s="600">
        <v>3.8390783160000002</v>
      </c>
      <c r="J121" s="600" t="s">
        <v>105</v>
      </c>
      <c r="K121" s="600" t="s">
        <v>105</v>
      </c>
      <c r="L121" s="600" t="s">
        <v>105</v>
      </c>
      <c r="M121" s="602">
        <v>2.9078845430000002</v>
      </c>
      <c r="N121" s="602">
        <v>3.8390783160000002</v>
      </c>
      <c r="O121" s="602">
        <v>2.9564539409999999</v>
      </c>
      <c r="P121" s="600">
        <v>1.7012478200000001</v>
      </c>
    </row>
    <row r="122" spans="1:16" ht="15.75" customHeight="1">
      <c r="A122" s="514" t="s">
        <v>359</v>
      </c>
      <c r="B122" s="598">
        <v>-2.104544915</v>
      </c>
      <c r="C122" s="598">
        <v>-3.4320312710000001</v>
      </c>
      <c r="D122" s="598">
        <v>-2.3926476349999999</v>
      </c>
      <c r="E122" s="598">
        <v>4.3044492999999999</v>
      </c>
      <c r="F122" s="598">
        <v>-1.1466126750000001</v>
      </c>
      <c r="G122" s="598">
        <v>33.417237438000001</v>
      </c>
      <c r="H122" s="598">
        <v>-31.052164242</v>
      </c>
      <c r="I122" s="598">
        <v>0</v>
      </c>
      <c r="J122" s="598" t="s">
        <v>105</v>
      </c>
      <c r="K122" s="598" t="s">
        <v>105</v>
      </c>
      <c r="L122" s="598" t="s">
        <v>105</v>
      </c>
      <c r="M122" s="599">
        <v>1.2717043589999999</v>
      </c>
      <c r="N122" s="599">
        <v>0</v>
      </c>
      <c r="O122" s="599">
        <v>1.256386357</v>
      </c>
      <c r="P122" s="598">
        <v>-1.6954689089999999</v>
      </c>
    </row>
    <row r="123" spans="1:16" ht="15.75" customHeight="1">
      <c r="A123" s="516" t="s">
        <v>190</v>
      </c>
      <c r="B123" s="600">
        <v>4.869499147</v>
      </c>
      <c r="C123" s="600">
        <v>-3.3131848779999999</v>
      </c>
      <c r="D123" s="600">
        <v>-0.46197021900000002</v>
      </c>
      <c r="E123" s="600">
        <v>11.932174850999999</v>
      </c>
      <c r="F123" s="600">
        <v>12.977039726999999</v>
      </c>
      <c r="G123" s="600">
        <v>18.907889795999999</v>
      </c>
      <c r="H123" s="600">
        <v>12.186916506999999</v>
      </c>
      <c r="I123" s="600">
        <v>15.934363324</v>
      </c>
      <c r="J123" s="600" t="s">
        <v>105</v>
      </c>
      <c r="K123" s="600" t="s">
        <v>105</v>
      </c>
      <c r="L123" s="600" t="s">
        <v>105</v>
      </c>
      <c r="M123" s="602">
        <v>11.791120513999999</v>
      </c>
      <c r="N123" s="602">
        <v>15.934363324</v>
      </c>
      <c r="O123" s="602">
        <v>11.920052277</v>
      </c>
      <c r="P123" s="600">
        <v>2.5139396770000002</v>
      </c>
    </row>
    <row r="124" spans="1:16" ht="15.75" customHeight="1">
      <c r="A124" s="514" t="s">
        <v>191</v>
      </c>
      <c r="B124" s="598">
        <v>3.0659624280000002</v>
      </c>
      <c r="C124" s="598">
        <v>-1.4118748219999999</v>
      </c>
      <c r="D124" s="598">
        <v>1.3728401320000001</v>
      </c>
      <c r="E124" s="598">
        <v>-0.58649354499999995</v>
      </c>
      <c r="F124" s="598">
        <v>0.1245237</v>
      </c>
      <c r="G124" s="598">
        <v>-1.0892946370000001</v>
      </c>
      <c r="H124" s="598">
        <v>-3.5867795120000001</v>
      </c>
      <c r="I124" s="598">
        <v>1.9470287820000001</v>
      </c>
      <c r="J124" s="598" t="s">
        <v>105</v>
      </c>
      <c r="K124" s="598" t="s">
        <v>105</v>
      </c>
      <c r="L124" s="598" t="s">
        <v>105</v>
      </c>
      <c r="M124" s="599">
        <v>-0.57809441399999995</v>
      </c>
      <c r="N124" s="599">
        <v>1.9470287820000001</v>
      </c>
      <c r="O124" s="599">
        <v>-0.43944871499999999</v>
      </c>
      <c r="P124" s="598">
        <v>0.52335232700000001</v>
      </c>
    </row>
    <row r="125" spans="1:16" ht="15.75" customHeight="1">
      <c r="A125" s="516" t="s">
        <v>192</v>
      </c>
      <c r="B125" s="600">
        <v>0.20939627599999999</v>
      </c>
      <c r="C125" s="600">
        <v>-0.28436357200000001</v>
      </c>
      <c r="D125" s="600">
        <v>4.1939065260000001</v>
      </c>
      <c r="E125" s="600">
        <v>-0.52507409000000005</v>
      </c>
      <c r="F125" s="600">
        <v>-1.2710136240000001</v>
      </c>
      <c r="G125" s="600">
        <v>-0.73387659000000005</v>
      </c>
      <c r="H125" s="600">
        <v>-4.1222746030000001</v>
      </c>
      <c r="I125" s="600">
        <v>-1.1987233669999999</v>
      </c>
      <c r="J125" s="600" t="s">
        <v>105</v>
      </c>
      <c r="K125" s="600" t="s">
        <v>105</v>
      </c>
      <c r="L125" s="600" t="s">
        <v>105</v>
      </c>
      <c r="M125" s="602">
        <v>-0.55557066600000005</v>
      </c>
      <c r="N125" s="602">
        <v>-1.1987233669999999</v>
      </c>
      <c r="O125" s="602">
        <v>-0.58909692700000005</v>
      </c>
      <c r="P125" s="600">
        <v>0.28179932499999999</v>
      </c>
    </row>
    <row r="126" spans="1:16" ht="15.75" customHeight="1">
      <c r="A126" s="514" t="s">
        <v>193</v>
      </c>
      <c r="B126" s="598">
        <v>-4.5245856519999998</v>
      </c>
      <c r="C126" s="598">
        <v>28.261555556000001</v>
      </c>
      <c r="D126" s="598">
        <v>23.121610359000002</v>
      </c>
      <c r="E126" s="598">
        <v>6.328481032</v>
      </c>
      <c r="F126" s="598">
        <v>85.743818825000005</v>
      </c>
      <c r="G126" s="598">
        <v>-16.949985074000001</v>
      </c>
      <c r="H126" s="598">
        <v>35.646456461</v>
      </c>
      <c r="I126" s="598">
        <v>88.572981069999997</v>
      </c>
      <c r="J126" s="598" t="s">
        <v>105</v>
      </c>
      <c r="K126" s="598" t="s">
        <v>105</v>
      </c>
      <c r="L126" s="598" t="s">
        <v>105</v>
      </c>
      <c r="M126" s="599">
        <v>23.178582828</v>
      </c>
      <c r="N126" s="599">
        <v>88.572981069999997</v>
      </c>
      <c r="O126" s="599">
        <v>25.500111446999998</v>
      </c>
      <c r="P126" s="598">
        <v>5.0174061679999999</v>
      </c>
    </row>
    <row r="127" spans="1:16" ht="15.75" customHeight="1">
      <c r="A127" s="720" t="s">
        <v>767</v>
      </c>
      <c r="B127" s="600">
        <v>14.54753814</v>
      </c>
      <c r="C127" s="600">
        <v>-13.867276048000001</v>
      </c>
      <c r="D127" s="600">
        <v>-12.943491527000001</v>
      </c>
      <c r="E127" s="600">
        <v>-1.7020062469999999</v>
      </c>
      <c r="F127" s="600">
        <v>2.2039538429999999</v>
      </c>
      <c r="G127" s="600">
        <v>-1.5687328410000001</v>
      </c>
      <c r="H127" s="600">
        <v>-4.1508943079999998</v>
      </c>
      <c r="I127" s="600">
        <v>11.4462072</v>
      </c>
      <c r="J127" s="600" t="s">
        <v>105</v>
      </c>
      <c r="K127" s="600" t="s">
        <v>105</v>
      </c>
      <c r="L127" s="600" t="s">
        <v>105</v>
      </c>
      <c r="M127" s="602">
        <v>-2.960241479</v>
      </c>
      <c r="N127" s="602">
        <v>11.4462072</v>
      </c>
      <c r="O127" s="602">
        <v>-1.9059791749999999</v>
      </c>
      <c r="P127" s="600">
        <v>1.2706841639999999</v>
      </c>
    </row>
    <row r="128" spans="1:16" ht="15.75" customHeight="1">
      <c r="A128" s="514" t="s">
        <v>194</v>
      </c>
      <c r="B128" s="598">
        <v>-10.759926641</v>
      </c>
      <c r="C128" s="598">
        <v>-16.191145577</v>
      </c>
      <c r="D128" s="598">
        <v>-14.162414351000001</v>
      </c>
      <c r="E128" s="598">
        <v>20.012037335999999</v>
      </c>
      <c r="F128" s="598">
        <v>2.4142631309999998</v>
      </c>
      <c r="G128" s="598">
        <v>-9.3435155660000007</v>
      </c>
      <c r="H128" s="598">
        <v>4.3898022719999998</v>
      </c>
      <c r="I128" s="598">
        <v>8.8138546939999998</v>
      </c>
      <c r="J128" s="598" t="s">
        <v>105</v>
      </c>
      <c r="K128" s="598" t="s">
        <v>105</v>
      </c>
      <c r="L128" s="598" t="s">
        <v>105</v>
      </c>
      <c r="M128" s="599">
        <v>6.6974997329999999</v>
      </c>
      <c r="N128" s="599">
        <v>8.8138546939999998</v>
      </c>
      <c r="O128" s="599">
        <v>7.1162289789999997</v>
      </c>
      <c r="P128" s="598">
        <v>-2.098175538</v>
      </c>
    </row>
    <row r="129" spans="1:20" ht="15.75" customHeight="1">
      <c r="A129" s="516" t="s">
        <v>195</v>
      </c>
      <c r="B129" s="600">
        <v>-7.825753433</v>
      </c>
      <c r="C129" s="600">
        <v>3.0228485350000001</v>
      </c>
      <c r="D129" s="600">
        <v>0.20328483899999999</v>
      </c>
      <c r="E129" s="600">
        <v>5.6265781170000002</v>
      </c>
      <c r="F129" s="600">
        <v>-4.5977959229999996</v>
      </c>
      <c r="G129" s="600">
        <v>-3.299565818</v>
      </c>
      <c r="H129" s="600">
        <v>-0.43348338600000003</v>
      </c>
      <c r="I129" s="600">
        <v>4.3613458740000004</v>
      </c>
      <c r="J129" s="600" t="s">
        <v>105</v>
      </c>
      <c r="K129" s="600" t="s">
        <v>105</v>
      </c>
      <c r="L129" s="600" t="s">
        <v>105</v>
      </c>
      <c r="M129" s="602">
        <v>1.2471437430000001</v>
      </c>
      <c r="N129" s="602">
        <v>4.3613458740000004</v>
      </c>
      <c r="O129" s="602">
        <v>1.377029506</v>
      </c>
      <c r="P129" s="600">
        <v>2.597113679</v>
      </c>
    </row>
    <row r="130" spans="1:20" ht="15.75" customHeight="1">
      <c r="A130" s="519" t="s">
        <v>196</v>
      </c>
      <c r="B130" s="603">
        <v>-9.2243571319999997</v>
      </c>
      <c r="C130" s="603">
        <v>-3.5659745599999999</v>
      </c>
      <c r="D130" s="603">
        <v>30.500852302999998</v>
      </c>
      <c r="E130" s="603">
        <v>3.828835679</v>
      </c>
      <c r="F130" s="603">
        <v>-1.5169307700000001</v>
      </c>
      <c r="G130" s="603">
        <v>12.045772527</v>
      </c>
      <c r="H130" s="603">
        <v>14.357987481</v>
      </c>
      <c r="I130" s="603">
        <v>-5.1243309039999998</v>
      </c>
      <c r="J130" s="603" t="s">
        <v>105</v>
      </c>
      <c r="K130" s="603" t="s">
        <v>105</v>
      </c>
      <c r="L130" s="603" t="s">
        <v>105</v>
      </c>
      <c r="M130" s="604">
        <v>6.8010731739999999</v>
      </c>
      <c r="N130" s="604">
        <v>-5.1243309039999998</v>
      </c>
      <c r="O130" s="604">
        <v>6.4587684730000001</v>
      </c>
      <c r="P130" s="603">
        <v>1.162211664</v>
      </c>
    </row>
    <row r="131" spans="1:20" ht="16.5" customHeight="1">
      <c r="A131" s="568" t="s">
        <v>257</v>
      </c>
      <c r="B131" s="607"/>
      <c r="C131" s="607"/>
      <c r="D131" s="607"/>
      <c r="E131" s="607"/>
      <c r="F131" s="607"/>
      <c r="G131" s="607"/>
      <c r="H131" s="607"/>
      <c r="I131" s="607"/>
      <c r="J131" s="607"/>
      <c r="K131" s="607"/>
      <c r="L131" s="607"/>
      <c r="M131" s="608"/>
      <c r="N131" s="608"/>
      <c r="O131" s="608"/>
      <c r="P131" s="607"/>
    </row>
    <row r="132" spans="1:20" ht="16.5" customHeight="1">
      <c r="A132" s="511" t="s">
        <v>324</v>
      </c>
      <c r="B132" s="596">
        <v>72.059775439999996</v>
      </c>
      <c r="C132" s="596">
        <v>43.793108996999997</v>
      </c>
      <c r="D132" s="596">
        <v>27.625656156000002</v>
      </c>
      <c r="E132" s="596">
        <v>-6.7283862269999997</v>
      </c>
      <c r="F132" s="596">
        <v>-24.362039193000001</v>
      </c>
      <c r="G132" s="596">
        <v>-12.46300308</v>
      </c>
      <c r="H132" s="596">
        <v>12.165566323</v>
      </c>
      <c r="I132" s="596">
        <v>7.1131164189999998</v>
      </c>
      <c r="J132" s="596" t="s">
        <v>105</v>
      </c>
      <c r="K132" s="596" t="s">
        <v>105</v>
      </c>
      <c r="L132" s="596" t="s">
        <v>105</v>
      </c>
      <c r="M132" s="597">
        <v>-6.9222935290000001</v>
      </c>
      <c r="N132" s="597">
        <v>7.1131164189999998</v>
      </c>
      <c r="O132" s="597">
        <v>-5.902967758</v>
      </c>
      <c r="P132" s="596">
        <v>13.605777632000001</v>
      </c>
    </row>
    <row r="133" spans="1:20" ht="15.75" customHeight="1">
      <c r="A133" s="569" t="s">
        <v>200</v>
      </c>
      <c r="B133" s="609">
        <v>99.199651431999996</v>
      </c>
      <c r="C133" s="609">
        <v>39.086878108000001</v>
      </c>
      <c r="D133" s="609">
        <v>22.944728562000002</v>
      </c>
      <c r="E133" s="609">
        <v>1.819074174</v>
      </c>
      <c r="F133" s="609">
        <v>22.389032163</v>
      </c>
      <c r="G133" s="609">
        <v>-16.011296417000001</v>
      </c>
      <c r="H133" s="609">
        <v>16.748082711999999</v>
      </c>
      <c r="I133" s="609">
        <v>7.6786180650000002</v>
      </c>
      <c r="J133" s="609" t="s">
        <v>105</v>
      </c>
      <c r="K133" s="609" t="s">
        <v>105</v>
      </c>
      <c r="L133" s="609" t="s">
        <v>105</v>
      </c>
      <c r="M133" s="610">
        <v>8.6253553709999995</v>
      </c>
      <c r="N133" s="610">
        <v>7.6786180650000002</v>
      </c>
      <c r="O133" s="610">
        <v>8.5385451089999993</v>
      </c>
      <c r="P133" s="609">
        <v>14.143914172000001</v>
      </c>
    </row>
    <row r="134" spans="1:20" ht="15.75" customHeight="1">
      <c r="A134" s="570" t="s">
        <v>201</v>
      </c>
      <c r="B134" s="611">
        <v>-19.826645978999998</v>
      </c>
      <c r="C134" s="611">
        <v>113.02514551</v>
      </c>
      <c r="D134" s="611">
        <v>21.418845535999999</v>
      </c>
      <c r="E134" s="611">
        <v>16.200939129000002</v>
      </c>
      <c r="F134" s="611">
        <v>33.398116837000003</v>
      </c>
      <c r="G134" s="611">
        <v>15.921717503</v>
      </c>
      <c r="H134" s="611">
        <v>-34.292537195000001</v>
      </c>
      <c r="I134" s="611">
        <v>343.114832197</v>
      </c>
      <c r="J134" s="611" t="s">
        <v>105</v>
      </c>
      <c r="K134" s="611" t="s">
        <v>105</v>
      </c>
      <c r="L134" s="611" t="s">
        <v>105</v>
      </c>
      <c r="M134" s="612">
        <v>10.414129311</v>
      </c>
      <c r="N134" s="612">
        <v>343.114832197</v>
      </c>
      <c r="O134" s="612">
        <v>11.529911545999999</v>
      </c>
      <c r="P134" s="611">
        <v>21.580198382999999</v>
      </c>
    </row>
    <row r="135" spans="1:20" ht="15.75" customHeight="1">
      <c r="A135" s="569" t="s">
        <v>202</v>
      </c>
      <c r="B135" s="609" t="s">
        <v>105</v>
      </c>
      <c r="C135" s="609">
        <v>23.730119441999999</v>
      </c>
      <c r="D135" s="609">
        <v>200.57403894500001</v>
      </c>
      <c r="E135" s="609">
        <v>-80.600869156000002</v>
      </c>
      <c r="F135" s="609">
        <v>-86.431104540999996</v>
      </c>
      <c r="G135" s="609">
        <v>274.43118997400001</v>
      </c>
      <c r="H135" s="609">
        <v>59.384010504999999</v>
      </c>
      <c r="I135" s="629">
        <v>-93.919454565999999</v>
      </c>
      <c r="J135" s="609" t="s">
        <v>105</v>
      </c>
      <c r="K135" s="609" t="s">
        <v>105</v>
      </c>
      <c r="L135" s="609" t="s">
        <v>105</v>
      </c>
      <c r="M135" s="610">
        <v>-77.661127114999999</v>
      </c>
      <c r="N135" s="885">
        <v>-93.919454565999999</v>
      </c>
      <c r="O135" s="610">
        <v>-77.754598809000001</v>
      </c>
      <c r="P135" s="609">
        <v>-6.5543907709999996</v>
      </c>
    </row>
    <row r="136" spans="1:20" ht="16.5" customHeight="1">
      <c r="A136" s="571" t="s">
        <v>325</v>
      </c>
      <c r="B136" s="613">
        <v>-37.880444974</v>
      </c>
      <c r="C136" s="613">
        <v>-18.290296076000001</v>
      </c>
      <c r="D136" s="613">
        <v>33.955639988000001</v>
      </c>
      <c r="E136" s="613">
        <v>-9.1939356290000003</v>
      </c>
      <c r="F136" s="613">
        <v>-29.070100028999999</v>
      </c>
      <c r="G136" s="613">
        <v>2.7659714759999998</v>
      </c>
      <c r="H136" s="613">
        <v>-19.992337111000001</v>
      </c>
      <c r="I136" s="613">
        <v>51.475714781000001</v>
      </c>
      <c r="J136" s="613" t="s">
        <v>105</v>
      </c>
      <c r="K136" s="613" t="s">
        <v>105</v>
      </c>
      <c r="L136" s="613" t="s">
        <v>105</v>
      </c>
      <c r="M136" s="614">
        <v>-15.146856394</v>
      </c>
      <c r="N136" s="614">
        <v>51.475714781000001</v>
      </c>
      <c r="O136" s="614">
        <v>-12.909053129</v>
      </c>
      <c r="P136" s="613">
        <v>4.7629146369999997</v>
      </c>
    </row>
    <row r="137" spans="1:20" ht="15.75" customHeight="1">
      <c r="A137" s="569" t="s">
        <v>204</v>
      </c>
      <c r="B137" s="609">
        <v>-33.528888621</v>
      </c>
      <c r="C137" s="609">
        <v>6.525166392</v>
      </c>
      <c r="D137" s="609">
        <v>3.0631302699999998</v>
      </c>
      <c r="E137" s="609">
        <v>21.466742655000001</v>
      </c>
      <c r="F137" s="609">
        <v>-5.9387450209999999</v>
      </c>
      <c r="G137" s="609">
        <v>0.15204826799999999</v>
      </c>
      <c r="H137" s="609">
        <v>21.249264694000001</v>
      </c>
      <c r="I137" s="609">
        <v>83.062077895000002</v>
      </c>
      <c r="J137" s="609" t="s">
        <v>105</v>
      </c>
      <c r="K137" s="609" t="s">
        <v>105</v>
      </c>
      <c r="L137" s="609" t="s">
        <v>105</v>
      </c>
      <c r="M137" s="610">
        <v>10.597953338</v>
      </c>
      <c r="N137" s="610">
        <v>83.062077895000002</v>
      </c>
      <c r="O137" s="610">
        <v>14.868322902999999</v>
      </c>
      <c r="P137" s="609">
        <v>7.5315794580000004</v>
      </c>
    </row>
    <row r="138" spans="1:20" ht="15.75" customHeight="1">
      <c r="A138" s="572" t="s">
        <v>205</v>
      </c>
      <c r="B138" s="611">
        <v>-19.855347111</v>
      </c>
      <c r="C138" s="611">
        <v>-52.238058670999997</v>
      </c>
      <c r="D138" s="611">
        <v>21.654950459999998</v>
      </c>
      <c r="E138" s="611">
        <v>8.1971998330000009</v>
      </c>
      <c r="F138" s="611">
        <v>24.995686808999999</v>
      </c>
      <c r="G138" s="611">
        <v>15.32111804</v>
      </c>
      <c r="H138" s="611">
        <v>35.660747325000003</v>
      </c>
      <c r="I138" s="611">
        <v>36.690042685000002</v>
      </c>
      <c r="J138" s="611" t="s">
        <v>105</v>
      </c>
      <c r="K138" s="611" t="s">
        <v>105</v>
      </c>
      <c r="L138" s="611" t="s">
        <v>105</v>
      </c>
      <c r="M138" s="612">
        <v>14.905408523</v>
      </c>
      <c r="N138" s="612">
        <v>36.690042685000002</v>
      </c>
      <c r="O138" s="612">
        <v>16.399199197000002</v>
      </c>
      <c r="P138" s="611">
        <v>11.220630637999999</v>
      </c>
    </row>
    <row r="139" spans="1:20" ht="15.75" customHeight="1">
      <c r="A139" s="569" t="s">
        <v>517</v>
      </c>
      <c r="B139" s="746">
        <v>-97.920211773999995</v>
      </c>
      <c r="C139" s="609">
        <v>398.12607608500002</v>
      </c>
      <c r="D139" s="609">
        <v>84.852399160999994</v>
      </c>
      <c r="E139" s="609">
        <v>-30.721049748999999</v>
      </c>
      <c r="F139" s="609">
        <v>-40.821933739999999</v>
      </c>
      <c r="G139" s="609">
        <v>-4.7536584409999998</v>
      </c>
      <c r="H139" s="609">
        <v>-68.402845126000003</v>
      </c>
      <c r="I139" s="609">
        <v>53.969398157999997</v>
      </c>
      <c r="J139" s="609" t="s">
        <v>105</v>
      </c>
      <c r="K139" s="609" t="s">
        <v>105</v>
      </c>
      <c r="L139" s="609" t="s">
        <v>105</v>
      </c>
      <c r="M139" s="610">
        <v>-35.118551582999999</v>
      </c>
      <c r="N139" s="610">
        <v>53.969398157999997</v>
      </c>
      <c r="O139" s="610">
        <v>-34.216266347999998</v>
      </c>
      <c r="P139" s="609">
        <v>-7.7019228599999998</v>
      </c>
    </row>
    <row r="140" spans="1:20" ht="16.5" customHeight="1">
      <c r="A140" s="573" t="s">
        <v>259</v>
      </c>
      <c r="B140" s="615"/>
      <c r="C140" s="615"/>
      <c r="D140" s="615"/>
      <c r="E140" s="615"/>
      <c r="F140" s="615"/>
      <c r="G140" s="615"/>
      <c r="H140" s="615"/>
      <c r="I140" s="615"/>
      <c r="J140" s="615"/>
      <c r="K140" s="615"/>
      <c r="L140" s="615"/>
      <c r="M140" s="616"/>
      <c r="N140" s="616"/>
      <c r="O140" s="616"/>
      <c r="P140" s="615"/>
    </row>
    <row r="141" spans="1:20" ht="16.5" customHeight="1">
      <c r="A141" s="574" t="s">
        <v>510</v>
      </c>
      <c r="B141" s="617">
        <v>-6.4168941159999999</v>
      </c>
      <c r="C141" s="617">
        <v>-1.3742986610000001</v>
      </c>
      <c r="D141" s="617">
        <v>-2.8383956850000001</v>
      </c>
      <c r="E141" s="617">
        <v>0.901637829</v>
      </c>
      <c r="F141" s="617">
        <v>-0.50111846299999996</v>
      </c>
      <c r="G141" s="617">
        <v>0.80423752699999995</v>
      </c>
      <c r="H141" s="617">
        <v>0.11556555</v>
      </c>
      <c r="I141" s="617">
        <v>-0.78054491400000003</v>
      </c>
      <c r="J141" s="617" t="s">
        <v>105</v>
      </c>
      <c r="K141" s="617" t="s">
        <v>105</v>
      </c>
      <c r="L141" s="617" t="s">
        <v>105</v>
      </c>
      <c r="M141" s="618">
        <v>4.3067217999999997E-2</v>
      </c>
      <c r="N141" s="618">
        <v>-0.78054491400000003</v>
      </c>
      <c r="O141" s="618">
        <v>-8.0357250000000005E-3</v>
      </c>
      <c r="P141" s="617">
        <v>0.453843673</v>
      </c>
    </row>
    <row r="142" spans="1:20" ht="16.5" customHeight="1">
      <c r="A142" s="575" t="s">
        <v>446</v>
      </c>
      <c r="B142" s="619">
        <v>2.9281352740000002</v>
      </c>
      <c r="C142" s="619">
        <v>3.0761797930000001</v>
      </c>
      <c r="D142" s="619">
        <v>1.7476894949999999</v>
      </c>
      <c r="E142" s="619">
        <v>2.6659584729999999</v>
      </c>
      <c r="F142" s="619">
        <v>3.8930041559999999</v>
      </c>
      <c r="G142" s="619">
        <v>2.7096211129999999</v>
      </c>
      <c r="H142" s="619">
        <v>2.3751357510000002</v>
      </c>
      <c r="I142" s="619">
        <v>2.2816635540000001</v>
      </c>
      <c r="J142" s="619" t="s">
        <v>105</v>
      </c>
      <c r="K142" s="619" t="s">
        <v>105</v>
      </c>
      <c r="L142" s="619" t="s">
        <v>105</v>
      </c>
      <c r="M142" s="620">
        <v>2.8485455229999999</v>
      </c>
      <c r="N142" s="620">
        <v>2.2816635540000001</v>
      </c>
      <c r="O142" s="620">
        <v>2.8146071240000001</v>
      </c>
      <c r="P142" s="619">
        <v>2.3823835010000001</v>
      </c>
    </row>
    <row r="143" spans="1:20" s="3" customFormat="1" ht="16.5" customHeight="1">
      <c r="A143" s="576" t="s">
        <v>447</v>
      </c>
      <c r="B143" s="621">
        <v>3.8215415109999999</v>
      </c>
      <c r="C143" s="621">
        <v>3.8528192240000001</v>
      </c>
      <c r="D143" s="621">
        <v>2.3418168609999999</v>
      </c>
      <c r="E143" s="621">
        <v>2.7802650280000001</v>
      </c>
      <c r="F143" s="621">
        <v>3.3784088639999998</v>
      </c>
      <c r="G143" s="621">
        <v>4.0746096590000001</v>
      </c>
      <c r="H143" s="621">
        <v>-0.72757329100000001</v>
      </c>
      <c r="I143" s="621">
        <v>2.24845519</v>
      </c>
      <c r="J143" s="621" t="s">
        <v>105</v>
      </c>
      <c r="K143" s="621" t="s">
        <v>105</v>
      </c>
      <c r="L143" s="621" t="s">
        <v>105</v>
      </c>
      <c r="M143" s="622">
        <v>2.4919494709999999</v>
      </c>
      <c r="N143" s="622">
        <v>2.24845519</v>
      </c>
      <c r="O143" s="622">
        <v>2.4728225639999999</v>
      </c>
      <c r="P143" s="621">
        <v>1.3810169059999999</v>
      </c>
      <c r="Q143"/>
      <c r="S143"/>
      <c r="T143"/>
    </row>
    <row r="144" spans="1:20" ht="16.5" customHeight="1">
      <c r="A144" s="577" t="s">
        <v>448</v>
      </c>
      <c r="B144" s="619">
        <v>-1.0058120310000001</v>
      </c>
      <c r="C144" s="619">
        <v>1.5132785639999999</v>
      </c>
      <c r="D144" s="619">
        <v>3.7856002360000001</v>
      </c>
      <c r="E144" s="619">
        <v>3.652212488</v>
      </c>
      <c r="F144" s="619">
        <v>2.7814685350000001</v>
      </c>
      <c r="G144" s="619">
        <v>4.3136016909999997</v>
      </c>
      <c r="H144" s="619">
        <v>2.3993013799999998</v>
      </c>
      <c r="I144" s="619">
        <v>2.8941576009999999</v>
      </c>
      <c r="J144" s="619" t="s">
        <v>105</v>
      </c>
      <c r="K144" s="619" t="s">
        <v>105</v>
      </c>
      <c r="L144" s="619" t="s">
        <v>105</v>
      </c>
      <c r="M144" s="620">
        <v>3.2904693869999999</v>
      </c>
      <c r="N144" s="620">
        <v>2.8941576009999999</v>
      </c>
      <c r="O144" s="620">
        <v>3.2627669190000002</v>
      </c>
      <c r="P144" s="619">
        <v>1.092354252</v>
      </c>
    </row>
    <row r="145" spans="1:20" ht="16.5" customHeight="1">
      <c r="A145" s="572" t="s">
        <v>987</v>
      </c>
      <c r="B145" s="623">
        <v>98.043065693000003</v>
      </c>
      <c r="C145" s="623">
        <v>40.495261902000003</v>
      </c>
      <c r="D145" s="623">
        <v>21.089948606</v>
      </c>
      <c r="E145" s="623">
        <v>0.95033041900000004</v>
      </c>
      <c r="F145" s="623">
        <v>22.369720413</v>
      </c>
      <c r="G145" s="623">
        <v>-14.956135721000001</v>
      </c>
      <c r="H145" s="623">
        <v>15.311879493999999</v>
      </c>
      <c r="I145" s="623">
        <v>6.1342390279999996</v>
      </c>
      <c r="J145" s="623" t="s">
        <v>105</v>
      </c>
      <c r="K145" s="623" t="s">
        <v>105</v>
      </c>
      <c r="L145" s="623" t="s">
        <v>105</v>
      </c>
      <c r="M145" s="624">
        <v>7.9751536229999997</v>
      </c>
      <c r="N145" s="624">
        <v>6.1342390279999996</v>
      </c>
      <c r="O145" s="624">
        <v>7.8468176310000004</v>
      </c>
      <c r="P145" s="623">
        <v>13.383371209</v>
      </c>
    </row>
    <row r="146" spans="1:20" ht="16.5" customHeight="1">
      <c r="A146" s="578" t="s">
        <v>449</v>
      </c>
      <c r="B146" s="619">
        <v>3.1988913239999999</v>
      </c>
      <c r="C146" s="619">
        <v>4.6231330509999999</v>
      </c>
      <c r="D146" s="619">
        <v>9.1648811699999992</v>
      </c>
      <c r="E146" s="619">
        <v>-6.5480529939999998</v>
      </c>
      <c r="F146" s="619">
        <v>-6.7429396580000001</v>
      </c>
      <c r="G146" s="619">
        <v>-3.253960717</v>
      </c>
      <c r="H146" s="619">
        <v>-0.191881934</v>
      </c>
      <c r="I146" s="619">
        <v>-10.405023581</v>
      </c>
      <c r="J146" s="619" t="s">
        <v>105</v>
      </c>
      <c r="K146" s="619" t="s">
        <v>105</v>
      </c>
      <c r="L146" s="619" t="s">
        <v>105</v>
      </c>
      <c r="M146" s="620">
        <v>-3.6442633</v>
      </c>
      <c r="N146" s="620">
        <v>-10.405023581</v>
      </c>
      <c r="O146" s="620">
        <v>-3.9682066420000002</v>
      </c>
      <c r="P146" s="619">
        <v>-0.92984863699999998</v>
      </c>
    </row>
    <row r="147" spans="1:20" ht="16.5" customHeight="1">
      <c r="A147" s="570" t="s">
        <v>450</v>
      </c>
      <c r="B147" s="625">
        <v>-0.37243586000000001</v>
      </c>
      <c r="C147" s="625">
        <v>0.39994676499999998</v>
      </c>
      <c r="D147" s="625">
        <v>3.7931983210000002</v>
      </c>
      <c r="E147" s="625">
        <v>-1.0561660939999999</v>
      </c>
      <c r="F147" s="625">
        <v>-1.3834718909999999</v>
      </c>
      <c r="G147" s="625">
        <v>-0.93833291600000002</v>
      </c>
      <c r="H147" s="625">
        <v>-4.7055462820000002</v>
      </c>
      <c r="I147" s="625">
        <v>-2.7121766649999999</v>
      </c>
      <c r="J147" s="625" t="s">
        <v>105</v>
      </c>
      <c r="K147" s="625" t="s">
        <v>105</v>
      </c>
      <c r="L147" s="625" t="s">
        <v>105</v>
      </c>
      <c r="M147" s="626">
        <v>-0.95750707800000001</v>
      </c>
      <c r="N147" s="626">
        <v>-2.7121766649999999</v>
      </c>
      <c r="O147" s="626">
        <v>-1.056073305</v>
      </c>
      <c r="P147" s="625">
        <v>-3.3962112000000003E-2</v>
      </c>
    </row>
    <row r="148" spans="1:20" ht="16.5" customHeight="1">
      <c r="A148" s="575" t="s">
        <v>461</v>
      </c>
      <c r="B148" s="619">
        <v>1.8031914069999999</v>
      </c>
      <c r="C148" s="619">
        <v>0.91327825100000004</v>
      </c>
      <c r="D148" s="619">
        <v>0.81537966900000003</v>
      </c>
      <c r="E148" s="619">
        <v>0.224484878</v>
      </c>
      <c r="F148" s="619">
        <v>-0.14635494399999999</v>
      </c>
      <c r="G148" s="619">
        <v>0.15191769399999999</v>
      </c>
      <c r="H148" s="619">
        <v>7.3241579999999999E-3</v>
      </c>
      <c r="I148" s="619">
        <v>0.29455535300000002</v>
      </c>
      <c r="J148" s="619" t="s">
        <v>105</v>
      </c>
      <c r="K148" s="619" t="s">
        <v>105</v>
      </c>
      <c r="L148" s="619" t="s">
        <v>105</v>
      </c>
      <c r="M148" s="620">
        <v>0.18580853999999999</v>
      </c>
      <c r="N148" s="620">
        <v>0.29455535300000002</v>
      </c>
      <c r="O148" s="620">
        <v>0.19467670000000001</v>
      </c>
      <c r="P148" s="619">
        <v>8.2375871000000003E-2</v>
      </c>
    </row>
    <row r="149" spans="1:20" s="3" customFormat="1" ht="16.5" customHeight="1">
      <c r="A149" s="576" t="s">
        <v>466</v>
      </c>
      <c r="B149" s="621">
        <v>4.54284745</v>
      </c>
      <c r="C149" s="621">
        <v>2.2957845699999999</v>
      </c>
      <c r="D149" s="621">
        <v>5.2501373960000004</v>
      </c>
      <c r="E149" s="621">
        <v>2.1492516899999998</v>
      </c>
      <c r="F149" s="621">
        <v>2.5746228549999999</v>
      </c>
      <c r="G149" s="621">
        <v>2.7753408679999998</v>
      </c>
      <c r="H149" s="621">
        <v>1.7850914229999999</v>
      </c>
      <c r="I149" s="621">
        <v>2.5840987690000001</v>
      </c>
      <c r="J149" s="621" t="s">
        <v>105</v>
      </c>
      <c r="K149" s="621" t="s">
        <v>105</v>
      </c>
      <c r="L149" s="621" t="s">
        <v>105</v>
      </c>
      <c r="M149" s="622">
        <v>2.545913724</v>
      </c>
      <c r="N149" s="622">
        <v>2.5840987690000001</v>
      </c>
      <c r="O149" s="622">
        <v>2.5503811500000002</v>
      </c>
      <c r="P149" s="621">
        <v>0.54265834800000001</v>
      </c>
      <c r="Q149"/>
      <c r="S149"/>
      <c r="T149"/>
    </row>
    <row r="150" spans="1:20" ht="16.5" customHeight="1">
      <c r="A150" s="577" t="s">
        <v>462</v>
      </c>
      <c r="B150" s="619">
        <v>-0.34153238699999999</v>
      </c>
      <c r="C150" s="619">
        <v>-4.2947215459999999</v>
      </c>
      <c r="D150" s="619">
        <v>-5.0927381829999998</v>
      </c>
      <c r="E150" s="619">
        <v>-1.8783027290000001</v>
      </c>
      <c r="F150" s="619">
        <v>-1.0328880090000001</v>
      </c>
      <c r="G150" s="619">
        <v>-2.0585811129999998</v>
      </c>
      <c r="H150" s="619">
        <v>-1.0380958220000001</v>
      </c>
      <c r="I150" s="619">
        <v>-3.2781928530000002</v>
      </c>
      <c r="J150" s="619" t="s">
        <v>105</v>
      </c>
      <c r="K150" s="619" t="s">
        <v>105</v>
      </c>
      <c r="L150" s="619" t="s">
        <v>105</v>
      </c>
      <c r="M150" s="620">
        <v>-1.894797683</v>
      </c>
      <c r="N150" s="620">
        <v>-3.2781928530000002</v>
      </c>
      <c r="O150" s="620">
        <v>-1.969672297</v>
      </c>
      <c r="P150" s="619">
        <v>-0.56033913899999999</v>
      </c>
    </row>
    <row r="151" spans="1:20" ht="16.5" customHeight="1">
      <c r="A151" s="572" t="s">
        <v>515</v>
      </c>
      <c r="B151" s="623">
        <v>15.469396268000001</v>
      </c>
      <c r="C151" s="623">
        <v>10.713061675000001</v>
      </c>
      <c r="D151" s="623">
        <v>5.1910241749999999</v>
      </c>
      <c r="E151" s="623">
        <v>-0.81099612700000001</v>
      </c>
      <c r="F151" s="623">
        <v>4.754594988</v>
      </c>
      <c r="G151" s="623">
        <v>-7.4327352680000001</v>
      </c>
      <c r="H151" s="623">
        <v>3.5189967329999998</v>
      </c>
      <c r="I151" s="623">
        <v>1.7410218449999999</v>
      </c>
      <c r="J151" s="623" t="s">
        <v>105</v>
      </c>
      <c r="K151" s="623" t="s">
        <v>105</v>
      </c>
      <c r="L151" s="623" t="s">
        <v>105</v>
      </c>
      <c r="M151" s="624">
        <v>1.3517841939999999</v>
      </c>
      <c r="N151" s="624">
        <v>1.7410218449999999</v>
      </c>
      <c r="O151" s="624">
        <v>1.3814269539999999</v>
      </c>
      <c r="P151" s="623">
        <v>3.1951249399999999</v>
      </c>
    </row>
    <row r="152" spans="1:20" ht="16.5" customHeight="1">
      <c r="A152" s="578" t="s">
        <v>463</v>
      </c>
      <c r="B152" s="619">
        <v>1.437261688</v>
      </c>
      <c r="C152" s="619">
        <v>3.5022318320000001</v>
      </c>
      <c r="D152" s="619">
        <v>6.2749771560000003</v>
      </c>
      <c r="E152" s="619">
        <v>-11.884091134</v>
      </c>
      <c r="F152" s="619">
        <v>-8.2348899059999994</v>
      </c>
      <c r="G152" s="619">
        <v>-7.7340518830000002</v>
      </c>
      <c r="H152" s="619">
        <v>-2.9778862699999999</v>
      </c>
      <c r="I152" s="619">
        <v>-12.634771594</v>
      </c>
      <c r="J152" s="619" t="s">
        <v>105</v>
      </c>
      <c r="K152" s="619" t="s">
        <v>105</v>
      </c>
      <c r="L152" s="619" t="s">
        <v>105</v>
      </c>
      <c r="M152" s="620">
        <v>-7.4915139770000003</v>
      </c>
      <c r="N152" s="620">
        <v>-12.634771594</v>
      </c>
      <c r="O152" s="620">
        <v>-7.7637058100000003</v>
      </c>
      <c r="P152" s="619">
        <v>-1.558617218</v>
      </c>
    </row>
    <row r="153" spans="1:20" ht="16.5" customHeight="1">
      <c r="A153" s="579" t="s">
        <v>861</v>
      </c>
      <c r="B153" s="627">
        <v>-0.35759248100000002</v>
      </c>
      <c r="C153" s="627">
        <v>-0.47544928800000003</v>
      </c>
      <c r="D153" s="627">
        <v>-1.3054630759999999</v>
      </c>
      <c r="E153" s="627">
        <v>-1.288235971</v>
      </c>
      <c r="F153" s="627">
        <v>-1.242442966</v>
      </c>
      <c r="G153" s="627">
        <v>-1.182851356</v>
      </c>
      <c r="H153" s="627">
        <v>-0.56839876300000003</v>
      </c>
      <c r="I153" s="627">
        <v>-0.83984663100000001</v>
      </c>
      <c r="J153" s="627" t="s">
        <v>105</v>
      </c>
      <c r="K153" s="627" t="s">
        <v>105</v>
      </c>
      <c r="L153" s="627" t="s">
        <v>105</v>
      </c>
      <c r="M153" s="628">
        <v>-1.138269016</v>
      </c>
      <c r="N153" s="628">
        <v>-0.83984663100000001</v>
      </c>
      <c r="O153" s="628">
        <v>-1.114340125</v>
      </c>
      <c r="P153" s="627">
        <v>-0.25193890299999999</v>
      </c>
    </row>
    <row r="154" spans="1:20" ht="15" customHeight="1">
      <c r="A154" s="260" t="s">
        <v>969</v>
      </c>
      <c r="B154" s="13"/>
      <c r="C154" s="13"/>
      <c r="D154" s="13"/>
      <c r="E154" s="13"/>
      <c r="F154" s="13"/>
      <c r="G154" s="13"/>
      <c r="H154" s="13"/>
      <c r="I154" s="13"/>
      <c r="J154" s="13"/>
      <c r="K154" s="13"/>
      <c r="L154" s="13"/>
      <c r="M154" s="13"/>
      <c r="N154" s="13"/>
      <c r="O154" s="13"/>
      <c r="P154" s="40"/>
    </row>
    <row r="155" spans="1:20" ht="15" customHeight="1">
      <c r="A155" s="260" t="s">
        <v>396</v>
      </c>
      <c r="B155" s="13"/>
      <c r="C155" s="13"/>
      <c r="D155" s="13"/>
      <c r="E155" s="13"/>
      <c r="F155" s="13"/>
      <c r="G155" s="13"/>
      <c r="H155" s="13"/>
      <c r="I155" s="13"/>
      <c r="J155" s="13"/>
      <c r="K155" s="13"/>
      <c r="L155" s="13"/>
      <c r="M155" s="13"/>
      <c r="N155" s="13"/>
      <c r="O155" s="13"/>
      <c r="P155" s="40"/>
    </row>
    <row r="156" spans="1:20" ht="15" customHeight="1">
      <c r="A156" s="291" t="s">
        <v>855</v>
      </c>
      <c r="B156" s="13"/>
      <c r="C156" s="13"/>
      <c r="D156" s="13"/>
      <c r="E156" s="13"/>
      <c r="F156" s="13"/>
      <c r="G156" s="13"/>
      <c r="H156" s="13"/>
      <c r="I156" s="13"/>
      <c r="J156" s="13"/>
      <c r="K156" s="13"/>
      <c r="L156" s="13"/>
      <c r="M156" s="13"/>
      <c r="N156" s="13"/>
      <c r="O156" s="13"/>
      <c r="P156" s="40"/>
    </row>
    <row r="157" spans="1:20" ht="15" customHeight="1">
      <c r="A157" s="38" t="s">
        <v>693</v>
      </c>
      <c r="B157" s="13"/>
      <c r="C157" s="13"/>
      <c r="D157" s="13"/>
      <c r="E157" s="13"/>
      <c r="F157" s="13"/>
      <c r="G157" s="13"/>
      <c r="H157" s="13"/>
      <c r="I157" s="13"/>
      <c r="J157" s="13"/>
      <c r="K157" s="13"/>
      <c r="L157" s="13"/>
      <c r="M157" s="13"/>
      <c r="N157" s="13"/>
      <c r="O157" s="13"/>
      <c r="P157" s="40"/>
    </row>
    <row r="158" spans="1:20" ht="15" customHeight="1">
      <c r="A158" s="291" t="s">
        <v>856</v>
      </c>
      <c r="B158" s="13"/>
      <c r="C158" s="13"/>
      <c r="D158" s="13"/>
      <c r="E158" s="13"/>
      <c r="F158" s="13"/>
      <c r="G158" s="13"/>
      <c r="H158" s="13"/>
      <c r="I158" s="13"/>
      <c r="J158" s="13"/>
      <c r="K158" s="13"/>
      <c r="L158" s="13"/>
      <c r="M158" s="13"/>
      <c r="N158" s="13"/>
      <c r="O158" s="13"/>
      <c r="P158" s="40"/>
    </row>
    <row r="159" spans="1:20" ht="15" customHeight="1">
      <c r="A159" s="260" t="s">
        <v>886</v>
      </c>
      <c r="B159" s="13"/>
      <c r="C159" s="13"/>
      <c r="D159" s="13"/>
      <c r="E159" s="13"/>
      <c r="F159" s="13"/>
      <c r="G159" s="13"/>
      <c r="H159" s="13"/>
      <c r="I159" s="13"/>
      <c r="J159" s="13"/>
      <c r="K159" s="13"/>
      <c r="L159" s="13"/>
      <c r="M159" s="13"/>
      <c r="N159" s="13"/>
      <c r="O159" s="13"/>
      <c r="P159" s="40"/>
    </row>
    <row r="160" spans="1:20">
      <c r="A160" s="965" t="s">
        <v>865</v>
      </c>
      <c r="B160" s="13"/>
      <c r="C160" s="13"/>
      <c r="D160" s="13"/>
      <c r="E160" s="13"/>
      <c r="F160" s="13"/>
      <c r="G160" s="13"/>
      <c r="H160" s="13"/>
      <c r="I160" s="13"/>
      <c r="J160" s="13"/>
      <c r="K160" s="13"/>
      <c r="L160" s="13"/>
      <c r="M160" s="13"/>
      <c r="N160" s="13"/>
      <c r="O160" s="13"/>
      <c r="P160" s="40"/>
    </row>
    <row r="161" spans="1:10" ht="13">
      <c r="A161" s="244"/>
      <c r="B161" s="3"/>
      <c r="C161" s="3"/>
      <c r="D161" s="3"/>
      <c r="G161" s="185"/>
      <c r="J161" s="185"/>
    </row>
    <row r="162" spans="1:10">
      <c r="A162" s="988" t="s">
        <v>600</v>
      </c>
      <c r="B162" s="997"/>
      <c r="C162" s="997"/>
      <c r="D162" s="997"/>
      <c r="E162" s="997"/>
      <c r="F162" s="997"/>
    </row>
    <row r="163" spans="1:10">
      <c r="A163" s="997"/>
      <c r="B163" s="997"/>
      <c r="C163" s="997"/>
      <c r="D163" s="997"/>
      <c r="E163" s="997"/>
      <c r="F163" s="997"/>
    </row>
    <row r="164" spans="1:10" ht="14.25" customHeight="1">
      <c r="A164" s="997"/>
      <c r="B164" s="997"/>
      <c r="C164" s="997"/>
      <c r="D164" s="997"/>
      <c r="E164" s="997"/>
      <c r="F164" s="997"/>
    </row>
    <row r="165" spans="1:10">
      <c r="A165" s="17"/>
      <c r="B165" s="69"/>
      <c r="C165" s="69"/>
      <c r="D165" s="69"/>
      <c r="E165" s="69"/>
      <c r="F165" s="69"/>
    </row>
    <row r="166" spans="1:10">
      <c r="A166" s="998" t="s">
        <v>362</v>
      </c>
      <c r="B166" s="1002"/>
      <c r="C166" s="1002"/>
      <c r="D166" s="1002"/>
      <c r="E166" s="1002"/>
      <c r="F166" s="1002"/>
    </row>
    <row r="167" spans="1:10">
      <c r="A167" s="17"/>
      <c r="B167" s="69"/>
      <c r="C167" s="69"/>
      <c r="D167" s="69"/>
      <c r="E167" s="69"/>
      <c r="F167" s="69"/>
    </row>
    <row r="168" spans="1:10">
      <c r="A168" s="988" t="s">
        <v>363</v>
      </c>
      <c r="B168" s="997"/>
      <c r="C168" s="997"/>
      <c r="D168" s="997"/>
      <c r="E168" s="997"/>
      <c r="F168" s="997"/>
    </row>
    <row r="169" spans="1:10">
      <c r="A169" s="997"/>
      <c r="B169" s="997"/>
      <c r="C169" s="997"/>
      <c r="D169" s="997"/>
      <c r="E169" s="997"/>
      <c r="F169" s="997"/>
    </row>
    <row r="170" spans="1:10">
      <c r="A170" s="17"/>
      <c r="B170" s="69"/>
      <c r="C170" s="69"/>
      <c r="D170" s="69"/>
      <c r="E170" s="69"/>
      <c r="F170" s="69"/>
    </row>
    <row r="171" spans="1:10">
      <c r="A171" s="988" t="s">
        <v>364</v>
      </c>
      <c r="B171" s="997"/>
      <c r="C171" s="997"/>
      <c r="D171" s="997"/>
      <c r="E171" s="997"/>
      <c r="F171" s="997"/>
    </row>
    <row r="172" spans="1:10">
      <c r="A172" s="997"/>
      <c r="B172" s="997"/>
      <c r="C172" s="997"/>
      <c r="D172" s="997"/>
      <c r="E172" s="997"/>
      <c r="F172" s="997"/>
    </row>
    <row r="173" spans="1:10">
      <c r="A173" s="997"/>
      <c r="B173" s="997"/>
      <c r="C173" s="997"/>
      <c r="D173" s="997"/>
      <c r="E173" s="997"/>
      <c r="F173" s="997"/>
    </row>
    <row r="174" spans="1:10">
      <c r="A174" s="17"/>
      <c r="B174" s="69"/>
      <c r="C174" s="69"/>
      <c r="D174" s="69"/>
      <c r="E174" s="69"/>
      <c r="F174" s="69"/>
    </row>
    <row r="175" spans="1:10">
      <c r="A175" s="988" t="s">
        <v>365</v>
      </c>
      <c r="B175" s="997"/>
      <c r="C175" s="997"/>
      <c r="D175" s="997"/>
      <c r="E175" s="997"/>
      <c r="F175" s="997"/>
    </row>
    <row r="176" spans="1:10">
      <c r="A176" s="997"/>
      <c r="B176" s="997"/>
      <c r="C176" s="997"/>
      <c r="D176" s="997"/>
      <c r="E176" s="997"/>
      <c r="F176" s="997"/>
    </row>
    <row r="177" spans="1:6">
      <c r="A177" s="997"/>
      <c r="B177" s="997"/>
      <c r="C177" s="997"/>
      <c r="D177" s="997"/>
      <c r="E177" s="997"/>
      <c r="F177" s="997"/>
    </row>
    <row r="178" spans="1:6" ht="21.75" customHeight="1">
      <c r="A178" s="997"/>
      <c r="B178" s="997"/>
      <c r="C178" s="997"/>
      <c r="D178" s="997"/>
      <c r="E178" s="997"/>
      <c r="F178" s="997"/>
    </row>
    <row r="180" spans="1:6" ht="64.5" customHeight="1">
      <c r="A180" s="988" t="s">
        <v>598</v>
      </c>
      <c r="B180" s="988"/>
      <c r="C180" s="988"/>
      <c r="D180" s="988"/>
      <c r="E180" s="988"/>
      <c r="F180" s="988"/>
    </row>
    <row r="182" spans="1:6" ht="168.75" customHeight="1">
      <c r="A182" s="988" t="s">
        <v>594</v>
      </c>
      <c r="B182" s="988"/>
      <c r="C182" s="988"/>
      <c r="D182" s="988"/>
      <c r="E182" s="988"/>
      <c r="F182" s="988"/>
    </row>
  </sheetData>
  <mergeCells count="7">
    <mergeCell ref="A182:F182"/>
    <mergeCell ref="A180:F180"/>
    <mergeCell ref="A162:F164"/>
    <mergeCell ref="A166:F166"/>
    <mergeCell ref="A168:F169"/>
    <mergeCell ref="A171:F173"/>
    <mergeCell ref="A175:F178"/>
  </mergeCells>
  <phoneticPr fontId="2" type="noConversion"/>
  <pageMargins left="0.59055118110236227" right="0.59055118110236227" top="0.78740157480314965" bottom="0.78740157480314965" header="0.39370078740157483" footer="0.39370078740157483"/>
  <pageSetup paperSize="9" scale="49" firstPageNumber="30"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2" manualBreakCount="2">
    <brk id="60" max="15" man="1"/>
    <brk id="105" max="15" man="1"/>
  </rowBreaks>
  <tableParts count="2">
    <tablePart r:id="rId2"/>
    <tablePart r:id="rId3"/>
  </tableParts>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Y183"/>
  <sheetViews>
    <sheetView topLeftCell="A50" zoomScale="85" zoomScaleNormal="85" zoomScalePageLayoutView="85" workbookViewId="0">
      <selection activeCell="A50" sqref="A50"/>
    </sheetView>
  </sheetViews>
  <sheetFormatPr baseColWidth="10" defaultRowHeight="12.5"/>
  <cols>
    <col min="1" max="1" width="90" customWidth="1"/>
    <col min="13" max="14" width="15.54296875" customWidth="1"/>
    <col min="15" max="15" width="14.26953125" customWidth="1"/>
    <col min="16" max="16" width="18.81640625" customWidth="1"/>
  </cols>
  <sheetData>
    <row r="1" spans="1:16" ht="24" customHeight="1">
      <c r="A1" s="47" t="s">
        <v>871</v>
      </c>
    </row>
    <row r="2" spans="1:16" ht="18">
      <c r="A2" s="47"/>
    </row>
    <row r="3" spans="1:16" ht="13" thickBot="1">
      <c r="P3" s="264" t="s">
        <v>245</v>
      </c>
    </row>
    <row r="4" spans="1:16" ht="12.75" customHeight="1">
      <c r="A4" s="42"/>
      <c r="B4" s="43" t="s">
        <v>38</v>
      </c>
      <c r="C4" s="43" t="s">
        <v>128</v>
      </c>
      <c r="D4" s="43" t="s">
        <v>130</v>
      </c>
      <c r="E4" s="43" t="s">
        <v>39</v>
      </c>
      <c r="F4" s="43" t="s">
        <v>40</v>
      </c>
      <c r="G4" s="43" t="s">
        <v>41</v>
      </c>
      <c r="H4" s="43" t="s">
        <v>42</v>
      </c>
      <c r="I4" s="43" t="s">
        <v>132</v>
      </c>
      <c r="J4" s="43" t="s">
        <v>133</v>
      </c>
      <c r="K4" s="43" t="s">
        <v>134</v>
      </c>
      <c r="L4" s="257">
        <v>100000</v>
      </c>
      <c r="M4" s="255" t="s">
        <v>265</v>
      </c>
      <c r="N4" s="255" t="s">
        <v>265</v>
      </c>
      <c r="O4" s="262" t="s">
        <v>80</v>
      </c>
      <c r="P4" s="286" t="s">
        <v>253</v>
      </c>
    </row>
    <row r="5" spans="1:16" ht="13">
      <c r="A5" s="590" t="s">
        <v>84</v>
      </c>
      <c r="B5" s="44" t="s">
        <v>127</v>
      </c>
      <c r="C5" s="44" t="s">
        <v>43</v>
      </c>
      <c r="D5" s="44" t="s">
        <v>43</v>
      </c>
      <c r="E5" s="44" t="s">
        <v>43</v>
      </c>
      <c r="F5" s="44" t="s">
        <v>43</v>
      </c>
      <c r="G5" s="44" t="s">
        <v>43</v>
      </c>
      <c r="H5" s="44" t="s">
        <v>43</v>
      </c>
      <c r="I5" s="44" t="s">
        <v>43</v>
      </c>
      <c r="J5" s="44" t="s">
        <v>43</v>
      </c>
      <c r="K5" s="44" t="s">
        <v>43</v>
      </c>
      <c r="L5" s="44" t="s">
        <v>46</v>
      </c>
      <c r="M5" s="240" t="s">
        <v>264</v>
      </c>
      <c r="N5" s="240" t="s">
        <v>150</v>
      </c>
      <c r="O5" s="261" t="s">
        <v>149</v>
      </c>
      <c r="P5" s="287" t="s">
        <v>320</v>
      </c>
    </row>
    <row r="6" spans="1:16" ht="13.5" customHeight="1" thickBot="1">
      <c r="A6" s="447" t="s">
        <v>245</v>
      </c>
      <c r="B6" s="45" t="s">
        <v>46</v>
      </c>
      <c r="C6" s="45" t="s">
        <v>129</v>
      </c>
      <c r="D6" s="45" t="s">
        <v>131</v>
      </c>
      <c r="E6" s="45" t="s">
        <v>47</v>
      </c>
      <c r="F6" s="45" t="s">
        <v>48</v>
      </c>
      <c r="G6" s="45" t="s">
        <v>49</v>
      </c>
      <c r="H6" s="45" t="s">
        <v>45</v>
      </c>
      <c r="I6" s="45" t="s">
        <v>135</v>
      </c>
      <c r="J6" s="45" t="s">
        <v>136</v>
      </c>
      <c r="K6" s="45" t="s">
        <v>137</v>
      </c>
      <c r="L6" s="45" t="s">
        <v>138</v>
      </c>
      <c r="M6" s="256" t="s">
        <v>150</v>
      </c>
      <c r="N6" s="256" t="s">
        <v>138</v>
      </c>
      <c r="O6" s="263" t="s">
        <v>44</v>
      </c>
      <c r="P6" s="288" t="s">
        <v>273</v>
      </c>
    </row>
    <row r="7" spans="1:16" ht="12.75" customHeight="1">
      <c r="A7" s="227"/>
    </row>
    <row r="8" spans="1:16" ht="15.75" customHeight="1">
      <c r="A8" s="498" t="s">
        <v>182</v>
      </c>
      <c r="B8" s="490">
        <v>855.25488076199997</v>
      </c>
      <c r="C8" s="490">
        <v>808.53758800000003</v>
      </c>
      <c r="D8" s="490">
        <v>743.10543330200005</v>
      </c>
      <c r="E8" s="490">
        <v>706.92119228900003</v>
      </c>
      <c r="F8" s="490">
        <v>766.48263405</v>
      </c>
      <c r="G8" s="490">
        <v>784.10434124400001</v>
      </c>
      <c r="H8" s="490">
        <v>871.57668240700002</v>
      </c>
      <c r="I8" s="490">
        <v>1706.3430128120001</v>
      </c>
      <c r="J8" s="490">
        <v>1048.061521739</v>
      </c>
      <c r="K8" s="490" t="s">
        <v>105</v>
      </c>
      <c r="L8" s="594" t="s">
        <v>105</v>
      </c>
      <c r="M8" s="503">
        <v>753.50397225200004</v>
      </c>
      <c r="N8" s="503">
        <v>1300.291640399</v>
      </c>
      <c r="O8" s="503">
        <v>780.30075949000002</v>
      </c>
      <c r="P8" s="490">
        <v>974.61644433900005</v>
      </c>
    </row>
    <row r="9" spans="1:16" ht="15.75" customHeight="1">
      <c r="A9" s="489" t="s">
        <v>183</v>
      </c>
      <c r="B9" s="491">
        <v>334.35793363599998</v>
      </c>
      <c r="C9" s="491">
        <v>284.83837456800001</v>
      </c>
      <c r="D9" s="491">
        <v>270.921749003</v>
      </c>
      <c r="E9" s="491">
        <v>245.123920556</v>
      </c>
      <c r="F9" s="491">
        <v>243.44254751299999</v>
      </c>
      <c r="G9" s="491">
        <v>234.08180387799999</v>
      </c>
      <c r="H9" s="491">
        <v>263.94273353400001</v>
      </c>
      <c r="I9" s="491">
        <v>319.10198516499997</v>
      </c>
      <c r="J9" s="491">
        <v>214.791374717</v>
      </c>
      <c r="K9" s="491" t="s">
        <v>105</v>
      </c>
      <c r="L9" s="491" t="s">
        <v>105</v>
      </c>
      <c r="M9" s="504">
        <v>252.585269969</v>
      </c>
      <c r="N9" s="504">
        <v>254.75950082700001</v>
      </c>
      <c r="O9" s="504">
        <v>252.69182394800001</v>
      </c>
      <c r="P9" s="491">
        <v>242.351410784</v>
      </c>
    </row>
    <row r="10" spans="1:16" ht="15.75" customHeight="1">
      <c r="A10" s="489" t="s">
        <v>184</v>
      </c>
      <c r="B10" s="491">
        <v>248.51199220000001</v>
      </c>
      <c r="C10" s="491">
        <v>268.92211382599999</v>
      </c>
      <c r="D10" s="491">
        <v>288.999816619</v>
      </c>
      <c r="E10" s="491">
        <v>309.51395711100002</v>
      </c>
      <c r="F10" s="491">
        <v>378.83232550000002</v>
      </c>
      <c r="G10" s="491">
        <v>398.029810897</v>
      </c>
      <c r="H10" s="491">
        <v>433.927425873</v>
      </c>
      <c r="I10" s="491">
        <v>764.692796359</v>
      </c>
      <c r="J10" s="491">
        <v>605.371423306</v>
      </c>
      <c r="K10" s="491" t="s">
        <v>105</v>
      </c>
      <c r="L10" s="491" t="s">
        <v>105</v>
      </c>
      <c r="M10" s="504">
        <v>336.85460268999998</v>
      </c>
      <c r="N10" s="504">
        <v>666.41772245799996</v>
      </c>
      <c r="O10" s="504">
        <v>353.00572188299998</v>
      </c>
      <c r="P10" s="491">
        <v>526.67744682099999</v>
      </c>
    </row>
    <row r="11" spans="1:16" ht="15.75" customHeight="1">
      <c r="A11" s="489" t="s">
        <v>185</v>
      </c>
      <c r="B11" s="491">
        <v>17.722527971000002</v>
      </c>
      <c r="C11" s="491">
        <v>28.221081379000001</v>
      </c>
      <c r="D11" s="491">
        <v>20.339679392000001</v>
      </c>
      <c r="E11" s="491">
        <v>21.923347996</v>
      </c>
      <c r="F11" s="491">
        <v>23.668973790999999</v>
      </c>
      <c r="G11" s="491">
        <v>24.328114106000001</v>
      </c>
      <c r="H11" s="491">
        <v>28.431518522000001</v>
      </c>
      <c r="I11" s="491">
        <v>50.951171273999996</v>
      </c>
      <c r="J11" s="491">
        <v>41.105404204999999</v>
      </c>
      <c r="K11" s="491" t="s">
        <v>105</v>
      </c>
      <c r="L11" s="491" t="s">
        <v>105</v>
      </c>
      <c r="M11" s="504">
        <v>23.009650569000001</v>
      </c>
      <c r="N11" s="504">
        <v>44.877952925000002</v>
      </c>
      <c r="O11" s="504">
        <v>24.08136502</v>
      </c>
      <c r="P11" s="491">
        <v>23.576454073000001</v>
      </c>
    </row>
    <row r="12" spans="1:16" ht="15.75" customHeight="1">
      <c r="A12" s="489" t="s">
        <v>186</v>
      </c>
      <c r="B12" s="491">
        <v>116.68048270600001</v>
      </c>
      <c r="C12" s="491">
        <v>104.666387657</v>
      </c>
      <c r="D12" s="491">
        <v>93.599277330999996</v>
      </c>
      <c r="E12" s="491">
        <v>72.890555488999993</v>
      </c>
      <c r="F12" s="491">
        <v>74.599391561000004</v>
      </c>
      <c r="G12" s="491">
        <v>78.569607110000007</v>
      </c>
      <c r="H12" s="491">
        <v>103.750455589</v>
      </c>
      <c r="I12" s="491">
        <v>532.49836682399996</v>
      </c>
      <c r="J12" s="491">
        <v>154.38034263200001</v>
      </c>
      <c r="K12" s="491" t="s">
        <v>105</v>
      </c>
      <c r="L12" s="491" t="s">
        <v>105</v>
      </c>
      <c r="M12" s="504">
        <v>81.798297969999993</v>
      </c>
      <c r="N12" s="504">
        <v>299.26175795799998</v>
      </c>
      <c r="O12" s="504">
        <v>92.455674513999995</v>
      </c>
      <c r="P12" s="491">
        <v>142.457741962</v>
      </c>
    </row>
    <row r="13" spans="1:16" ht="15.75" customHeight="1">
      <c r="A13" s="489" t="s">
        <v>187</v>
      </c>
      <c r="B13" s="491">
        <v>137.98194424900001</v>
      </c>
      <c r="C13" s="491">
        <v>121.88963056999999</v>
      </c>
      <c r="D13" s="491">
        <v>69.244910957000002</v>
      </c>
      <c r="E13" s="491">
        <v>57.469411137000002</v>
      </c>
      <c r="F13" s="491">
        <v>45.939395685000001</v>
      </c>
      <c r="G13" s="491">
        <v>49.095005252999997</v>
      </c>
      <c r="H13" s="491">
        <v>41.524548889000002</v>
      </c>
      <c r="I13" s="491">
        <v>39.098693189000002</v>
      </c>
      <c r="J13" s="491">
        <v>32.412976878999999</v>
      </c>
      <c r="K13" s="491" t="s">
        <v>105</v>
      </c>
      <c r="L13" s="491" t="s">
        <v>105</v>
      </c>
      <c r="M13" s="504">
        <v>59.256151054999997</v>
      </c>
      <c r="N13" s="504">
        <v>34.974706232000003</v>
      </c>
      <c r="O13" s="504">
        <v>58.066174125000003</v>
      </c>
      <c r="P13" s="491">
        <v>39.553390698999998</v>
      </c>
    </row>
    <row r="14" spans="1:16" ht="15.75" customHeight="1">
      <c r="A14" s="498" t="s">
        <v>188</v>
      </c>
      <c r="B14" s="490">
        <v>1086.1804718369999</v>
      </c>
      <c r="C14" s="490">
        <v>1076.3041411050001</v>
      </c>
      <c r="D14" s="490">
        <v>960.17966218399999</v>
      </c>
      <c r="E14" s="490">
        <v>894.30196550000005</v>
      </c>
      <c r="F14" s="490">
        <v>935.75607751899997</v>
      </c>
      <c r="G14" s="490">
        <v>941.84196158300006</v>
      </c>
      <c r="H14" s="490">
        <v>1062.6449665390001</v>
      </c>
      <c r="I14" s="490">
        <v>1917.004290627</v>
      </c>
      <c r="J14" s="490">
        <v>1205.4048663819999</v>
      </c>
      <c r="K14" s="490" t="s">
        <v>105</v>
      </c>
      <c r="L14" s="490" t="s">
        <v>105</v>
      </c>
      <c r="M14" s="503">
        <v>943.25931583800002</v>
      </c>
      <c r="N14" s="503">
        <v>1478.0645258889999</v>
      </c>
      <c r="O14" s="503">
        <v>969.46887077500003</v>
      </c>
      <c r="P14" s="490">
        <v>1159.064665206</v>
      </c>
    </row>
    <row r="15" spans="1:16" ht="15.75" customHeight="1">
      <c r="A15" s="489" t="s">
        <v>82</v>
      </c>
      <c r="B15" s="491">
        <v>488.34033757399999</v>
      </c>
      <c r="C15" s="491">
        <v>502.53900914399998</v>
      </c>
      <c r="D15" s="491">
        <v>444.92651364300002</v>
      </c>
      <c r="E15" s="491">
        <v>457.18209893300002</v>
      </c>
      <c r="F15" s="491">
        <v>511.225473685</v>
      </c>
      <c r="G15" s="491">
        <v>548.30660200099999</v>
      </c>
      <c r="H15" s="491">
        <v>619.39546576600003</v>
      </c>
      <c r="I15" s="491">
        <v>1001.335530007</v>
      </c>
      <c r="J15" s="491">
        <v>888.48343888700003</v>
      </c>
      <c r="K15" s="491" t="s">
        <v>105</v>
      </c>
      <c r="L15" s="491" t="s">
        <v>105</v>
      </c>
      <c r="M15" s="504">
        <v>491.85304357899997</v>
      </c>
      <c r="N15" s="504">
        <v>931.72435743100004</v>
      </c>
      <c r="O15" s="504">
        <v>513.41010987000004</v>
      </c>
      <c r="P15" s="491">
        <v>765.68118537999999</v>
      </c>
    </row>
    <row r="16" spans="1:16" ht="15.75" customHeight="1">
      <c r="A16" s="489" t="s">
        <v>189</v>
      </c>
      <c r="B16" s="491">
        <v>397.91514800800002</v>
      </c>
      <c r="C16" s="491">
        <v>449.790299092</v>
      </c>
      <c r="D16" s="491">
        <v>388.12661742400002</v>
      </c>
      <c r="E16" s="491">
        <v>413.76476001600003</v>
      </c>
      <c r="F16" s="491">
        <v>466.31786682000001</v>
      </c>
      <c r="G16" s="491">
        <v>486.523128074</v>
      </c>
      <c r="H16" s="491">
        <v>535.07889750100003</v>
      </c>
      <c r="I16" s="491">
        <v>934.06457181400003</v>
      </c>
      <c r="J16" s="491">
        <v>827.56950950800001</v>
      </c>
      <c r="K16" s="491" t="s">
        <v>105</v>
      </c>
      <c r="L16" s="491" t="s">
        <v>105</v>
      </c>
      <c r="M16" s="504">
        <v>439.34989695799999</v>
      </c>
      <c r="N16" s="504">
        <v>868.37464008899997</v>
      </c>
      <c r="O16" s="504">
        <v>460.37539813699999</v>
      </c>
      <c r="P16" s="491">
        <v>662.62133226000003</v>
      </c>
    </row>
    <row r="17" spans="1:16" ht="15.75" customHeight="1">
      <c r="A17" s="489" t="s">
        <v>221</v>
      </c>
      <c r="B17" s="491">
        <v>174.881389297</v>
      </c>
      <c r="C17" s="491">
        <v>135.67196244499999</v>
      </c>
      <c r="D17" s="491">
        <v>68.591809541000003</v>
      </c>
      <c r="E17" s="491">
        <v>81.627234272999999</v>
      </c>
      <c r="F17" s="491">
        <v>87.231620695000004</v>
      </c>
      <c r="G17" s="491">
        <v>109.166574662</v>
      </c>
      <c r="H17" s="491">
        <v>119.61755646</v>
      </c>
      <c r="I17" s="491">
        <v>408.15809844900002</v>
      </c>
      <c r="J17" s="491">
        <v>117.670749351</v>
      </c>
      <c r="K17" s="491" t="s">
        <v>105</v>
      </c>
      <c r="L17" s="491" t="s">
        <v>105</v>
      </c>
      <c r="M17" s="504">
        <v>91.219166806000004</v>
      </c>
      <c r="N17" s="504">
        <v>228.97519817099999</v>
      </c>
      <c r="O17" s="504">
        <v>97.970268336999993</v>
      </c>
      <c r="P17" s="491">
        <v>154.29295755300001</v>
      </c>
    </row>
    <row r="18" spans="1:16" ht="15.75" customHeight="1">
      <c r="A18" s="489" t="s">
        <v>190</v>
      </c>
      <c r="B18" s="491">
        <v>90.425189566</v>
      </c>
      <c r="C18" s="491">
        <v>52.748710052</v>
      </c>
      <c r="D18" s="491">
        <v>56.799896218999997</v>
      </c>
      <c r="E18" s="491">
        <v>43.417338917000002</v>
      </c>
      <c r="F18" s="491">
        <v>44.907606864999998</v>
      </c>
      <c r="G18" s="491">
        <v>61.783473927000003</v>
      </c>
      <c r="H18" s="491">
        <v>84.316568265000001</v>
      </c>
      <c r="I18" s="491">
        <v>67.270958192999998</v>
      </c>
      <c r="J18" s="491">
        <v>60.913929379000002</v>
      </c>
      <c r="K18" s="491" t="s">
        <v>105</v>
      </c>
      <c r="L18" s="491" t="s">
        <v>105</v>
      </c>
      <c r="M18" s="504">
        <v>52.503146620999999</v>
      </c>
      <c r="N18" s="504">
        <v>63.349717341999998</v>
      </c>
      <c r="O18" s="504">
        <v>53.034711733000002</v>
      </c>
      <c r="P18" s="491">
        <v>103.05985312</v>
      </c>
    </row>
    <row r="19" spans="1:16" ht="15.75" customHeight="1">
      <c r="A19" s="489" t="s">
        <v>191</v>
      </c>
      <c r="B19" s="491">
        <v>280.78443194200003</v>
      </c>
      <c r="C19" s="491">
        <v>247.970057188</v>
      </c>
      <c r="D19" s="491">
        <v>227.860026651</v>
      </c>
      <c r="E19" s="491">
        <v>224.55104178400001</v>
      </c>
      <c r="F19" s="491">
        <v>243.63948284</v>
      </c>
      <c r="G19" s="491">
        <v>208.92305178800001</v>
      </c>
      <c r="H19" s="491">
        <v>255.37391842400001</v>
      </c>
      <c r="I19" s="491">
        <v>487.696199595</v>
      </c>
      <c r="J19" s="491">
        <v>200.69221747500001</v>
      </c>
      <c r="K19" s="491" t="s">
        <v>105</v>
      </c>
      <c r="L19" s="491" t="s">
        <v>105</v>
      </c>
      <c r="M19" s="504">
        <v>231.71611708899999</v>
      </c>
      <c r="N19" s="504">
        <v>310.66196362099998</v>
      </c>
      <c r="O19" s="504">
        <v>235.58506874299999</v>
      </c>
      <c r="P19" s="491">
        <v>197.713314139</v>
      </c>
    </row>
    <row r="20" spans="1:16" ht="15.75" customHeight="1">
      <c r="A20" s="489" t="s">
        <v>192</v>
      </c>
      <c r="B20" s="491">
        <v>230.88592673100001</v>
      </c>
      <c r="C20" s="491">
        <v>204.309644332</v>
      </c>
      <c r="D20" s="491">
        <v>192.28697280200001</v>
      </c>
      <c r="E20" s="491">
        <v>197.381183886</v>
      </c>
      <c r="F20" s="491">
        <v>208.72193391799999</v>
      </c>
      <c r="G20" s="491">
        <v>180.42301513800001</v>
      </c>
      <c r="H20" s="491">
        <v>228.75987950800001</v>
      </c>
      <c r="I20" s="491">
        <v>425.085165206</v>
      </c>
      <c r="J20" s="491">
        <v>163.92104381300001</v>
      </c>
      <c r="K20" s="491" t="s">
        <v>105</v>
      </c>
      <c r="L20" s="491" t="s">
        <v>105</v>
      </c>
      <c r="M20" s="504">
        <v>200.4833955</v>
      </c>
      <c r="N20" s="504">
        <v>263.98987184800001</v>
      </c>
      <c r="O20" s="504">
        <v>203.595699661</v>
      </c>
      <c r="P20" s="491">
        <v>162.61537736899999</v>
      </c>
    </row>
    <row r="21" spans="1:16" ht="15.75" customHeight="1">
      <c r="A21" s="489" t="s">
        <v>193</v>
      </c>
      <c r="B21" s="491">
        <v>22.133200562999999</v>
      </c>
      <c r="C21" s="491">
        <v>12.685166518999999</v>
      </c>
      <c r="D21" s="491">
        <v>7.8401111930000003</v>
      </c>
      <c r="E21" s="491">
        <v>3.2884797539999999</v>
      </c>
      <c r="F21" s="491">
        <v>2.5996528209999998</v>
      </c>
      <c r="G21" s="491">
        <v>1.709567356</v>
      </c>
      <c r="H21" s="491">
        <v>0.81787820600000005</v>
      </c>
      <c r="I21" s="491">
        <v>28.059180040000001</v>
      </c>
      <c r="J21" s="491">
        <v>0.107020189</v>
      </c>
      <c r="K21" s="491" t="s">
        <v>105</v>
      </c>
      <c r="L21" s="491" t="s">
        <v>105</v>
      </c>
      <c r="M21" s="504">
        <v>4.2652214229999998</v>
      </c>
      <c r="N21" s="504">
        <v>10.817296403</v>
      </c>
      <c r="O21" s="504">
        <v>4.5863233230000002</v>
      </c>
      <c r="P21" s="491">
        <v>4.2312083200000004</v>
      </c>
    </row>
    <row r="22" spans="1:16" ht="15.75" customHeight="1">
      <c r="A22" s="714" t="s">
        <v>767</v>
      </c>
      <c r="B22" s="491">
        <v>27.765304648000001</v>
      </c>
      <c r="C22" s="491">
        <v>30.975246338000002</v>
      </c>
      <c r="D22" s="491">
        <v>27.732942655999999</v>
      </c>
      <c r="E22" s="491">
        <v>23.881378142999999</v>
      </c>
      <c r="F22" s="491">
        <v>32.317896101000002</v>
      </c>
      <c r="G22" s="491">
        <v>26.790469295000001</v>
      </c>
      <c r="H22" s="491">
        <v>25.796160709999999</v>
      </c>
      <c r="I22" s="491">
        <v>34.551854349000003</v>
      </c>
      <c r="J22" s="491">
        <v>36.664153472000002</v>
      </c>
      <c r="K22" s="491" t="s">
        <v>105</v>
      </c>
      <c r="L22" s="491" t="s">
        <v>105</v>
      </c>
      <c r="M22" s="504">
        <v>26.967500166000001</v>
      </c>
      <c r="N22" s="504">
        <v>35.854795369999998</v>
      </c>
      <c r="O22" s="504">
        <v>27.403045759000001</v>
      </c>
      <c r="P22" s="491">
        <v>30.866728449</v>
      </c>
    </row>
    <row r="23" spans="1:16" ht="15.75" customHeight="1">
      <c r="A23" s="489" t="s">
        <v>194</v>
      </c>
      <c r="B23" s="491">
        <v>33.072751103000002</v>
      </c>
      <c r="C23" s="491">
        <v>36.251992721000001</v>
      </c>
      <c r="D23" s="491">
        <v>38.878692506</v>
      </c>
      <c r="E23" s="491">
        <v>40.551009479999998</v>
      </c>
      <c r="F23" s="491">
        <v>34.569259383999999</v>
      </c>
      <c r="G23" s="491">
        <v>46.861603074999998</v>
      </c>
      <c r="H23" s="491">
        <v>50.740679639</v>
      </c>
      <c r="I23" s="491">
        <v>142.02955023600001</v>
      </c>
      <c r="J23" s="491">
        <v>30.867825248999999</v>
      </c>
      <c r="K23" s="491" t="s">
        <v>105</v>
      </c>
      <c r="L23" s="491" t="s">
        <v>105</v>
      </c>
      <c r="M23" s="504">
        <v>40.334101177999997</v>
      </c>
      <c r="N23" s="504">
        <v>73.461055446000003</v>
      </c>
      <c r="O23" s="504">
        <v>41.957575878</v>
      </c>
      <c r="P23" s="491">
        <v>48.719105769999999</v>
      </c>
    </row>
    <row r="24" spans="1:16" ht="15.75" customHeight="1">
      <c r="A24" s="489" t="s">
        <v>195</v>
      </c>
      <c r="B24" s="491">
        <v>93.860795346000003</v>
      </c>
      <c r="C24" s="491">
        <v>93.384653047</v>
      </c>
      <c r="D24" s="491">
        <v>106.970743673</v>
      </c>
      <c r="E24" s="491">
        <v>87.051662750000006</v>
      </c>
      <c r="F24" s="491">
        <v>78.686876834000003</v>
      </c>
      <c r="G24" s="491">
        <v>91.560959839999995</v>
      </c>
      <c r="H24" s="491">
        <v>77.624183342999999</v>
      </c>
      <c r="I24" s="491">
        <v>188.325198247</v>
      </c>
      <c r="J24" s="491">
        <v>56.747219987999998</v>
      </c>
      <c r="K24" s="491" t="s">
        <v>105</v>
      </c>
      <c r="L24" s="491" t="s">
        <v>105</v>
      </c>
      <c r="M24" s="504">
        <v>88.586174662000005</v>
      </c>
      <c r="N24" s="504">
        <v>107.16323429099999</v>
      </c>
      <c r="O24" s="504">
        <v>89.496592989999996</v>
      </c>
      <c r="P24" s="491">
        <v>94.569086799999994</v>
      </c>
    </row>
    <row r="25" spans="1:16" ht="15.75" customHeight="1">
      <c r="A25" s="499" t="s">
        <v>196</v>
      </c>
      <c r="B25" s="492">
        <v>190.12215587200001</v>
      </c>
      <c r="C25" s="492">
        <v>196.158429004</v>
      </c>
      <c r="D25" s="492">
        <v>141.54368571099999</v>
      </c>
      <c r="E25" s="492">
        <v>84.966152553000001</v>
      </c>
      <c r="F25" s="492">
        <v>67.634984775000007</v>
      </c>
      <c r="G25" s="492">
        <v>46.189744877999999</v>
      </c>
      <c r="H25" s="492">
        <v>59.510719367999997</v>
      </c>
      <c r="I25" s="492">
        <v>97.617812541999996</v>
      </c>
      <c r="J25" s="492">
        <v>28.614164782</v>
      </c>
      <c r="K25" s="492" t="s">
        <v>105</v>
      </c>
      <c r="L25" s="492" t="s">
        <v>105</v>
      </c>
      <c r="M25" s="505">
        <v>90.769879329000005</v>
      </c>
      <c r="N25" s="505">
        <v>55.053915099000001</v>
      </c>
      <c r="O25" s="505">
        <v>89.019523294999999</v>
      </c>
      <c r="P25" s="492">
        <v>52.381973117000001</v>
      </c>
    </row>
    <row r="26" spans="1:16" ht="15.75" customHeight="1">
      <c r="A26" s="498" t="s">
        <v>197</v>
      </c>
      <c r="B26" s="490">
        <v>230.925591075</v>
      </c>
      <c r="C26" s="490">
        <v>267.766553106</v>
      </c>
      <c r="D26" s="490">
        <v>217.074228882</v>
      </c>
      <c r="E26" s="490">
        <v>187.38077321200001</v>
      </c>
      <c r="F26" s="490">
        <v>169.273443469</v>
      </c>
      <c r="G26" s="490">
        <v>157.737620338</v>
      </c>
      <c r="H26" s="490">
        <v>191.06828413299999</v>
      </c>
      <c r="I26" s="490">
        <v>210.66127781500001</v>
      </c>
      <c r="J26" s="490">
        <v>157.34334464299999</v>
      </c>
      <c r="K26" s="490" t="s">
        <v>105</v>
      </c>
      <c r="L26" s="490" t="s">
        <v>105</v>
      </c>
      <c r="M26" s="503">
        <v>189.75534358600001</v>
      </c>
      <c r="N26" s="503">
        <v>177.77288548999999</v>
      </c>
      <c r="O26" s="503">
        <v>189.16811128500001</v>
      </c>
      <c r="P26" s="490">
        <v>184.448220867</v>
      </c>
    </row>
    <row r="27" spans="1:16" ht="15.75" customHeight="1">
      <c r="A27" s="500" t="s">
        <v>198</v>
      </c>
      <c r="B27" s="493">
        <v>136.802393709</v>
      </c>
      <c r="C27" s="493">
        <v>134.95673690300001</v>
      </c>
      <c r="D27" s="493">
        <v>127.919272565</v>
      </c>
      <c r="E27" s="493">
        <v>89.396235638999997</v>
      </c>
      <c r="F27" s="493">
        <v>83.144262099000002</v>
      </c>
      <c r="G27" s="493">
        <v>63.934480684</v>
      </c>
      <c r="H27" s="493">
        <v>82.433006919999997</v>
      </c>
      <c r="I27" s="493">
        <v>33.986133512999999</v>
      </c>
      <c r="J27" s="493">
        <v>-14.095611125</v>
      </c>
      <c r="K27" s="493" t="s">
        <v>105</v>
      </c>
      <c r="L27" s="493" t="s">
        <v>105</v>
      </c>
      <c r="M27" s="506">
        <v>93.559118260999995</v>
      </c>
      <c r="N27" s="506">
        <v>4.3276079989999996</v>
      </c>
      <c r="O27" s="506">
        <v>89.186090238000006</v>
      </c>
      <c r="P27" s="493">
        <v>94.992492037999995</v>
      </c>
    </row>
    <row r="28" spans="1:16" ht="15.75" customHeight="1">
      <c r="A28" s="498" t="s">
        <v>199</v>
      </c>
      <c r="B28" s="490">
        <v>597.26569656699996</v>
      </c>
      <c r="C28" s="490">
        <v>531.98619162700004</v>
      </c>
      <c r="D28" s="490">
        <v>424.61412933700001</v>
      </c>
      <c r="E28" s="490">
        <v>406.14761013399999</v>
      </c>
      <c r="F28" s="490">
        <v>433.90087045600001</v>
      </c>
      <c r="G28" s="490">
        <v>407.64633338900001</v>
      </c>
      <c r="H28" s="490">
        <v>348.02317170100002</v>
      </c>
      <c r="I28" s="490">
        <v>179.36086716099999</v>
      </c>
      <c r="J28" s="490">
        <v>352.96145011300001</v>
      </c>
      <c r="K28" s="490" t="s">
        <v>105</v>
      </c>
      <c r="L28" s="490" t="s">
        <v>105</v>
      </c>
      <c r="M28" s="503">
        <v>419.18294880500002</v>
      </c>
      <c r="N28" s="503">
        <v>286.44386420000001</v>
      </c>
      <c r="O28" s="503">
        <v>412.67771612400003</v>
      </c>
      <c r="P28" s="490">
        <v>356.93927285000001</v>
      </c>
    </row>
    <row r="29" spans="1:16" ht="15.75" customHeight="1">
      <c r="A29" s="489" t="s">
        <v>200</v>
      </c>
      <c r="B29" s="491">
        <v>573.78682053600005</v>
      </c>
      <c r="C29" s="491">
        <v>510.91923850900002</v>
      </c>
      <c r="D29" s="491">
        <v>402.84804070000001</v>
      </c>
      <c r="E29" s="491">
        <v>389.45340520500002</v>
      </c>
      <c r="F29" s="491">
        <v>414.73388756399999</v>
      </c>
      <c r="G29" s="491">
        <v>367.73427689699997</v>
      </c>
      <c r="H29" s="491">
        <v>333.30984466299998</v>
      </c>
      <c r="I29" s="491">
        <v>168.07465610200001</v>
      </c>
      <c r="J29" s="491">
        <v>336.57694940099998</v>
      </c>
      <c r="K29" s="491" t="s">
        <v>105</v>
      </c>
      <c r="L29" s="491" t="s">
        <v>105</v>
      </c>
      <c r="M29" s="504">
        <v>398.48534775299999</v>
      </c>
      <c r="N29" s="504">
        <v>272.01284725099998</v>
      </c>
      <c r="O29" s="504">
        <v>392.28722573099998</v>
      </c>
      <c r="P29" s="491">
        <v>320.55776184000001</v>
      </c>
    </row>
    <row r="30" spans="1:16" ht="15.75" customHeight="1">
      <c r="A30" s="489" t="s">
        <v>201</v>
      </c>
      <c r="B30" s="491">
        <v>14.160098459</v>
      </c>
      <c r="C30" s="491">
        <v>10.671541332</v>
      </c>
      <c r="D30" s="491">
        <v>17.117053285000001</v>
      </c>
      <c r="E30" s="491">
        <v>8.7948365400000004</v>
      </c>
      <c r="F30" s="491">
        <v>6.0422763550000003</v>
      </c>
      <c r="G30" s="491">
        <v>11.989058904</v>
      </c>
      <c r="H30" s="491">
        <v>4.916390947</v>
      </c>
      <c r="I30" s="491">
        <v>11.16038503</v>
      </c>
      <c r="J30" s="491">
        <v>5.0458988859999998</v>
      </c>
      <c r="K30" s="491" t="s">
        <v>105</v>
      </c>
      <c r="L30" s="491" t="s">
        <v>105</v>
      </c>
      <c r="M30" s="504">
        <v>9.7498050860000003</v>
      </c>
      <c r="N30" s="504">
        <v>7.3887530999999997</v>
      </c>
      <c r="O30" s="504">
        <v>9.6340954399999994</v>
      </c>
      <c r="P30" s="491">
        <v>23.245861046999998</v>
      </c>
    </row>
    <row r="31" spans="1:16" ht="15.75" customHeight="1">
      <c r="A31" s="489" t="s">
        <v>202</v>
      </c>
      <c r="B31" s="491">
        <v>9.3187775720000001</v>
      </c>
      <c r="C31" s="491">
        <v>10.395411786</v>
      </c>
      <c r="D31" s="491">
        <v>4.6490353520000003</v>
      </c>
      <c r="E31" s="491">
        <v>7.8993683890000002</v>
      </c>
      <c r="F31" s="491">
        <v>13.124706537</v>
      </c>
      <c r="G31" s="491">
        <v>27.922997588000001</v>
      </c>
      <c r="H31" s="491">
        <v>9.7969360909999992</v>
      </c>
      <c r="I31" s="491">
        <v>0.12582602800000001</v>
      </c>
      <c r="J31" s="491">
        <v>11.338601826</v>
      </c>
      <c r="K31" s="491" t="s">
        <v>105</v>
      </c>
      <c r="L31" s="491" t="s">
        <v>105</v>
      </c>
      <c r="M31" s="504">
        <v>10.947795965999999</v>
      </c>
      <c r="N31" s="504">
        <v>7.0422638490000002</v>
      </c>
      <c r="O31" s="504">
        <v>10.756394952999999</v>
      </c>
      <c r="P31" s="491">
        <v>13.135649964000001</v>
      </c>
    </row>
    <row r="32" spans="1:16" ht="15.75" customHeight="1">
      <c r="A32" s="498" t="s">
        <v>203</v>
      </c>
      <c r="B32" s="490">
        <v>327.779035867</v>
      </c>
      <c r="C32" s="490">
        <v>284.24024863099999</v>
      </c>
      <c r="D32" s="490">
        <v>222.00181792500001</v>
      </c>
      <c r="E32" s="490">
        <v>217.79470056400001</v>
      </c>
      <c r="F32" s="490">
        <v>224.77731701100001</v>
      </c>
      <c r="G32" s="490">
        <v>216.63139928800001</v>
      </c>
      <c r="H32" s="490">
        <v>202.04076137800001</v>
      </c>
      <c r="I32" s="490">
        <v>147.325988537</v>
      </c>
      <c r="J32" s="490">
        <v>146.49806525899999</v>
      </c>
      <c r="K32" s="490" t="s">
        <v>105</v>
      </c>
      <c r="L32" s="490" t="s">
        <v>105</v>
      </c>
      <c r="M32" s="503">
        <v>223.54746090099999</v>
      </c>
      <c r="N32" s="503">
        <v>146.815296093</v>
      </c>
      <c r="O32" s="503">
        <v>219.786996622</v>
      </c>
      <c r="P32" s="490">
        <v>165.546655388</v>
      </c>
    </row>
    <row r="33" spans="1:16" ht="15.75" customHeight="1">
      <c r="A33" s="489" t="s">
        <v>204</v>
      </c>
      <c r="B33" s="491">
        <v>57.212576562000002</v>
      </c>
      <c r="C33" s="491">
        <v>58.957679745999997</v>
      </c>
      <c r="D33" s="491">
        <v>49.107885471000003</v>
      </c>
      <c r="E33" s="491">
        <v>48.408374006000003</v>
      </c>
      <c r="F33" s="491">
        <v>53.302744644000001</v>
      </c>
      <c r="G33" s="491">
        <v>53.745387039999997</v>
      </c>
      <c r="H33" s="491">
        <v>45.110419442000001</v>
      </c>
      <c r="I33" s="491">
        <v>30.034199595</v>
      </c>
      <c r="J33" s="491">
        <v>68.254656530000005</v>
      </c>
      <c r="K33" s="491" t="s">
        <v>105</v>
      </c>
      <c r="L33" s="491" t="s">
        <v>105</v>
      </c>
      <c r="M33" s="504">
        <v>50.430206245000001</v>
      </c>
      <c r="N33" s="504">
        <v>53.609933081999998</v>
      </c>
      <c r="O33" s="504">
        <v>50.586037234000003</v>
      </c>
      <c r="P33" s="491">
        <v>38.993420526000001</v>
      </c>
    </row>
    <row r="34" spans="1:16" ht="15.75" customHeight="1">
      <c r="A34" s="489" t="s">
        <v>205</v>
      </c>
      <c r="B34" s="491">
        <v>231.54831148900001</v>
      </c>
      <c r="C34" s="491">
        <v>200.240261782</v>
      </c>
      <c r="D34" s="491">
        <v>131.07826714699999</v>
      </c>
      <c r="E34" s="491">
        <v>134.210251868</v>
      </c>
      <c r="F34" s="491">
        <v>132.610179604</v>
      </c>
      <c r="G34" s="491">
        <v>117.126399885</v>
      </c>
      <c r="H34" s="491">
        <v>141.11496360800001</v>
      </c>
      <c r="I34" s="491">
        <v>61.291822656999997</v>
      </c>
      <c r="J34" s="491">
        <v>71.350702857000002</v>
      </c>
      <c r="K34" s="491" t="s">
        <v>105</v>
      </c>
      <c r="L34" s="491" t="s">
        <v>105</v>
      </c>
      <c r="M34" s="504">
        <v>136.98893142899999</v>
      </c>
      <c r="N34" s="504">
        <v>67.496496745000002</v>
      </c>
      <c r="O34" s="504">
        <v>133.58326942299999</v>
      </c>
      <c r="P34" s="491">
        <v>80.986268981999999</v>
      </c>
    </row>
    <row r="35" spans="1:16" ht="15.75" customHeight="1">
      <c r="A35" s="499" t="s">
        <v>206</v>
      </c>
      <c r="B35" s="492">
        <v>39.018147816999999</v>
      </c>
      <c r="C35" s="492">
        <v>25.042307103999999</v>
      </c>
      <c r="D35" s="492">
        <v>41.815665308</v>
      </c>
      <c r="E35" s="492">
        <v>35.17607469</v>
      </c>
      <c r="F35" s="492">
        <v>38.864392764000002</v>
      </c>
      <c r="G35" s="492">
        <v>45.759612363000002</v>
      </c>
      <c r="H35" s="492">
        <v>15.815378328</v>
      </c>
      <c r="I35" s="492">
        <v>55.999966284999999</v>
      </c>
      <c r="J35" s="492">
        <v>6.8927058719999996</v>
      </c>
      <c r="K35" s="492" t="s">
        <v>105</v>
      </c>
      <c r="L35" s="492" t="s">
        <v>105</v>
      </c>
      <c r="M35" s="505">
        <v>36.128323227000003</v>
      </c>
      <c r="N35" s="505">
        <v>25.708866267000001</v>
      </c>
      <c r="O35" s="505">
        <v>35.617689964</v>
      </c>
      <c r="P35" s="492">
        <v>45.566965879999998</v>
      </c>
    </row>
    <row r="36" spans="1:16" ht="15.75" customHeight="1">
      <c r="A36" s="501" t="s">
        <v>207</v>
      </c>
      <c r="B36" s="490">
        <v>1452.5205773289999</v>
      </c>
      <c r="C36" s="490">
        <v>1340.5237796260001</v>
      </c>
      <c r="D36" s="490">
        <v>1167.7195626390001</v>
      </c>
      <c r="E36" s="490">
        <v>1113.0688024220001</v>
      </c>
      <c r="F36" s="490">
        <v>1200.383504506</v>
      </c>
      <c r="G36" s="490">
        <v>1191.750674633</v>
      </c>
      <c r="H36" s="490">
        <v>1219.5998541070001</v>
      </c>
      <c r="I36" s="490">
        <v>1885.7038799730001</v>
      </c>
      <c r="J36" s="490">
        <v>1401.022971852</v>
      </c>
      <c r="K36" s="490" t="s">
        <v>105</v>
      </c>
      <c r="L36" s="490" t="s">
        <v>105</v>
      </c>
      <c r="M36" s="503">
        <v>1172.6869210570001</v>
      </c>
      <c r="N36" s="503">
        <v>1586.735504599</v>
      </c>
      <c r="O36" s="503">
        <v>1192.978475614</v>
      </c>
      <c r="P36" s="490">
        <v>1331.55571719</v>
      </c>
    </row>
    <row r="37" spans="1:16" ht="15.75" customHeight="1">
      <c r="A37" s="501" t="s">
        <v>208</v>
      </c>
      <c r="B37" s="490">
        <v>1413.9595077040001</v>
      </c>
      <c r="C37" s="490">
        <v>1360.5443897370001</v>
      </c>
      <c r="D37" s="490">
        <v>1182.1814801089999</v>
      </c>
      <c r="E37" s="490">
        <v>1112.0966660639999</v>
      </c>
      <c r="F37" s="490">
        <v>1160.5333945299999</v>
      </c>
      <c r="G37" s="490">
        <v>1158.4733608710001</v>
      </c>
      <c r="H37" s="490">
        <v>1264.6857279169999</v>
      </c>
      <c r="I37" s="490">
        <v>2064.3302791639999</v>
      </c>
      <c r="J37" s="490">
        <v>1351.9029316409999</v>
      </c>
      <c r="K37" s="490" t="s">
        <v>105</v>
      </c>
      <c r="L37" s="490" t="s">
        <v>105</v>
      </c>
      <c r="M37" s="503">
        <v>1166.806776739</v>
      </c>
      <c r="N37" s="503">
        <v>1624.8798219820001</v>
      </c>
      <c r="O37" s="503">
        <v>1189.255867397</v>
      </c>
      <c r="P37" s="490">
        <v>1324.6113205940001</v>
      </c>
    </row>
    <row r="38" spans="1:16" ht="15.75" customHeight="1">
      <c r="A38" s="500" t="s">
        <v>209</v>
      </c>
      <c r="B38" s="493">
        <v>-38.561069625000002</v>
      </c>
      <c r="C38" s="493">
        <v>20.02061011</v>
      </c>
      <c r="D38" s="493">
        <v>14.461917469999999</v>
      </c>
      <c r="E38" s="493">
        <v>-0.97213635799999998</v>
      </c>
      <c r="F38" s="493">
        <v>-39.850109975000002</v>
      </c>
      <c r="G38" s="493">
        <v>-33.277313761999999</v>
      </c>
      <c r="H38" s="493">
        <v>45.085873808999999</v>
      </c>
      <c r="I38" s="493">
        <v>178.62639919099999</v>
      </c>
      <c r="J38" s="493">
        <v>-49.120040211000003</v>
      </c>
      <c r="K38" s="493" t="s">
        <v>105</v>
      </c>
      <c r="L38" s="493" t="s">
        <v>105</v>
      </c>
      <c r="M38" s="506">
        <v>-5.8801443180000001</v>
      </c>
      <c r="N38" s="506">
        <v>38.144317383000001</v>
      </c>
      <c r="O38" s="506">
        <v>-3.7226082169999999</v>
      </c>
      <c r="P38" s="493">
        <v>-6.9443965959999998</v>
      </c>
    </row>
    <row r="39" spans="1:16" ht="15.75" customHeight="1">
      <c r="A39" s="489" t="s">
        <v>210</v>
      </c>
      <c r="B39" s="491">
        <v>94.123197365999999</v>
      </c>
      <c r="C39" s="491">
        <v>132.80981620200001</v>
      </c>
      <c r="D39" s="491">
        <v>89.154956317</v>
      </c>
      <c r="E39" s="491">
        <v>97.984537572999997</v>
      </c>
      <c r="F39" s="491">
        <v>86.129181369999998</v>
      </c>
      <c r="G39" s="491">
        <v>93.803139654000006</v>
      </c>
      <c r="H39" s="491">
        <v>108.63527721200001</v>
      </c>
      <c r="I39" s="491">
        <v>176.67514430200001</v>
      </c>
      <c r="J39" s="491">
        <v>171.438955768</v>
      </c>
      <c r="K39" s="491" t="s">
        <v>105</v>
      </c>
      <c r="L39" s="491" t="s">
        <v>105</v>
      </c>
      <c r="M39" s="504">
        <v>96.196225325</v>
      </c>
      <c r="N39" s="504">
        <v>173.44527749100001</v>
      </c>
      <c r="O39" s="504">
        <v>99.982021047000003</v>
      </c>
      <c r="P39" s="491">
        <v>89.455728828999995</v>
      </c>
    </row>
    <row r="40" spans="1:16" ht="15.75" customHeight="1">
      <c r="A40" s="489" t="s">
        <v>211</v>
      </c>
      <c r="B40" s="491">
        <v>130.13209513499999</v>
      </c>
      <c r="C40" s="491">
        <v>123.97603626999999</v>
      </c>
      <c r="D40" s="491">
        <v>96.044706395999995</v>
      </c>
      <c r="E40" s="491">
        <v>85.332353913999995</v>
      </c>
      <c r="F40" s="491">
        <v>103.973827902</v>
      </c>
      <c r="G40" s="491">
        <v>89.564954157000003</v>
      </c>
      <c r="H40" s="491">
        <v>50.473565577999999</v>
      </c>
      <c r="I40" s="491">
        <v>51.130950775000002</v>
      </c>
      <c r="J40" s="491">
        <v>292.05971223900002</v>
      </c>
      <c r="K40" s="491" t="s">
        <v>105</v>
      </c>
      <c r="L40" s="491" t="s">
        <v>105</v>
      </c>
      <c r="M40" s="504">
        <v>90.796680687000006</v>
      </c>
      <c r="N40" s="504">
        <v>199.74435639699999</v>
      </c>
      <c r="O40" s="504">
        <v>96.135951954999996</v>
      </c>
      <c r="P40" s="491">
        <v>84.363152181999993</v>
      </c>
    </row>
    <row r="41" spans="1:16" ht="15.75" customHeight="1">
      <c r="A41" s="499" t="s">
        <v>212</v>
      </c>
      <c r="B41" s="492">
        <v>36.008897769000001</v>
      </c>
      <c r="C41" s="492">
        <v>-8.8337799320000006</v>
      </c>
      <c r="D41" s="492">
        <v>6.8897500789999997</v>
      </c>
      <c r="E41" s="492">
        <v>-12.652183659</v>
      </c>
      <c r="F41" s="492">
        <v>17.844646531999999</v>
      </c>
      <c r="G41" s="492">
        <v>-4.2381854969999999</v>
      </c>
      <c r="H41" s="492">
        <v>-58.161711634</v>
      </c>
      <c r="I41" s="492">
        <v>-125.544193527</v>
      </c>
      <c r="J41" s="492">
        <v>120.62075647100001</v>
      </c>
      <c r="K41" s="492" t="s">
        <v>105</v>
      </c>
      <c r="L41" s="492" t="s">
        <v>105</v>
      </c>
      <c r="M41" s="505">
        <v>-5.3995446380000001</v>
      </c>
      <c r="N41" s="505">
        <v>26.299078906999998</v>
      </c>
      <c r="O41" s="505">
        <v>-3.846069092</v>
      </c>
      <c r="P41" s="492">
        <v>-5.0925766460000004</v>
      </c>
    </row>
    <row r="42" spans="1:16" ht="15.75" customHeight="1">
      <c r="A42" s="501" t="s">
        <v>213</v>
      </c>
      <c r="B42" s="490">
        <v>1546.643774695</v>
      </c>
      <c r="C42" s="490">
        <v>1473.3335958289999</v>
      </c>
      <c r="D42" s="490">
        <v>1256.874518956</v>
      </c>
      <c r="E42" s="490">
        <v>1211.053339995</v>
      </c>
      <c r="F42" s="490">
        <v>1286.512685876</v>
      </c>
      <c r="G42" s="490">
        <v>1285.553814288</v>
      </c>
      <c r="H42" s="490">
        <v>1328.2351313199999</v>
      </c>
      <c r="I42" s="490">
        <v>2062.3790242750001</v>
      </c>
      <c r="J42" s="490">
        <v>1572.4619276200001</v>
      </c>
      <c r="K42" s="490" t="s">
        <v>105</v>
      </c>
      <c r="L42" s="490" t="s">
        <v>105</v>
      </c>
      <c r="M42" s="503">
        <v>1268.8831463819999</v>
      </c>
      <c r="N42" s="503">
        <v>1760.1807820900001</v>
      </c>
      <c r="O42" s="503">
        <v>1292.960496661</v>
      </c>
      <c r="P42" s="490">
        <v>1421.011446019</v>
      </c>
    </row>
    <row r="43" spans="1:16" ht="15.75" customHeight="1">
      <c r="A43" s="501" t="s">
        <v>214</v>
      </c>
      <c r="B43" s="490">
        <v>1544.091602839</v>
      </c>
      <c r="C43" s="490">
        <v>1484.520426007</v>
      </c>
      <c r="D43" s="490">
        <v>1278.226186505</v>
      </c>
      <c r="E43" s="490">
        <v>1197.429019978</v>
      </c>
      <c r="F43" s="490">
        <v>1264.5072224319999</v>
      </c>
      <c r="G43" s="490">
        <v>1248.0383150279999</v>
      </c>
      <c r="H43" s="490">
        <v>1315.1592934949999</v>
      </c>
      <c r="I43" s="490">
        <v>2115.4612299390001</v>
      </c>
      <c r="J43" s="490">
        <v>1643.9626438800001</v>
      </c>
      <c r="K43" s="490" t="s">
        <v>105</v>
      </c>
      <c r="L43" s="490" t="s">
        <v>105</v>
      </c>
      <c r="M43" s="503">
        <v>1257.603457426</v>
      </c>
      <c r="N43" s="503">
        <v>1824.6241783790001</v>
      </c>
      <c r="O43" s="503">
        <v>1285.3918193510001</v>
      </c>
      <c r="P43" s="490">
        <v>1408.9744727770001</v>
      </c>
    </row>
    <row r="44" spans="1:16" ht="15.75" customHeight="1">
      <c r="A44" s="499" t="s">
        <v>215</v>
      </c>
      <c r="B44" s="492">
        <v>-2.5521718560000002</v>
      </c>
      <c r="C44" s="492">
        <v>11.186830177999999</v>
      </c>
      <c r="D44" s="492">
        <v>21.351667548999998</v>
      </c>
      <c r="E44" s="492">
        <v>-13.624320017000001</v>
      </c>
      <c r="F44" s="492">
        <v>-22.005463443</v>
      </c>
      <c r="G44" s="492">
        <v>-37.515499259999999</v>
      </c>
      <c r="H44" s="492">
        <v>-13.075837825000001</v>
      </c>
      <c r="I44" s="492">
        <v>53.082205664</v>
      </c>
      <c r="J44" s="492">
        <v>71.500716260000004</v>
      </c>
      <c r="K44" s="492" t="s">
        <v>105</v>
      </c>
      <c r="L44" s="492" t="s">
        <v>105</v>
      </c>
      <c r="M44" s="505">
        <v>-11.279688954999999</v>
      </c>
      <c r="N44" s="505">
        <v>64.443396289999995</v>
      </c>
      <c r="O44" s="505">
        <v>-7.56867731</v>
      </c>
      <c r="P44" s="492">
        <v>-12.036973242</v>
      </c>
    </row>
    <row r="45" spans="1:16" s="8" customFormat="1" ht="15.75" customHeight="1">
      <c r="A45" s="502" t="s">
        <v>319</v>
      </c>
      <c r="B45" s="493">
        <v>622.44177098700004</v>
      </c>
      <c r="C45" s="493">
        <v>1000.9625847889999</v>
      </c>
      <c r="D45" s="493">
        <v>727.24247802599996</v>
      </c>
      <c r="E45" s="493">
        <v>808.53244978700002</v>
      </c>
      <c r="F45" s="493">
        <v>829.35143188100005</v>
      </c>
      <c r="G45" s="493">
        <v>886.46044840299999</v>
      </c>
      <c r="H45" s="493">
        <v>822.805671416</v>
      </c>
      <c r="I45" s="493">
        <v>1964.9676284560001</v>
      </c>
      <c r="J45" s="493">
        <v>1326.957971433</v>
      </c>
      <c r="K45" s="493" t="s">
        <v>105</v>
      </c>
      <c r="L45" s="493" t="s">
        <v>105</v>
      </c>
      <c r="M45" s="506">
        <v>814.66149082000004</v>
      </c>
      <c r="N45" s="506">
        <v>1571.4206423109999</v>
      </c>
      <c r="O45" s="506">
        <v>851.74849031500003</v>
      </c>
      <c r="P45" s="493">
        <v>908.461458752</v>
      </c>
    </row>
    <row r="46" spans="1:16" ht="15.75" customHeight="1">
      <c r="A46" s="498" t="s">
        <v>488</v>
      </c>
      <c r="B46" s="491"/>
      <c r="C46" s="491"/>
      <c r="D46" s="491"/>
      <c r="E46" s="491"/>
      <c r="F46" s="491"/>
      <c r="G46" s="491"/>
      <c r="H46" s="491"/>
      <c r="I46" s="491"/>
      <c r="J46" s="491"/>
      <c r="K46" s="491" t="s">
        <v>105</v>
      </c>
      <c r="L46" s="491" t="s">
        <v>105</v>
      </c>
      <c r="M46" s="507"/>
      <c r="N46" s="507"/>
      <c r="O46" s="507"/>
      <c r="P46" s="494"/>
    </row>
    <row r="47" spans="1:16" ht="15.75" customHeight="1">
      <c r="A47" s="489" t="s">
        <v>508</v>
      </c>
      <c r="B47" s="491">
        <v>847.41885237500003</v>
      </c>
      <c r="C47" s="491">
        <v>802.93776445799995</v>
      </c>
      <c r="D47" s="491">
        <v>741.58750485400003</v>
      </c>
      <c r="E47" s="491">
        <v>702.78055595700005</v>
      </c>
      <c r="F47" s="491">
        <v>760.12622646700004</v>
      </c>
      <c r="G47" s="491">
        <v>780.03785540299998</v>
      </c>
      <c r="H47" s="491">
        <v>858.46179125599997</v>
      </c>
      <c r="I47" s="491">
        <v>1706.3430128120001</v>
      </c>
      <c r="J47" s="491">
        <v>1040.3057342720001</v>
      </c>
      <c r="K47" s="491" t="s">
        <v>105</v>
      </c>
      <c r="L47" s="491" t="s">
        <v>105</v>
      </c>
      <c r="M47" s="504">
        <v>748.46375872399994</v>
      </c>
      <c r="N47" s="504">
        <v>1295.5075955970001</v>
      </c>
      <c r="O47" s="504">
        <v>775.273100193</v>
      </c>
      <c r="P47" s="491">
        <v>971.19891135099999</v>
      </c>
    </row>
    <row r="48" spans="1:16" ht="15.75" customHeight="1">
      <c r="A48" s="489" t="s">
        <v>454</v>
      </c>
      <c r="B48" s="491">
        <v>273.79822261999999</v>
      </c>
      <c r="C48" s="491">
        <v>323.44915868999999</v>
      </c>
      <c r="D48" s="491">
        <v>348.12482306099997</v>
      </c>
      <c r="E48" s="491">
        <v>338.800356846</v>
      </c>
      <c r="F48" s="491">
        <v>379.91712751</v>
      </c>
      <c r="G48" s="491">
        <v>371.90786017900001</v>
      </c>
      <c r="H48" s="491">
        <v>417.61548481599999</v>
      </c>
      <c r="I48" s="491">
        <v>525.90647336500001</v>
      </c>
      <c r="J48" s="491">
        <v>702.36298902600004</v>
      </c>
      <c r="K48" s="491" t="s">
        <v>105</v>
      </c>
      <c r="L48" s="491" t="s">
        <v>105</v>
      </c>
      <c r="M48" s="504">
        <v>356.28727197900002</v>
      </c>
      <c r="N48" s="504">
        <v>634.75111099599997</v>
      </c>
      <c r="O48" s="504">
        <v>369.93413470500002</v>
      </c>
      <c r="P48" s="491">
        <v>520.57047166699999</v>
      </c>
    </row>
    <row r="49" spans="1:25" ht="15.75" customHeight="1">
      <c r="A49" s="489" t="s">
        <v>455</v>
      </c>
      <c r="B49" s="491">
        <v>397.91514800800002</v>
      </c>
      <c r="C49" s="491">
        <v>449.790299092</v>
      </c>
      <c r="D49" s="491">
        <v>388.12661742400002</v>
      </c>
      <c r="E49" s="491">
        <v>413.76476001600003</v>
      </c>
      <c r="F49" s="491">
        <v>466.31786682000001</v>
      </c>
      <c r="G49" s="491">
        <v>486.523128074</v>
      </c>
      <c r="H49" s="491">
        <v>535.07889750100003</v>
      </c>
      <c r="I49" s="491">
        <v>934.06457181400003</v>
      </c>
      <c r="J49" s="491">
        <v>827.56950950800001</v>
      </c>
      <c r="K49" s="491" t="s">
        <v>105</v>
      </c>
      <c r="L49" s="491" t="s">
        <v>105</v>
      </c>
      <c r="M49" s="504">
        <v>439.34989695799999</v>
      </c>
      <c r="N49" s="504">
        <v>868.37464008899997</v>
      </c>
      <c r="O49" s="504">
        <v>460.37539813699999</v>
      </c>
      <c r="P49" s="491">
        <v>662.62133226000003</v>
      </c>
    </row>
    <row r="50" spans="1:25" ht="15.75" customHeight="1">
      <c r="A50" s="489" t="s">
        <v>456</v>
      </c>
      <c r="B50" s="491">
        <v>1086.1804718369999</v>
      </c>
      <c r="C50" s="491">
        <v>1076.3041411050001</v>
      </c>
      <c r="D50" s="491">
        <v>960.17966218399999</v>
      </c>
      <c r="E50" s="491">
        <v>894.30196550000005</v>
      </c>
      <c r="F50" s="491">
        <v>935.75607751899997</v>
      </c>
      <c r="G50" s="491">
        <v>941.84196158300006</v>
      </c>
      <c r="H50" s="491">
        <v>1062.6449665390001</v>
      </c>
      <c r="I50" s="491">
        <v>1917.004290627</v>
      </c>
      <c r="J50" s="491">
        <v>1205.4048663819999</v>
      </c>
      <c r="K50" s="491" t="s">
        <v>105</v>
      </c>
      <c r="L50" s="491" t="s">
        <v>105</v>
      </c>
      <c r="M50" s="504">
        <v>943.25931583800002</v>
      </c>
      <c r="N50" s="504">
        <v>1478.0645258889999</v>
      </c>
      <c r="O50" s="504">
        <v>969.46887077500003</v>
      </c>
      <c r="P50" s="491">
        <v>1159.064665206</v>
      </c>
    </row>
    <row r="51" spans="1:25" ht="15.75" customHeight="1">
      <c r="A51" s="489" t="s">
        <v>516</v>
      </c>
      <c r="B51" s="491">
        <v>582.37752509400002</v>
      </c>
      <c r="C51" s="491">
        <v>516.51906205099999</v>
      </c>
      <c r="D51" s="491">
        <v>405.65925491500002</v>
      </c>
      <c r="E51" s="491">
        <v>394.42641911700002</v>
      </c>
      <c r="F51" s="491">
        <v>427.41746650900001</v>
      </c>
      <c r="G51" s="491">
        <v>395.63104591500002</v>
      </c>
      <c r="H51" s="491">
        <v>346.42473581399997</v>
      </c>
      <c r="I51" s="491">
        <v>168.200482131</v>
      </c>
      <c r="J51" s="491">
        <v>354.62911703100002</v>
      </c>
      <c r="K51" s="491" t="s">
        <v>105</v>
      </c>
      <c r="L51" s="491" t="s">
        <v>105</v>
      </c>
      <c r="M51" s="504">
        <v>407.95089830199998</v>
      </c>
      <c r="N51" s="504">
        <v>283.19627661200002</v>
      </c>
      <c r="O51" s="504">
        <v>401.83696551100002</v>
      </c>
      <c r="P51" s="491">
        <v>328.39558387400001</v>
      </c>
    </row>
    <row r="52" spans="1:25" ht="15.75" customHeight="1">
      <c r="A52" s="489" t="s">
        <v>457</v>
      </c>
      <c r="B52" s="491">
        <v>622.44177098700004</v>
      </c>
      <c r="C52" s="491">
        <v>1000.9625847889999</v>
      </c>
      <c r="D52" s="491">
        <v>727.24247802599996</v>
      </c>
      <c r="E52" s="491">
        <v>808.53244978700002</v>
      </c>
      <c r="F52" s="491">
        <v>829.35143188100005</v>
      </c>
      <c r="G52" s="491">
        <v>886.46044840299999</v>
      </c>
      <c r="H52" s="491">
        <v>822.805671416</v>
      </c>
      <c r="I52" s="491">
        <v>1964.9676284560001</v>
      </c>
      <c r="J52" s="491">
        <v>1326.957971433</v>
      </c>
      <c r="K52" s="491" t="s">
        <v>105</v>
      </c>
      <c r="L52" s="491" t="s">
        <v>105</v>
      </c>
      <c r="M52" s="504">
        <v>814.66149082000004</v>
      </c>
      <c r="N52" s="504">
        <v>1571.4206423109999</v>
      </c>
      <c r="O52" s="504">
        <v>851.74849031500003</v>
      </c>
      <c r="P52" s="491">
        <v>908.461458752</v>
      </c>
    </row>
    <row r="53" spans="1:25" ht="15.75" customHeight="1">
      <c r="A53" s="489" t="s">
        <v>458</v>
      </c>
      <c r="B53" s="491">
        <v>230.88592673100001</v>
      </c>
      <c r="C53" s="491">
        <v>204.309644332</v>
      </c>
      <c r="D53" s="491">
        <v>192.28697280200001</v>
      </c>
      <c r="E53" s="491">
        <v>197.381183886</v>
      </c>
      <c r="F53" s="491">
        <v>208.72193391799999</v>
      </c>
      <c r="G53" s="491">
        <v>180.42301513800001</v>
      </c>
      <c r="H53" s="491">
        <v>228.75987950800001</v>
      </c>
      <c r="I53" s="491">
        <v>425.085165206</v>
      </c>
      <c r="J53" s="491">
        <v>163.92104381300001</v>
      </c>
      <c r="K53" s="491" t="s">
        <v>105</v>
      </c>
      <c r="L53" s="491" t="s">
        <v>105</v>
      </c>
      <c r="M53" s="504">
        <v>200.4833955</v>
      </c>
      <c r="N53" s="504">
        <v>263.98987184800001</v>
      </c>
      <c r="O53" s="504">
        <v>203.595699661</v>
      </c>
      <c r="P53" s="491">
        <v>162.61537736899999</v>
      </c>
    </row>
    <row r="54" spans="1:25" ht="12.75" customHeight="1">
      <c r="A54" s="236" t="s">
        <v>846</v>
      </c>
      <c r="B54" s="497"/>
      <c r="C54" s="497"/>
      <c r="D54" s="497"/>
      <c r="E54" s="497"/>
      <c r="F54" s="497"/>
      <c r="G54" s="497"/>
      <c r="H54" s="497"/>
      <c r="I54" s="497"/>
      <c r="J54" s="497"/>
      <c r="K54" s="497"/>
      <c r="L54" s="497"/>
      <c r="M54" s="593"/>
      <c r="N54" s="510"/>
      <c r="O54" s="747"/>
      <c r="P54" s="748"/>
      <c r="Q54" s="13"/>
      <c r="R54" s="13"/>
      <c r="S54" s="13"/>
      <c r="T54" s="13"/>
      <c r="U54" s="13"/>
      <c r="V54" s="215"/>
      <c r="W54" s="215"/>
      <c r="X54" s="215"/>
      <c r="Y54" s="40"/>
    </row>
    <row r="55" spans="1:25" s="38" customFormat="1" ht="13">
      <c r="A55" s="38" t="s">
        <v>396</v>
      </c>
      <c r="M55" s="446"/>
      <c r="N55" s="446"/>
      <c r="O55" s="446"/>
      <c r="P55" s="168"/>
    </row>
    <row r="56" spans="1:25" s="38" customFormat="1" ht="13">
      <c r="A56" s="260" t="s">
        <v>847</v>
      </c>
      <c r="M56" s="446"/>
      <c r="N56" s="446"/>
      <c r="O56" s="446"/>
      <c r="P56" s="168"/>
    </row>
    <row r="57" spans="1:25" s="38" customFormat="1" ht="13">
      <c r="A57" s="38" t="s">
        <v>507</v>
      </c>
      <c r="M57" s="446"/>
      <c r="N57" s="446"/>
      <c r="O57" s="446"/>
      <c r="P57" s="168"/>
    </row>
    <row r="58" spans="1:25" s="38" customFormat="1" ht="13">
      <c r="A58" s="168" t="s">
        <v>821</v>
      </c>
      <c r="M58" s="446"/>
      <c r="N58" s="446"/>
      <c r="O58" s="446"/>
      <c r="P58" s="168"/>
    </row>
    <row r="59" spans="1:25" s="38" customFormat="1" ht="13">
      <c r="A59" s="38" t="s">
        <v>873</v>
      </c>
      <c r="B59" s="236"/>
      <c r="C59" s="236"/>
      <c r="D59" s="236"/>
      <c r="G59" s="185"/>
      <c r="J59" s="185"/>
      <c r="M59" s="446"/>
      <c r="N59" s="446"/>
      <c r="O59" s="446"/>
    </row>
    <row r="60" spans="1:25" ht="13">
      <c r="A60" s="291" t="s">
        <v>224</v>
      </c>
      <c r="B60" s="3"/>
      <c r="C60" s="3"/>
      <c r="D60" s="3"/>
      <c r="G60" s="185"/>
      <c r="J60" s="185"/>
    </row>
    <row r="61" spans="1:25" ht="18">
      <c r="A61" s="47"/>
    </row>
    <row r="62" spans="1:25" ht="24" customHeight="1">
      <c r="A62" s="47" t="s">
        <v>872</v>
      </c>
    </row>
    <row r="63" spans="1:25" ht="15" customHeight="1" thickBot="1">
      <c r="P63" s="290" t="s">
        <v>26</v>
      </c>
    </row>
    <row r="64" spans="1:25" ht="15" customHeight="1">
      <c r="A64" s="42"/>
      <c r="B64" s="43" t="s">
        <v>38</v>
      </c>
      <c r="C64" s="43" t="s">
        <v>128</v>
      </c>
      <c r="D64" s="43" t="s">
        <v>130</v>
      </c>
      <c r="E64" s="43" t="s">
        <v>39</v>
      </c>
      <c r="F64" s="43" t="s">
        <v>40</v>
      </c>
      <c r="G64" s="43" t="s">
        <v>41</v>
      </c>
      <c r="H64" s="43" t="s">
        <v>42</v>
      </c>
      <c r="I64" s="43" t="s">
        <v>132</v>
      </c>
      <c r="J64" s="43" t="s">
        <v>133</v>
      </c>
      <c r="K64" s="43" t="s">
        <v>134</v>
      </c>
      <c r="L64" s="257">
        <v>100000</v>
      </c>
      <c r="M64" s="255" t="s">
        <v>265</v>
      </c>
      <c r="N64" s="255" t="s">
        <v>265</v>
      </c>
      <c r="O64" s="262" t="s">
        <v>80</v>
      </c>
      <c r="P64" s="286" t="s">
        <v>253</v>
      </c>
    </row>
    <row r="65" spans="1:16" ht="15" customHeight="1">
      <c r="A65" s="590" t="s">
        <v>84</v>
      </c>
      <c r="B65" s="44" t="s">
        <v>127</v>
      </c>
      <c r="C65" s="44" t="s">
        <v>43</v>
      </c>
      <c r="D65" s="44" t="s">
        <v>43</v>
      </c>
      <c r="E65" s="44" t="s">
        <v>43</v>
      </c>
      <c r="F65" s="44" t="s">
        <v>43</v>
      </c>
      <c r="G65" s="44" t="s">
        <v>43</v>
      </c>
      <c r="H65" s="44" t="s">
        <v>43</v>
      </c>
      <c r="I65" s="44" t="s">
        <v>43</v>
      </c>
      <c r="J65" s="44" t="s">
        <v>43</v>
      </c>
      <c r="K65" s="44" t="s">
        <v>43</v>
      </c>
      <c r="L65" s="44" t="s">
        <v>46</v>
      </c>
      <c r="M65" s="240" t="s">
        <v>264</v>
      </c>
      <c r="N65" s="240" t="s">
        <v>150</v>
      </c>
      <c r="O65" s="261" t="s">
        <v>149</v>
      </c>
      <c r="P65" s="287" t="s">
        <v>320</v>
      </c>
    </row>
    <row r="66" spans="1:16" ht="15" customHeight="1" thickBot="1">
      <c r="A66" s="447" t="s">
        <v>102</v>
      </c>
      <c r="B66" s="45" t="s">
        <v>46</v>
      </c>
      <c r="C66" s="45" t="s">
        <v>129</v>
      </c>
      <c r="D66" s="45" t="s">
        <v>131</v>
      </c>
      <c r="E66" s="45" t="s">
        <v>47</v>
      </c>
      <c r="F66" s="45" t="s">
        <v>48</v>
      </c>
      <c r="G66" s="45" t="s">
        <v>49</v>
      </c>
      <c r="H66" s="45" t="s">
        <v>45</v>
      </c>
      <c r="I66" s="45" t="s">
        <v>135</v>
      </c>
      <c r="J66" s="45" t="s">
        <v>136</v>
      </c>
      <c r="K66" s="45" t="s">
        <v>137</v>
      </c>
      <c r="L66" s="45" t="s">
        <v>138</v>
      </c>
      <c r="M66" s="256" t="s">
        <v>150</v>
      </c>
      <c r="N66" s="256" t="s">
        <v>138</v>
      </c>
      <c r="O66" s="263" t="s">
        <v>44</v>
      </c>
      <c r="P66" s="288" t="s">
        <v>273</v>
      </c>
    </row>
    <row r="67" spans="1:16" ht="15" customHeight="1">
      <c r="A67" s="568" t="s">
        <v>222</v>
      </c>
      <c r="B67" s="192"/>
      <c r="C67" s="192"/>
      <c r="D67" s="192"/>
      <c r="E67" s="192"/>
      <c r="F67" s="192"/>
      <c r="G67" s="192"/>
      <c r="H67" s="192"/>
      <c r="I67" s="192"/>
      <c r="J67" s="192"/>
      <c r="K67" s="192"/>
      <c r="L67" s="192"/>
      <c r="M67" s="192"/>
      <c r="N67" s="192"/>
      <c r="O67" s="192"/>
    </row>
    <row r="68" spans="1:16" ht="15.75" customHeight="1">
      <c r="A68" s="511" t="s">
        <v>322</v>
      </c>
      <c r="B68" s="752">
        <f>B8/B$8</f>
        <v>1</v>
      </c>
      <c r="C68" s="752">
        <f t="shared" ref="C68:J68" si="0">C8/C$8</f>
        <v>1</v>
      </c>
      <c r="D68" s="752">
        <f t="shared" si="0"/>
        <v>1</v>
      </c>
      <c r="E68" s="752">
        <f t="shared" si="0"/>
        <v>1</v>
      </c>
      <c r="F68" s="752">
        <f t="shared" si="0"/>
        <v>1</v>
      </c>
      <c r="G68" s="752">
        <f t="shared" si="0"/>
        <v>1</v>
      </c>
      <c r="H68" s="752">
        <f t="shared" si="0"/>
        <v>1</v>
      </c>
      <c r="I68" s="752">
        <f t="shared" si="0"/>
        <v>1</v>
      </c>
      <c r="J68" s="752">
        <f t="shared" si="0"/>
        <v>1</v>
      </c>
      <c r="K68" s="752" t="s">
        <v>105</v>
      </c>
      <c r="L68" s="752" t="s">
        <v>105</v>
      </c>
      <c r="M68" s="753">
        <f t="shared" ref="M68:O68" si="1">M8/M$8</f>
        <v>1</v>
      </c>
      <c r="N68" s="753">
        <f t="shared" si="1"/>
        <v>1</v>
      </c>
      <c r="O68" s="753">
        <f t="shared" si="1"/>
        <v>1</v>
      </c>
      <c r="P68" s="752">
        <f t="shared" ref="P68" si="2">P8/P$8</f>
        <v>1</v>
      </c>
    </row>
    <row r="69" spans="1:16" ht="15.75" customHeight="1">
      <c r="A69" s="514" t="s">
        <v>183</v>
      </c>
      <c r="B69" s="754">
        <f t="shared" ref="B69:J73" si="3">B9/B$8</f>
        <v>0.39094536746531</v>
      </c>
      <c r="C69" s="754">
        <f t="shared" si="3"/>
        <v>0.3522883521996506</v>
      </c>
      <c r="D69" s="754">
        <f t="shared" si="3"/>
        <v>0.36458049808511717</v>
      </c>
      <c r="E69" s="754">
        <f t="shared" si="3"/>
        <v>0.34674858135500575</v>
      </c>
      <c r="F69" s="754">
        <f t="shared" si="3"/>
        <v>0.31760999753729513</v>
      </c>
      <c r="G69" s="754">
        <f t="shared" si="3"/>
        <v>0.29853399804753494</v>
      </c>
      <c r="H69" s="754">
        <f t="shared" si="3"/>
        <v>0.30283363341602881</v>
      </c>
      <c r="I69" s="754">
        <f t="shared" si="3"/>
        <v>0.18700928404725017</v>
      </c>
      <c r="J69" s="754">
        <f t="shared" si="3"/>
        <v>0.20494157094958185</v>
      </c>
      <c r="K69" s="754" t="s">
        <v>105</v>
      </c>
      <c r="L69" s="754" t="s">
        <v>105</v>
      </c>
      <c r="M69" s="755">
        <f t="shared" ref="M69:O69" si="4">M9/M$8</f>
        <v>0.33521425137826083</v>
      </c>
      <c r="N69" s="755">
        <f t="shared" si="4"/>
        <v>0.19592489324073942</v>
      </c>
      <c r="O69" s="755">
        <f t="shared" si="4"/>
        <v>0.32383900806806581</v>
      </c>
      <c r="P69" s="754">
        <f t="shared" ref="P69" si="5">P9/P$8</f>
        <v>0.24866337131051228</v>
      </c>
    </row>
    <row r="70" spans="1:16" ht="15.75" customHeight="1">
      <c r="A70" s="516" t="s">
        <v>184</v>
      </c>
      <c r="B70" s="756">
        <f t="shared" si="3"/>
        <v>0.29057067991074798</v>
      </c>
      <c r="C70" s="756">
        <f t="shared" si="3"/>
        <v>0.33260310691455447</v>
      </c>
      <c r="D70" s="756">
        <f t="shared" si="3"/>
        <v>0.38890822710691941</v>
      </c>
      <c r="E70" s="756">
        <f t="shared" si="3"/>
        <v>0.43783375075911724</v>
      </c>
      <c r="F70" s="756">
        <f t="shared" si="3"/>
        <v>0.4942477607069799</v>
      </c>
      <c r="G70" s="756">
        <f t="shared" si="3"/>
        <v>0.50762352656473797</v>
      </c>
      <c r="H70" s="756">
        <f t="shared" si="3"/>
        <v>0.49786488628245446</v>
      </c>
      <c r="I70" s="756">
        <f t="shared" si="3"/>
        <v>0.44814717241336494</v>
      </c>
      <c r="J70" s="756">
        <f t="shared" si="3"/>
        <v>0.57761057986513542</v>
      </c>
      <c r="K70" s="756" t="s">
        <v>105</v>
      </c>
      <c r="L70" s="756" t="s">
        <v>105</v>
      </c>
      <c r="M70" s="757">
        <f t="shared" ref="M70:O70" si="6">M10/M$8</f>
        <v>0.44705086515103754</v>
      </c>
      <c r="N70" s="757">
        <f t="shared" si="6"/>
        <v>0.512514040506718</v>
      </c>
      <c r="O70" s="757">
        <f t="shared" si="6"/>
        <v>0.45239699896450497</v>
      </c>
      <c r="P70" s="756">
        <f t="shared" ref="P70" si="7">P10/P$8</f>
        <v>0.54039458279220887</v>
      </c>
    </row>
    <row r="71" spans="1:16" ht="15.75" customHeight="1">
      <c r="A71" s="514" t="s">
        <v>185</v>
      </c>
      <c r="B71" s="754">
        <f t="shared" si="3"/>
        <v>2.0721925556519357E-2</v>
      </c>
      <c r="C71" s="754">
        <f t="shared" si="3"/>
        <v>3.4903858271830894E-2</v>
      </c>
      <c r="D71" s="754">
        <f t="shared" si="3"/>
        <v>2.7371189175162309E-2</v>
      </c>
      <c r="E71" s="754">
        <f t="shared" si="3"/>
        <v>3.101243566487593E-2</v>
      </c>
      <c r="F71" s="754">
        <f t="shared" si="3"/>
        <v>3.0879987020627005E-2</v>
      </c>
      <c r="G71" s="754">
        <f t="shared" si="3"/>
        <v>3.1026628506357807E-2</v>
      </c>
      <c r="H71" s="754">
        <f t="shared" si="3"/>
        <v>3.2620788389475686E-2</v>
      </c>
      <c r="I71" s="754">
        <f t="shared" si="3"/>
        <v>2.9859864570860262E-2</v>
      </c>
      <c r="J71" s="754">
        <f t="shared" si="3"/>
        <v>3.9220411543012958E-2</v>
      </c>
      <c r="K71" s="754" t="s">
        <v>105</v>
      </c>
      <c r="L71" s="754" t="s">
        <v>105</v>
      </c>
      <c r="M71" s="755">
        <f t="shared" ref="M71:O71" si="8">M11/M$8</f>
        <v>3.0536866979255565E-2</v>
      </c>
      <c r="N71" s="755">
        <f t="shared" si="8"/>
        <v>3.4513759475704245E-2</v>
      </c>
      <c r="O71" s="755">
        <f t="shared" si="8"/>
        <v>3.0861644983838588E-2</v>
      </c>
      <c r="P71" s="754">
        <f t="shared" ref="P71" si="9">P11/P$8</f>
        <v>2.4190494845374701E-2</v>
      </c>
    </row>
    <row r="72" spans="1:16" ht="15.75" customHeight="1">
      <c r="A72" s="516" t="s">
        <v>186</v>
      </c>
      <c r="B72" s="756">
        <f t="shared" si="3"/>
        <v>0.13642773087952692</v>
      </c>
      <c r="C72" s="756">
        <f t="shared" si="3"/>
        <v>0.12945148031509945</v>
      </c>
      <c r="D72" s="756">
        <f t="shared" si="3"/>
        <v>0.12595692769340983</v>
      </c>
      <c r="E72" s="756">
        <f t="shared" si="3"/>
        <v>0.10310987459999818</v>
      </c>
      <c r="F72" s="756">
        <f t="shared" si="3"/>
        <v>9.7326916810660136E-2</v>
      </c>
      <c r="G72" s="756">
        <f t="shared" si="3"/>
        <v>0.10020299975045091</v>
      </c>
      <c r="H72" s="756">
        <f t="shared" si="3"/>
        <v>0.11903766780735382</v>
      </c>
      <c r="I72" s="756">
        <f t="shared" si="3"/>
        <v>0.31206994304530788</v>
      </c>
      <c r="J72" s="756">
        <f t="shared" si="3"/>
        <v>0.14730084010320676</v>
      </c>
      <c r="K72" s="756" t="s">
        <v>105</v>
      </c>
      <c r="L72" s="756" t="s">
        <v>105</v>
      </c>
      <c r="M72" s="757">
        <f t="shared" ref="M72:O72" si="10">M12/M$8</f>
        <v>0.10855722196862364</v>
      </c>
      <c r="N72" s="757">
        <f t="shared" si="10"/>
        <v>0.23014972077046519</v>
      </c>
      <c r="O72" s="757">
        <f t="shared" si="10"/>
        <v>0.11848722866094412</v>
      </c>
      <c r="P72" s="756">
        <f t="shared" ref="P72" si="11">P12/P$8</f>
        <v>0.14616800566977611</v>
      </c>
    </row>
    <row r="73" spans="1:16" ht="15.75" customHeight="1">
      <c r="A73" s="519" t="s">
        <v>187</v>
      </c>
      <c r="B73" s="758">
        <f t="shared" si="3"/>
        <v>0.1613342961878958</v>
      </c>
      <c r="C73" s="758">
        <f t="shared" si="3"/>
        <v>0.15075320229886455</v>
      </c>
      <c r="D73" s="758">
        <f t="shared" si="3"/>
        <v>9.3183157939391192E-2</v>
      </c>
      <c r="E73" s="758">
        <f t="shared" si="3"/>
        <v>8.1295357621002887E-2</v>
      </c>
      <c r="F73" s="758">
        <f t="shared" si="3"/>
        <v>5.9935337924437872E-2</v>
      </c>
      <c r="G73" s="758">
        <f t="shared" si="3"/>
        <v>6.2612847130918331E-2</v>
      </c>
      <c r="H73" s="758">
        <f t="shared" si="3"/>
        <v>4.7643024104687202E-2</v>
      </c>
      <c r="I73" s="758">
        <f t="shared" si="3"/>
        <v>2.291373592263057E-2</v>
      </c>
      <c r="J73" s="758">
        <f t="shared" si="3"/>
        <v>3.0926597539063017E-2</v>
      </c>
      <c r="K73" s="758" t="s">
        <v>105</v>
      </c>
      <c r="L73" s="758" t="s">
        <v>105</v>
      </c>
      <c r="M73" s="759">
        <f t="shared" ref="M73:O73" si="12">M13/M$8</f>
        <v>7.8640794524149515E-2</v>
      </c>
      <c r="N73" s="759">
        <f t="shared" si="12"/>
        <v>2.6897586007142111E-2</v>
      </c>
      <c r="O73" s="759">
        <f t="shared" si="12"/>
        <v>7.4415119322646453E-2</v>
      </c>
      <c r="P73" s="758">
        <f t="shared" ref="P73" si="13">P13/P$8</f>
        <v>4.058354538212796E-2</v>
      </c>
    </row>
    <row r="74" spans="1:16" ht="15.75" customHeight="1">
      <c r="A74" s="522" t="s">
        <v>323</v>
      </c>
      <c r="B74" s="760">
        <f>B14/B$14</f>
        <v>1</v>
      </c>
      <c r="C74" s="760">
        <f t="shared" ref="C74:J74" si="14">C14/C$14</f>
        <v>1</v>
      </c>
      <c r="D74" s="760">
        <f t="shared" si="14"/>
        <v>1</v>
      </c>
      <c r="E74" s="760">
        <f t="shared" si="14"/>
        <v>1</v>
      </c>
      <c r="F74" s="760">
        <f t="shared" si="14"/>
        <v>1</v>
      </c>
      <c r="G74" s="760">
        <f t="shared" si="14"/>
        <v>1</v>
      </c>
      <c r="H74" s="760">
        <f t="shared" si="14"/>
        <v>1</v>
      </c>
      <c r="I74" s="760">
        <f t="shared" si="14"/>
        <v>1</v>
      </c>
      <c r="J74" s="760">
        <f t="shared" si="14"/>
        <v>1</v>
      </c>
      <c r="K74" s="760" t="s">
        <v>105</v>
      </c>
      <c r="L74" s="760" t="s">
        <v>105</v>
      </c>
      <c r="M74" s="761">
        <f t="shared" ref="M74:O74" si="15">M14/M$14</f>
        <v>1</v>
      </c>
      <c r="N74" s="761">
        <f t="shared" si="15"/>
        <v>1</v>
      </c>
      <c r="O74" s="761">
        <f t="shared" si="15"/>
        <v>1</v>
      </c>
      <c r="P74" s="760">
        <f t="shared" ref="P74" si="16">P14/P$14</f>
        <v>1</v>
      </c>
    </row>
    <row r="75" spans="1:16" ht="15.75" customHeight="1">
      <c r="A75" s="514" t="s">
        <v>82</v>
      </c>
      <c r="B75" s="754">
        <f t="shared" ref="B75:J85" si="17">B15/B$14</f>
        <v>0.44959410543267792</v>
      </c>
      <c r="C75" s="754">
        <f t="shared" si="17"/>
        <v>0.4669117119888273</v>
      </c>
      <c r="D75" s="754">
        <f t="shared" si="17"/>
        <v>0.46337839798749914</v>
      </c>
      <c r="E75" s="754">
        <f t="shared" si="17"/>
        <v>0.51121669924698376</v>
      </c>
      <c r="F75" s="754">
        <f t="shared" si="17"/>
        <v>0.54632343403040295</v>
      </c>
      <c r="G75" s="754">
        <f t="shared" si="17"/>
        <v>0.58216412558157227</v>
      </c>
      <c r="H75" s="754">
        <f t="shared" si="17"/>
        <v>0.58288091062375313</v>
      </c>
      <c r="I75" s="754">
        <f t="shared" si="17"/>
        <v>0.52234391696613802</v>
      </c>
      <c r="J75" s="754">
        <f t="shared" si="17"/>
        <v>0.73708300311891595</v>
      </c>
      <c r="K75" s="754" t="s">
        <v>105</v>
      </c>
      <c r="L75" s="754" t="s">
        <v>105</v>
      </c>
      <c r="M75" s="755">
        <f t="shared" ref="M75:O75" si="18">M15/M$14</f>
        <v>0.5214399002696658</v>
      </c>
      <c r="N75" s="755">
        <f t="shared" si="18"/>
        <v>0.63036785005756302</v>
      </c>
      <c r="O75" s="755">
        <f t="shared" si="18"/>
        <v>0.52957874703039876</v>
      </c>
      <c r="P75" s="754">
        <f t="shared" ref="P75" si="19">P15/P$14</f>
        <v>0.66060264656926271</v>
      </c>
    </row>
    <row r="76" spans="1:16" ht="15.75" customHeight="1">
      <c r="A76" s="516" t="s">
        <v>189</v>
      </c>
      <c r="B76" s="756">
        <f t="shared" si="17"/>
        <v>0.36634349293264962</v>
      </c>
      <c r="C76" s="756">
        <f t="shared" si="17"/>
        <v>0.41790260012399244</v>
      </c>
      <c r="D76" s="756">
        <f t="shared" si="17"/>
        <v>0.40422291026366586</v>
      </c>
      <c r="E76" s="756">
        <f t="shared" si="17"/>
        <v>0.46266784148759649</v>
      </c>
      <c r="F76" s="756">
        <f t="shared" si="17"/>
        <v>0.49833271514128286</v>
      </c>
      <c r="G76" s="756">
        <f t="shared" si="17"/>
        <v>0.51656556823639144</v>
      </c>
      <c r="H76" s="756">
        <f t="shared" si="17"/>
        <v>0.50353496638085482</v>
      </c>
      <c r="I76" s="756">
        <f t="shared" si="17"/>
        <v>0.48725220719693479</v>
      </c>
      <c r="J76" s="756">
        <f t="shared" si="17"/>
        <v>0.68654900323402079</v>
      </c>
      <c r="K76" s="756" t="s">
        <v>105</v>
      </c>
      <c r="L76" s="756" t="s">
        <v>105</v>
      </c>
      <c r="M76" s="757">
        <f t="shared" ref="M76:O76" si="20">M16/M$14</f>
        <v>0.46577848697701713</v>
      </c>
      <c r="N76" s="757">
        <f t="shared" si="20"/>
        <v>0.58750793681805291</v>
      </c>
      <c r="O76" s="757">
        <f t="shared" si="20"/>
        <v>0.47487383248208143</v>
      </c>
      <c r="P76" s="756">
        <f t="shared" ref="P76" si="21">P16/P$14</f>
        <v>0.57168625025958553</v>
      </c>
    </row>
    <row r="77" spans="1:16" ht="15.75" customHeight="1">
      <c r="A77" s="514" t="s">
        <v>359</v>
      </c>
      <c r="B77" s="754">
        <f t="shared" si="17"/>
        <v>0.16100583082775582</v>
      </c>
      <c r="C77" s="754">
        <f t="shared" si="17"/>
        <v>0.1260535542543865</v>
      </c>
      <c r="D77" s="754">
        <f t="shared" si="17"/>
        <v>7.1436432412016346E-2</v>
      </c>
      <c r="E77" s="754">
        <f t="shared" si="17"/>
        <v>9.1274801378036327E-2</v>
      </c>
      <c r="F77" s="754">
        <f t="shared" si="17"/>
        <v>9.3220469298238476E-2</v>
      </c>
      <c r="G77" s="754">
        <f t="shared" si="17"/>
        <v>0.1159075291979117</v>
      </c>
      <c r="H77" s="754">
        <f t="shared" si="17"/>
        <v>0.11256587122375451</v>
      </c>
      <c r="I77" s="754">
        <f t="shared" si="17"/>
        <v>0.21291454612003116</v>
      </c>
      <c r="J77" s="754">
        <f t="shared" si="17"/>
        <v>9.7619275176967335E-2</v>
      </c>
      <c r="K77" s="754" t="s">
        <v>105</v>
      </c>
      <c r="L77" s="754" t="s">
        <v>105</v>
      </c>
      <c r="M77" s="755">
        <f t="shared" ref="M77:O77" si="22">M17/M$14</f>
        <v>9.6706351344073474E-2</v>
      </c>
      <c r="N77" s="755">
        <f t="shared" si="22"/>
        <v>0.15491556299497822</v>
      </c>
      <c r="O77" s="755">
        <f t="shared" si="22"/>
        <v>0.1010556102319014</v>
      </c>
      <c r="P77" s="754">
        <f t="shared" ref="P77" si="23">P17/P$14</f>
        <v>0.13311850683117632</v>
      </c>
    </row>
    <row r="78" spans="1:16" ht="15.75" customHeight="1">
      <c r="A78" s="516" t="s">
        <v>190</v>
      </c>
      <c r="B78" s="756">
        <f t="shared" si="17"/>
        <v>8.3250612500028312E-2</v>
      </c>
      <c r="C78" s="756">
        <f t="shared" si="17"/>
        <v>4.9009111864834906E-2</v>
      </c>
      <c r="D78" s="756">
        <f t="shared" si="17"/>
        <v>5.9155487723833278E-2</v>
      </c>
      <c r="E78" s="756">
        <f t="shared" si="17"/>
        <v>4.8548857759387311E-2</v>
      </c>
      <c r="F78" s="756">
        <f t="shared" si="17"/>
        <v>4.7990718889120092E-2</v>
      </c>
      <c r="G78" s="756">
        <f t="shared" si="17"/>
        <v>6.5598557345180802E-2</v>
      </c>
      <c r="H78" s="756">
        <f t="shared" si="17"/>
        <v>7.9345944242898273E-2</v>
      </c>
      <c r="I78" s="756">
        <f t="shared" si="17"/>
        <v>3.5091709769203228E-2</v>
      </c>
      <c r="J78" s="756">
        <f t="shared" si="17"/>
        <v>5.0533999884895119E-2</v>
      </c>
      <c r="K78" s="756" t="s">
        <v>105</v>
      </c>
      <c r="L78" s="756" t="s">
        <v>105</v>
      </c>
      <c r="M78" s="757">
        <f t="shared" ref="M78:O78" si="24">M18/M$14</f>
        <v>5.5661413292648725E-2</v>
      </c>
      <c r="N78" s="757">
        <f t="shared" si="24"/>
        <v>4.2859913239509988E-2</v>
      </c>
      <c r="O78" s="757">
        <f t="shared" si="24"/>
        <v>5.470491454831726E-2</v>
      </c>
      <c r="P78" s="756">
        <f t="shared" ref="P78" si="25">P18/P$14</f>
        <v>8.8916396309677181E-2</v>
      </c>
    </row>
    <row r="79" spans="1:16" ht="15.75" customHeight="1">
      <c r="A79" s="514" t="s">
        <v>191</v>
      </c>
      <c r="B79" s="754">
        <f t="shared" si="17"/>
        <v>0.25850624203096201</v>
      </c>
      <c r="C79" s="754">
        <f t="shared" si="17"/>
        <v>0.23039032158086717</v>
      </c>
      <c r="D79" s="754">
        <f t="shared" si="17"/>
        <v>0.23730978235126896</v>
      </c>
      <c r="E79" s="754">
        <f t="shared" si="17"/>
        <v>0.25109085124111807</v>
      </c>
      <c r="F79" s="754">
        <f t="shared" si="17"/>
        <v>0.26036644451828639</v>
      </c>
      <c r="G79" s="754">
        <f t="shared" si="17"/>
        <v>0.22182389435787378</v>
      </c>
      <c r="H79" s="754">
        <f t="shared" si="17"/>
        <v>0.24031913429726631</v>
      </c>
      <c r="I79" s="754">
        <f t="shared" si="17"/>
        <v>0.25440537717079797</v>
      </c>
      <c r="J79" s="754">
        <f t="shared" si="17"/>
        <v>0.16649361809644417</v>
      </c>
      <c r="K79" s="754" t="s">
        <v>105</v>
      </c>
      <c r="L79" s="754" t="s">
        <v>105</v>
      </c>
      <c r="M79" s="755">
        <f t="shared" ref="M79:O79" si="26">M19/M$14</f>
        <v>0.24565473480973926</v>
      </c>
      <c r="N79" s="755">
        <f t="shared" si="26"/>
        <v>0.21018159774462389</v>
      </c>
      <c r="O79" s="755">
        <f t="shared" si="26"/>
        <v>0.24300426330829136</v>
      </c>
      <c r="P79" s="754">
        <f t="shared" ref="P79" si="27">P19/P$14</f>
        <v>0.17058005482710537</v>
      </c>
    </row>
    <row r="80" spans="1:16" ht="15.75" customHeight="1">
      <c r="A80" s="516" t="s">
        <v>192</v>
      </c>
      <c r="B80" s="756">
        <f t="shared" si="17"/>
        <v>0.21256681805419939</v>
      </c>
      <c r="C80" s="756">
        <f t="shared" si="17"/>
        <v>0.18982519580593935</v>
      </c>
      <c r="D80" s="756">
        <f t="shared" si="17"/>
        <v>0.20026145145027233</v>
      </c>
      <c r="E80" s="756">
        <f t="shared" si="17"/>
        <v>0.22070977309732859</v>
      </c>
      <c r="F80" s="756">
        <f t="shared" si="17"/>
        <v>0.22305164661221452</v>
      </c>
      <c r="G80" s="756">
        <f t="shared" si="17"/>
        <v>0.19156400170868815</v>
      </c>
      <c r="H80" s="756">
        <f t="shared" si="17"/>
        <v>0.21527404421164623</v>
      </c>
      <c r="I80" s="756">
        <f t="shared" si="17"/>
        <v>0.22174450379918878</v>
      </c>
      <c r="J80" s="756">
        <f t="shared" si="17"/>
        <v>0.1359883706998844</v>
      </c>
      <c r="K80" s="756" t="s">
        <v>105</v>
      </c>
      <c r="L80" s="756" t="s">
        <v>105</v>
      </c>
      <c r="M80" s="757">
        <f t="shared" ref="M80:O80" si="28">M20/M$14</f>
        <v>0.21254324461337418</v>
      </c>
      <c r="N80" s="757">
        <f t="shared" si="28"/>
        <v>0.17860510635638188</v>
      </c>
      <c r="O80" s="757">
        <f t="shared" si="28"/>
        <v>0.21000746470409534</v>
      </c>
      <c r="P80" s="756">
        <f t="shared" ref="P80" si="29">P20/P$14</f>
        <v>0.14029879630581132</v>
      </c>
    </row>
    <row r="81" spans="1:16" ht="15.75" customHeight="1">
      <c r="A81" s="514" t="s">
        <v>193</v>
      </c>
      <c r="B81" s="754">
        <f t="shared" si="17"/>
        <v>2.0377093067754461E-2</v>
      </c>
      <c r="C81" s="754">
        <f t="shared" si="17"/>
        <v>1.1785856835946599E-2</v>
      </c>
      <c r="D81" s="754">
        <f t="shared" si="17"/>
        <v>8.1652543807969064E-3</v>
      </c>
      <c r="E81" s="754">
        <f t="shared" si="17"/>
        <v>3.6771469602679741E-3</v>
      </c>
      <c r="F81" s="754">
        <f t="shared" si="17"/>
        <v>2.7781308435554514E-3</v>
      </c>
      <c r="G81" s="754">
        <f t="shared" si="17"/>
        <v>1.8151318647203255E-3</v>
      </c>
      <c r="H81" s="754">
        <f t="shared" si="17"/>
        <v>7.6966271120993746E-4</v>
      </c>
      <c r="I81" s="754">
        <f t="shared" si="17"/>
        <v>1.4636993864433451E-2</v>
      </c>
      <c r="J81" s="754">
        <f t="shared" si="17"/>
        <v>8.8783604567002533E-5</v>
      </c>
      <c r="K81" s="754" t="s">
        <v>105</v>
      </c>
      <c r="L81" s="754" t="s">
        <v>105</v>
      </c>
      <c r="M81" s="755">
        <f t="shared" ref="M81:O81" si="30">M21/M$14</f>
        <v>4.5217909342466856E-3</v>
      </c>
      <c r="N81" s="755">
        <f t="shared" si="30"/>
        <v>7.3185549166020379E-3</v>
      </c>
      <c r="O81" s="755">
        <f t="shared" si="30"/>
        <v>4.7307587290901483E-3</v>
      </c>
      <c r="P81" s="754">
        <f t="shared" ref="P81" si="31">P21/P$14</f>
        <v>3.6505368915270915E-3</v>
      </c>
    </row>
    <row r="82" spans="1:16" ht="15.75" customHeight="1">
      <c r="A82" s="720" t="s">
        <v>767</v>
      </c>
      <c r="B82" s="756">
        <f t="shared" si="17"/>
        <v>2.5562330909008151E-2</v>
      </c>
      <c r="C82" s="756">
        <f t="shared" si="17"/>
        <v>2.8779268939910337E-2</v>
      </c>
      <c r="D82" s="756">
        <f t="shared" si="17"/>
        <v>2.8883076520199731E-2</v>
      </c>
      <c r="E82" s="756">
        <f t="shared" si="17"/>
        <v>2.6703931182403287E-2</v>
      </c>
      <c r="F82" s="756">
        <f t="shared" si="17"/>
        <v>3.4536667062516416E-2</v>
      </c>
      <c r="G82" s="756">
        <f t="shared" si="17"/>
        <v>2.8444760785527056E-2</v>
      </c>
      <c r="H82" s="756">
        <f t="shared" si="17"/>
        <v>2.4275427374410147E-2</v>
      </c>
      <c r="I82" s="756">
        <f t="shared" si="17"/>
        <v>1.8023879507175766E-2</v>
      </c>
      <c r="J82" s="756">
        <f t="shared" si="17"/>
        <v>3.0416463791163188E-2</v>
      </c>
      <c r="K82" s="756" t="s">
        <v>105</v>
      </c>
      <c r="L82" s="756" t="s">
        <v>105</v>
      </c>
      <c r="M82" s="757">
        <f t="shared" ref="M82:O82" si="32">M22/M$14</f>
        <v>2.8589699262118427E-2</v>
      </c>
      <c r="N82" s="757">
        <f t="shared" si="32"/>
        <v>2.4257936471639961E-2</v>
      </c>
      <c r="O82" s="757">
        <f t="shared" si="32"/>
        <v>2.8266039875105859E-2</v>
      </c>
      <c r="P82" s="756">
        <f t="shared" ref="P82" si="33">P22/P$14</f>
        <v>2.6630721628904175E-2</v>
      </c>
    </row>
    <row r="83" spans="1:16" ht="15.75" customHeight="1">
      <c r="A83" s="514" t="s">
        <v>194</v>
      </c>
      <c r="B83" s="754">
        <f t="shared" si="17"/>
        <v>3.0448670327377362E-2</v>
      </c>
      <c r="C83" s="754">
        <f t="shared" si="17"/>
        <v>3.3681922550053069E-2</v>
      </c>
      <c r="D83" s="754">
        <f t="shared" si="17"/>
        <v>4.0491060201762165E-2</v>
      </c>
      <c r="E83" s="754">
        <f t="shared" si="17"/>
        <v>4.5343755291120398E-2</v>
      </c>
      <c r="F83" s="754">
        <f t="shared" si="17"/>
        <v>3.6942596702823009E-2</v>
      </c>
      <c r="G83" s="754">
        <f t="shared" si="17"/>
        <v>4.975527210131666E-2</v>
      </c>
      <c r="H83" s="754">
        <f t="shared" si="17"/>
        <v>4.7749418890356894E-2</v>
      </c>
      <c r="I83" s="754">
        <f t="shared" si="17"/>
        <v>7.4089323081038064E-2</v>
      </c>
      <c r="J83" s="754">
        <f t="shared" si="17"/>
        <v>2.5607848541087441E-2</v>
      </c>
      <c r="K83" s="754" t="s">
        <v>105</v>
      </c>
      <c r="L83" s="754" t="s">
        <v>105</v>
      </c>
      <c r="M83" s="755">
        <f t="shared" ref="M83:O83" si="34">M23/M$14</f>
        <v>4.2760352853941148E-2</v>
      </c>
      <c r="N83" s="755">
        <f t="shared" si="34"/>
        <v>4.9700844692024494E-2</v>
      </c>
      <c r="O83" s="755">
        <f t="shared" si="34"/>
        <v>4.327893049774649E-2</v>
      </c>
      <c r="P83" s="754">
        <f t="shared" ref="P83" si="35">P23/P$14</f>
        <v>4.2033121388737341E-2</v>
      </c>
    </row>
    <row r="84" spans="1:16" ht="15.75" customHeight="1">
      <c r="A84" s="516" t="s">
        <v>195</v>
      </c>
      <c r="B84" s="756">
        <f t="shared" si="17"/>
        <v>8.6413628102941467E-2</v>
      </c>
      <c r="C84" s="756">
        <f t="shared" si="17"/>
        <v>8.6764186330385726E-2</v>
      </c>
      <c r="D84" s="756">
        <f t="shared" si="17"/>
        <v>0.11140700838183459</v>
      </c>
      <c r="E84" s="756">
        <f t="shared" si="17"/>
        <v>9.7340345999720385E-2</v>
      </c>
      <c r="F84" s="756">
        <f t="shared" si="17"/>
        <v>8.4089089800650871E-2</v>
      </c>
      <c r="G84" s="756">
        <f t="shared" si="17"/>
        <v>9.7214780796248443E-2</v>
      </c>
      <c r="H84" s="756">
        <f t="shared" si="17"/>
        <v>7.3048088295961572E-2</v>
      </c>
      <c r="I84" s="756">
        <f t="shared" si="17"/>
        <v>9.8239320155827065E-2</v>
      </c>
      <c r="J84" s="756">
        <f t="shared" si="17"/>
        <v>4.70773111762239E-2</v>
      </c>
      <c r="K84" s="756" t="s">
        <v>105</v>
      </c>
      <c r="L84" s="756" t="s">
        <v>105</v>
      </c>
      <c r="M84" s="757">
        <f t="shared" ref="M84:O84" si="36">M24/M$14</f>
        <v>9.3914974572288479E-2</v>
      </c>
      <c r="N84" s="757">
        <f t="shared" si="36"/>
        <v>7.2502405959946406E-2</v>
      </c>
      <c r="O84" s="757">
        <f t="shared" si="36"/>
        <v>9.2315076520668282E-2</v>
      </c>
      <c r="P84" s="756">
        <f t="shared" ref="P84" si="37">P24/P$14</f>
        <v>8.159086342537436E-2</v>
      </c>
    </row>
    <row r="85" spans="1:16" ht="15.75" customHeight="1">
      <c r="A85" s="519" t="s">
        <v>196</v>
      </c>
      <c r="B85" s="758">
        <f t="shared" si="17"/>
        <v>0.17503735410604132</v>
      </c>
      <c r="C85" s="758">
        <f t="shared" si="17"/>
        <v>0.1822518575489375</v>
      </c>
      <c r="D85" s="758">
        <f t="shared" si="17"/>
        <v>0.14741375107763516</v>
      </c>
      <c r="E85" s="758">
        <f t="shared" si="17"/>
        <v>9.5008348221057332E-2</v>
      </c>
      <c r="F85" s="758">
        <f t="shared" si="17"/>
        <v>7.227843494676818E-2</v>
      </c>
      <c r="G85" s="758">
        <f t="shared" si="17"/>
        <v>4.9041927161927068E-2</v>
      </c>
      <c r="H85" s="758">
        <f t="shared" si="17"/>
        <v>5.6002447893603133E-2</v>
      </c>
      <c r="I85" s="758">
        <f t="shared" si="17"/>
        <v>5.0922062626198847E-2</v>
      </c>
      <c r="J85" s="758">
        <f t="shared" si="17"/>
        <v>2.3738219066499106E-2</v>
      </c>
      <c r="K85" s="758" t="s">
        <v>105</v>
      </c>
      <c r="L85" s="758" t="s">
        <v>105</v>
      </c>
      <c r="M85" s="759">
        <f t="shared" ref="M85:O85" si="38">M25/M$14</f>
        <v>9.623003749330504E-2</v>
      </c>
      <c r="N85" s="759">
        <f t="shared" si="38"/>
        <v>3.7247301545165729E-2</v>
      </c>
      <c r="O85" s="759">
        <f t="shared" si="38"/>
        <v>9.1822982643926659E-2</v>
      </c>
      <c r="P85" s="758">
        <f t="shared" ref="P85" si="39">P25/P$14</f>
        <v>4.5193313789520261E-2</v>
      </c>
    </row>
    <row r="86" spans="1:16" ht="15.75" customHeight="1">
      <c r="A86" s="525" t="s">
        <v>223</v>
      </c>
      <c r="B86" s="762"/>
      <c r="C86" s="762"/>
      <c r="D86" s="762"/>
      <c r="E86" s="762"/>
      <c r="F86" s="762"/>
      <c r="G86" s="762"/>
      <c r="H86" s="762"/>
      <c r="I86" s="762"/>
      <c r="J86" s="762"/>
      <c r="K86" s="762"/>
      <c r="L86" s="762"/>
      <c r="M86" s="763"/>
      <c r="N86" s="763"/>
      <c r="O86" s="763"/>
      <c r="P86" s="764"/>
    </row>
    <row r="87" spans="1:16" ht="15.75" customHeight="1">
      <c r="A87" s="522" t="s">
        <v>324</v>
      </c>
      <c r="B87" s="760">
        <f>B28/B$28</f>
        <v>1</v>
      </c>
      <c r="C87" s="760">
        <f t="shared" ref="C87:J87" si="40">C28/C$28</f>
        <v>1</v>
      </c>
      <c r="D87" s="760">
        <f t="shared" si="40"/>
        <v>1</v>
      </c>
      <c r="E87" s="760">
        <f t="shared" si="40"/>
        <v>1</v>
      </c>
      <c r="F87" s="760">
        <f t="shared" si="40"/>
        <v>1</v>
      </c>
      <c r="G87" s="760">
        <f t="shared" si="40"/>
        <v>1</v>
      </c>
      <c r="H87" s="760">
        <f t="shared" si="40"/>
        <v>1</v>
      </c>
      <c r="I87" s="760">
        <f t="shared" si="40"/>
        <v>1</v>
      </c>
      <c r="J87" s="760">
        <f t="shared" si="40"/>
        <v>1</v>
      </c>
      <c r="K87" s="760" t="s">
        <v>105</v>
      </c>
      <c r="L87" s="760" t="s">
        <v>105</v>
      </c>
      <c r="M87" s="761">
        <f t="shared" ref="M87:O87" si="41">M28/M$28</f>
        <v>1</v>
      </c>
      <c r="N87" s="761">
        <f t="shared" si="41"/>
        <v>1</v>
      </c>
      <c r="O87" s="761">
        <f t="shared" si="41"/>
        <v>1</v>
      </c>
      <c r="P87" s="760">
        <f t="shared" ref="P87" si="42">P28/P$28</f>
        <v>1</v>
      </c>
    </row>
    <row r="88" spans="1:16" ht="15.75" customHeight="1">
      <c r="A88" s="514" t="s">
        <v>200</v>
      </c>
      <c r="B88" s="754">
        <f t="shared" ref="B88:J90" si="43">B29/B$28</f>
        <v>0.9606893947434898</v>
      </c>
      <c r="C88" s="754">
        <f t="shared" si="43"/>
        <v>0.96039943620797774</v>
      </c>
      <c r="D88" s="754">
        <f t="shared" si="43"/>
        <v>0.94873913246602048</v>
      </c>
      <c r="E88" s="754">
        <f t="shared" si="43"/>
        <v>0.95889621282397286</v>
      </c>
      <c r="F88" s="754">
        <f t="shared" si="43"/>
        <v>0.95582635528742577</v>
      </c>
      <c r="G88" s="754">
        <f t="shared" si="43"/>
        <v>0.90209146207648183</v>
      </c>
      <c r="H88" s="754">
        <f t="shared" si="43"/>
        <v>0.95772313962289612</v>
      </c>
      <c r="I88" s="754">
        <f t="shared" si="43"/>
        <v>0.93707539867729828</v>
      </c>
      <c r="J88" s="754">
        <f t="shared" si="43"/>
        <v>0.95357991444460988</v>
      </c>
      <c r="K88" s="754" t="s">
        <v>105</v>
      </c>
      <c r="L88" s="754" t="s">
        <v>105</v>
      </c>
      <c r="M88" s="755">
        <f t="shared" ref="M88:O88" si="44">M29/M$28</f>
        <v>0.95062394329014477</v>
      </c>
      <c r="N88" s="755">
        <f t="shared" si="44"/>
        <v>0.94962008703065104</v>
      </c>
      <c r="O88" s="755">
        <f t="shared" si="44"/>
        <v>0.95058979538678756</v>
      </c>
      <c r="P88" s="754">
        <f t="shared" ref="P88" si="45">P29/P$28</f>
        <v>0.89807366749108342</v>
      </c>
    </row>
    <row r="89" spans="1:16" ht="15.75" customHeight="1">
      <c r="A89" s="516" t="s">
        <v>201</v>
      </c>
      <c r="B89" s="756">
        <f t="shared" si="43"/>
        <v>2.3708206482291338E-2</v>
      </c>
      <c r="C89" s="756">
        <f t="shared" si="43"/>
        <v>2.0059808882186756E-2</v>
      </c>
      <c r="D89" s="756">
        <f t="shared" si="43"/>
        <v>4.0312020025633319E-2</v>
      </c>
      <c r="E89" s="756">
        <f t="shared" si="43"/>
        <v>2.1654286078645953E-2</v>
      </c>
      <c r="F89" s="756">
        <f t="shared" si="43"/>
        <v>1.3925476454218639E-2</v>
      </c>
      <c r="G89" s="756">
        <f t="shared" si="43"/>
        <v>2.9410442145592262E-2</v>
      </c>
      <c r="H89" s="756">
        <f t="shared" si="43"/>
        <v>1.4126619566653047E-2</v>
      </c>
      <c r="I89" s="756">
        <f t="shared" si="43"/>
        <v>6.2223076898831484E-2</v>
      </c>
      <c r="J89" s="756">
        <f t="shared" si="43"/>
        <v>1.4295892325874578E-2</v>
      </c>
      <c r="K89" s="756" t="s">
        <v>105</v>
      </c>
      <c r="L89" s="756" t="s">
        <v>105</v>
      </c>
      <c r="M89" s="757">
        <f t="shared" ref="M89:O89" si="46">M30/M$28</f>
        <v>2.3259068895322643E-2</v>
      </c>
      <c r="N89" s="757">
        <f t="shared" si="46"/>
        <v>2.579476827208645E-2</v>
      </c>
      <c r="O89" s="757">
        <f t="shared" si="46"/>
        <v>2.3345325089240289E-2</v>
      </c>
      <c r="P89" s="756">
        <f t="shared" ref="P89" si="47">P30/P$28</f>
        <v>6.512553483227615E-2</v>
      </c>
    </row>
    <row r="90" spans="1:16" ht="15.75" customHeight="1">
      <c r="A90" s="519" t="s">
        <v>202</v>
      </c>
      <c r="B90" s="758">
        <f t="shared" si="43"/>
        <v>1.5602398774218972E-2</v>
      </c>
      <c r="C90" s="758">
        <f t="shared" si="43"/>
        <v>1.954075490983552E-2</v>
      </c>
      <c r="D90" s="758">
        <f t="shared" si="43"/>
        <v>1.0948847508346193E-2</v>
      </c>
      <c r="E90" s="758">
        <f t="shared" si="43"/>
        <v>1.9449501097381239E-2</v>
      </c>
      <c r="F90" s="758">
        <f t="shared" si="43"/>
        <v>3.0248168258355496E-2</v>
      </c>
      <c r="G90" s="758">
        <f t="shared" si="43"/>
        <v>6.8498095777925816E-2</v>
      </c>
      <c r="H90" s="758">
        <f t="shared" si="43"/>
        <v>2.8150240810450748E-2</v>
      </c>
      <c r="I90" s="758">
        <f t="shared" si="43"/>
        <v>7.0152441829495946E-4</v>
      </c>
      <c r="J90" s="758">
        <f t="shared" si="43"/>
        <v>3.2124193229515478E-2</v>
      </c>
      <c r="K90" s="758" t="s">
        <v>105</v>
      </c>
      <c r="L90" s="758" t="s">
        <v>105</v>
      </c>
      <c r="M90" s="759">
        <f t="shared" ref="M90:O90" si="48">M31/M$28</f>
        <v>2.6116987814532529E-2</v>
      </c>
      <c r="N90" s="759">
        <f t="shared" si="48"/>
        <v>2.4585144697262466E-2</v>
      </c>
      <c r="O90" s="759">
        <f t="shared" si="48"/>
        <v>2.6064879523972052E-2</v>
      </c>
      <c r="P90" s="758">
        <f t="shared" ref="P90" si="49">P31/P$28</f>
        <v>3.6800797679442013E-2</v>
      </c>
    </row>
    <row r="91" spans="1:16" ht="15.75" customHeight="1">
      <c r="A91" s="522" t="s">
        <v>329</v>
      </c>
      <c r="B91" s="760">
        <f>B32/B$32</f>
        <v>1</v>
      </c>
      <c r="C91" s="760">
        <f t="shared" ref="C91:J91" si="50">C32/C$32</f>
        <v>1</v>
      </c>
      <c r="D91" s="760">
        <f t="shared" si="50"/>
        <v>1</v>
      </c>
      <c r="E91" s="760">
        <f t="shared" si="50"/>
        <v>1</v>
      </c>
      <c r="F91" s="760">
        <f t="shared" si="50"/>
        <v>1</v>
      </c>
      <c r="G91" s="760">
        <f t="shared" si="50"/>
        <v>1</v>
      </c>
      <c r="H91" s="760">
        <f t="shared" si="50"/>
        <v>1</v>
      </c>
      <c r="I91" s="760">
        <f t="shared" si="50"/>
        <v>1</v>
      </c>
      <c r="J91" s="760">
        <f t="shared" si="50"/>
        <v>1</v>
      </c>
      <c r="K91" s="760" t="s">
        <v>105</v>
      </c>
      <c r="L91" s="760" t="s">
        <v>105</v>
      </c>
      <c r="M91" s="761">
        <f t="shared" ref="M91:O91" si="51">M32/M$32</f>
        <v>1</v>
      </c>
      <c r="N91" s="761">
        <f t="shared" si="51"/>
        <v>1</v>
      </c>
      <c r="O91" s="761">
        <f t="shared" si="51"/>
        <v>1</v>
      </c>
      <c r="P91" s="760">
        <f t="shared" ref="P91" si="52">P32/P$32</f>
        <v>1</v>
      </c>
    </row>
    <row r="92" spans="1:16" ht="15.75" customHeight="1">
      <c r="A92" s="514" t="s">
        <v>204</v>
      </c>
      <c r="B92" s="754">
        <f t="shared" ref="B92:J94" si="53">B33/B$32</f>
        <v>0.1745461737986643</v>
      </c>
      <c r="C92" s="754">
        <f t="shared" si="53"/>
        <v>0.20742199611054632</v>
      </c>
      <c r="D92" s="754">
        <f t="shared" si="53"/>
        <v>0.22120487989693113</v>
      </c>
      <c r="E92" s="754">
        <f t="shared" si="53"/>
        <v>0.2222660784704216</v>
      </c>
      <c r="F92" s="754">
        <f t="shared" si="53"/>
        <v>0.23713578110460098</v>
      </c>
      <c r="G92" s="754">
        <f t="shared" si="53"/>
        <v>0.24809601570522261</v>
      </c>
      <c r="H92" s="754">
        <f t="shared" si="53"/>
        <v>0.22327385392100399</v>
      </c>
      <c r="I92" s="754">
        <f t="shared" si="53"/>
        <v>0.20386219629849692</v>
      </c>
      <c r="J92" s="754">
        <f t="shared" si="53"/>
        <v>0.46590824533641301</v>
      </c>
      <c r="K92" s="754" t="s">
        <v>105</v>
      </c>
      <c r="L92" s="754" t="s">
        <v>105</v>
      </c>
      <c r="M92" s="755">
        <f t="shared" ref="M92:O92" si="54">M33/M$32</f>
        <v>0.22559060184241356</v>
      </c>
      <c r="N92" s="755">
        <f t="shared" si="54"/>
        <v>0.36515223214916814</v>
      </c>
      <c r="O92" s="755">
        <f t="shared" si="54"/>
        <v>0.23015937253558383</v>
      </c>
      <c r="P92" s="754">
        <f t="shared" ref="P92" si="55">P33/P$32</f>
        <v>0.23554339068106911</v>
      </c>
    </row>
    <row r="93" spans="1:16" ht="15.75" customHeight="1">
      <c r="A93" s="516" t="s">
        <v>205</v>
      </c>
      <c r="B93" s="756">
        <f t="shared" si="53"/>
        <v>0.70641586603163153</v>
      </c>
      <c r="C93" s="756">
        <f t="shared" si="53"/>
        <v>0.70447539624112643</v>
      </c>
      <c r="D93" s="756">
        <f t="shared" si="53"/>
        <v>0.59043780979884952</v>
      </c>
      <c r="E93" s="756">
        <f t="shared" si="53"/>
        <v>0.61622368000897099</v>
      </c>
      <c r="F93" s="756">
        <f t="shared" si="53"/>
        <v>0.5899624631497421</v>
      </c>
      <c r="G93" s="756">
        <f t="shared" si="53"/>
        <v>0.54067139052767987</v>
      </c>
      <c r="H93" s="756">
        <f t="shared" si="53"/>
        <v>0.69844798963109556</v>
      </c>
      <c r="I93" s="756">
        <f t="shared" si="53"/>
        <v>0.41602858576175067</v>
      </c>
      <c r="J93" s="756">
        <f t="shared" si="53"/>
        <v>0.48704194646431775</v>
      </c>
      <c r="K93" s="756" t="s">
        <v>105</v>
      </c>
      <c r="L93" s="756" t="s">
        <v>105</v>
      </c>
      <c r="M93" s="757">
        <f t="shared" ref="M93:O93" si="56">M34/M$32</f>
        <v>0.61279573866270287</v>
      </c>
      <c r="N93" s="757">
        <f t="shared" si="56"/>
        <v>0.45973749698563027</v>
      </c>
      <c r="O93" s="757">
        <f t="shared" si="56"/>
        <v>0.60778513504483056</v>
      </c>
      <c r="P93" s="756">
        <f t="shared" ref="P93" si="57">P34/P$32</f>
        <v>0.48920510530513839</v>
      </c>
    </row>
    <row r="94" spans="1:16" ht="15.75" customHeight="1">
      <c r="A94" s="514" t="s">
        <v>206</v>
      </c>
      <c r="B94" s="758">
        <f t="shared" si="53"/>
        <v>0.11903796017275506</v>
      </c>
      <c r="C94" s="758">
        <f t="shared" si="53"/>
        <v>8.8102607651845466E-2</v>
      </c>
      <c r="D94" s="758">
        <f t="shared" si="53"/>
        <v>0.18835731030872366</v>
      </c>
      <c r="E94" s="758">
        <f t="shared" si="53"/>
        <v>0.16151024152060736</v>
      </c>
      <c r="F94" s="758">
        <f t="shared" si="53"/>
        <v>0.17290175575010569</v>
      </c>
      <c r="G94" s="758">
        <f t="shared" si="53"/>
        <v>0.21123259376709749</v>
      </c>
      <c r="H94" s="758">
        <f t="shared" si="53"/>
        <v>7.8278156447900413E-2</v>
      </c>
      <c r="I94" s="758">
        <f t="shared" si="53"/>
        <v>0.38010921793975244</v>
      </c>
      <c r="J94" s="758">
        <f t="shared" si="53"/>
        <v>4.7049808199269391E-2</v>
      </c>
      <c r="K94" s="758" t="s">
        <v>105</v>
      </c>
      <c r="L94" s="758" t="s">
        <v>105</v>
      </c>
      <c r="M94" s="759">
        <f t="shared" ref="M94:O94" si="58">M35/M$32</f>
        <v>0.16161365949488354</v>
      </c>
      <c r="N94" s="759">
        <f t="shared" si="58"/>
        <v>0.17511027087201286</v>
      </c>
      <c r="O94" s="759">
        <f t="shared" si="58"/>
        <v>0.1620554924150357</v>
      </c>
      <c r="P94" s="758">
        <f t="shared" ref="P94" si="59">P35/P$32</f>
        <v>0.27525150401379245</v>
      </c>
    </row>
    <row r="95" spans="1:16" ht="15.75" customHeight="1">
      <c r="A95" s="568" t="s">
        <v>259</v>
      </c>
      <c r="B95" s="765"/>
      <c r="C95" s="765"/>
      <c r="D95" s="765"/>
      <c r="E95" s="765"/>
      <c r="F95" s="765"/>
      <c r="G95" s="765"/>
      <c r="H95" s="765"/>
      <c r="I95" s="765"/>
      <c r="J95" s="765"/>
      <c r="K95" s="765"/>
      <c r="L95" s="765"/>
      <c r="M95" s="766"/>
      <c r="N95" s="766"/>
      <c r="O95" s="766"/>
      <c r="P95" s="767"/>
    </row>
    <row r="96" spans="1:16" ht="15.75" customHeight="1">
      <c r="A96" s="574" t="s">
        <v>465</v>
      </c>
      <c r="B96" s="768">
        <v>0.212603335</v>
      </c>
      <c r="C96" s="768">
        <v>0.24878335300000001</v>
      </c>
      <c r="D96" s="768">
        <v>0.226076679</v>
      </c>
      <c r="E96" s="768">
        <v>0.209527408</v>
      </c>
      <c r="F96" s="768">
        <v>0.180894837</v>
      </c>
      <c r="G96" s="768">
        <v>0.16747780100000001</v>
      </c>
      <c r="H96" s="768">
        <v>0.17980444100000001</v>
      </c>
      <c r="I96" s="768">
        <v>0.109890874</v>
      </c>
      <c r="J96" s="768">
        <v>0.13053153300000001</v>
      </c>
      <c r="K96" s="768" t="s">
        <v>105</v>
      </c>
      <c r="L96" s="768" t="s">
        <v>105</v>
      </c>
      <c r="M96" s="769">
        <v>0.20116985900000001</v>
      </c>
      <c r="N96" s="769">
        <v>0.12027410299999999</v>
      </c>
      <c r="O96" s="769">
        <v>0.195125514</v>
      </c>
      <c r="P96" s="768">
        <v>0.15913540200000001</v>
      </c>
    </row>
    <row r="97" spans="1:16" s="7" customFormat="1" ht="15.75" customHeight="1">
      <c r="A97" s="586" t="s">
        <v>451</v>
      </c>
      <c r="B97" s="774">
        <v>0.29057068000000003</v>
      </c>
      <c r="C97" s="774">
        <v>0.33260310700000001</v>
      </c>
      <c r="D97" s="774">
        <v>0.388908227</v>
      </c>
      <c r="E97" s="774">
        <v>0.43783375099999999</v>
      </c>
      <c r="F97" s="774">
        <v>0.49424776100000001</v>
      </c>
      <c r="G97" s="774">
        <v>0.50762352700000002</v>
      </c>
      <c r="H97" s="774">
        <v>0.49786488600000001</v>
      </c>
      <c r="I97" s="774">
        <v>0.44814717199999998</v>
      </c>
      <c r="J97" s="774">
        <v>0.57761057999999998</v>
      </c>
      <c r="K97" s="754" t="s">
        <v>105</v>
      </c>
      <c r="L97" s="754" t="s">
        <v>105</v>
      </c>
      <c r="M97" s="775">
        <v>0.44705086500000002</v>
      </c>
      <c r="N97" s="775">
        <v>0.51251404099999998</v>
      </c>
      <c r="O97" s="775">
        <v>0.45239699900000002</v>
      </c>
      <c r="P97" s="754">
        <v>0.54039458299999998</v>
      </c>
    </row>
    <row r="98" spans="1:16" ht="15.75" customHeight="1">
      <c r="A98" s="570" t="s">
        <v>464</v>
      </c>
      <c r="B98" s="770">
        <v>0.86683757800000005</v>
      </c>
      <c r="C98" s="770">
        <v>0.86940813900000002</v>
      </c>
      <c r="D98" s="770">
        <v>0.86519481099999995</v>
      </c>
      <c r="E98" s="770">
        <v>0.89540795399999995</v>
      </c>
      <c r="F98" s="770">
        <v>0.90435470100000004</v>
      </c>
      <c r="G98" s="770">
        <v>0.92780002500000003</v>
      </c>
      <c r="H98" s="770">
        <v>0.91008483399999995</v>
      </c>
      <c r="I98" s="770">
        <v>0.98227122700000002</v>
      </c>
      <c r="J98" s="770">
        <v>1.0052594969999999</v>
      </c>
      <c r="K98" s="770" t="s">
        <v>105</v>
      </c>
      <c r="L98" s="770" t="s">
        <v>105</v>
      </c>
      <c r="M98" s="771">
        <v>0.89546953799999995</v>
      </c>
      <c r="N98" s="771">
        <v>0.99383541600000003</v>
      </c>
      <c r="O98" s="771">
        <v>0.90281921099999995</v>
      </c>
      <c r="P98" s="756">
        <v>0.91509531099999997</v>
      </c>
    </row>
    <row r="99" spans="1:16" ht="15.75" customHeight="1">
      <c r="A99" s="586" t="s">
        <v>518</v>
      </c>
      <c r="B99" s="754">
        <v>0.53617013000000002</v>
      </c>
      <c r="C99" s="754">
        <v>0.47990065500000001</v>
      </c>
      <c r="D99" s="754">
        <v>0.42248265699999998</v>
      </c>
      <c r="E99" s="754">
        <v>0.44104389199999999</v>
      </c>
      <c r="F99" s="754">
        <v>0.456761625</v>
      </c>
      <c r="G99" s="754">
        <v>0.42006096799999998</v>
      </c>
      <c r="H99" s="754">
        <v>0.32600233099999998</v>
      </c>
      <c r="I99" s="754">
        <v>8.7741317999999999E-2</v>
      </c>
      <c r="J99" s="754">
        <v>0.29419917499999998</v>
      </c>
      <c r="K99" s="754" t="s">
        <v>105</v>
      </c>
      <c r="L99" s="754" t="s">
        <v>105</v>
      </c>
      <c r="M99" s="755">
        <v>0.432490718</v>
      </c>
      <c r="N99" s="755">
        <v>0.1915994</v>
      </c>
      <c r="O99" s="755">
        <v>0.41449186999999998</v>
      </c>
      <c r="P99" s="754">
        <v>0.283328095</v>
      </c>
    </row>
    <row r="100" spans="1:16" ht="15.75" customHeight="1">
      <c r="A100" s="516" t="s">
        <v>453</v>
      </c>
      <c r="B100" s="756">
        <v>0.57305557100000004</v>
      </c>
      <c r="C100" s="756">
        <v>0.92999975199999996</v>
      </c>
      <c r="D100" s="756">
        <v>0.75740250099999995</v>
      </c>
      <c r="E100" s="756">
        <v>0.904093339</v>
      </c>
      <c r="F100" s="756">
        <v>0.88629018999999998</v>
      </c>
      <c r="G100" s="756">
        <v>0.94119872000000004</v>
      </c>
      <c r="H100" s="756">
        <v>0.77429969300000001</v>
      </c>
      <c r="I100" s="756">
        <v>1.025019943</v>
      </c>
      <c r="J100" s="756">
        <v>1.1008400650000001</v>
      </c>
      <c r="K100" s="756" t="s">
        <v>105</v>
      </c>
      <c r="L100" s="756" t="s">
        <v>105</v>
      </c>
      <c r="M100" s="757">
        <v>0.86366651999999999</v>
      </c>
      <c r="N100" s="757">
        <v>1.063161056</v>
      </c>
      <c r="O100" s="757">
        <v>0.878572295</v>
      </c>
      <c r="P100" s="770">
        <v>0.78378841700000002</v>
      </c>
    </row>
    <row r="101" spans="1:16" ht="15.75" customHeight="1">
      <c r="A101" s="519" t="s">
        <v>852</v>
      </c>
      <c r="B101" s="772">
        <v>2.6954213610000002</v>
      </c>
      <c r="C101" s="772">
        <v>3.738191246</v>
      </c>
      <c r="D101" s="772">
        <v>3.3502018260000002</v>
      </c>
      <c r="E101" s="772">
        <v>4.3149168180000004</v>
      </c>
      <c r="F101" s="772">
        <v>4.899477525</v>
      </c>
      <c r="G101" s="772">
        <v>5.6198416489999996</v>
      </c>
      <c r="H101" s="772">
        <v>4.3063435419999996</v>
      </c>
      <c r="I101" s="772">
        <v>9.3276165839999994</v>
      </c>
      <c r="J101" s="772">
        <v>8.4335182680000003</v>
      </c>
      <c r="K101" s="772" t="s">
        <v>105</v>
      </c>
      <c r="L101" s="772" t="s">
        <v>105</v>
      </c>
      <c r="M101" s="773">
        <v>4.2932202879999997</v>
      </c>
      <c r="N101" s="773">
        <v>8.8394843680000008</v>
      </c>
      <c r="O101" s="773">
        <v>4.5026008060000002</v>
      </c>
      <c r="P101" s="772">
        <v>4.9252926080000003</v>
      </c>
    </row>
    <row r="102" spans="1:16" ht="15" customHeight="1">
      <c r="A102" s="260" t="s">
        <v>321</v>
      </c>
      <c r="B102" s="13"/>
      <c r="C102" s="13"/>
      <c r="D102" s="13"/>
      <c r="E102" s="13"/>
      <c r="F102" s="13"/>
      <c r="G102" s="13"/>
      <c r="H102" s="13"/>
      <c r="I102" s="13"/>
      <c r="J102" s="13"/>
      <c r="K102" s="13"/>
      <c r="L102" s="13"/>
      <c r="M102" s="215"/>
      <c r="N102" s="215"/>
      <c r="O102" s="215"/>
      <c r="P102" s="40"/>
    </row>
    <row r="103" spans="1:16" ht="15" customHeight="1">
      <c r="A103" s="260" t="s">
        <v>848</v>
      </c>
      <c r="B103" s="13"/>
      <c r="C103" s="13"/>
      <c r="D103" s="13"/>
      <c r="E103" s="13"/>
      <c r="F103" s="13"/>
      <c r="G103" s="13"/>
      <c r="H103" s="13"/>
      <c r="I103" s="13"/>
      <c r="J103" s="13"/>
      <c r="K103" s="13"/>
      <c r="L103" s="13"/>
      <c r="M103" s="215"/>
      <c r="N103" s="215"/>
      <c r="O103" s="215"/>
      <c r="P103" s="40"/>
    </row>
    <row r="104" spans="1:16" ht="15" customHeight="1">
      <c r="A104" s="168" t="s">
        <v>688</v>
      </c>
      <c r="B104" s="13"/>
      <c r="C104" s="13"/>
      <c r="D104" s="13"/>
      <c r="E104" s="13"/>
      <c r="F104" s="13"/>
      <c r="G104" s="13"/>
      <c r="H104" s="13"/>
      <c r="I104" s="13"/>
      <c r="J104" s="13"/>
      <c r="K104" s="13"/>
      <c r="L104" s="13"/>
      <c r="M104" s="215"/>
      <c r="N104" s="215"/>
      <c r="O104" s="215"/>
      <c r="P104" s="40"/>
    </row>
    <row r="105" spans="1:16" ht="15" customHeight="1">
      <c r="A105" s="260" t="s">
        <v>874</v>
      </c>
      <c r="B105" s="3"/>
      <c r="C105" s="3"/>
      <c r="D105" s="3"/>
      <c r="G105" s="185"/>
      <c r="J105" s="185"/>
      <c r="M105" s="215"/>
      <c r="N105" s="215"/>
      <c r="O105" s="215"/>
    </row>
    <row r="106" spans="1:16" ht="15" customHeight="1">
      <c r="A106" s="259" t="s">
        <v>361</v>
      </c>
      <c r="B106" s="3"/>
      <c r="C106" s="3"/>
      <c r="D106" s="3"/>
      <c r="G106" s="185"/>
      <c r="J106" s="185"/>
      <c r="M106" s="215"/>
      <c r="N106" s="215"/>
      <c r="O106" s="215"/>
    </row>
    <row r="107" spans="1:16">
      <c r="A107" s="13"/>
      <c r="B107" s="13"/>
      <c r="C107" s="13"/>
      <c r="D107" s="13"/>
      <c r="E107" s="13"/>
      <c r="F107" s="13"/>
      <c r="G107" s="13"/>
      <c r="H107" s="13"/>
      <c r="I107" s="13"/>
      <c r="J107" s="13"/>
      <c r="K107" s="13"/>
      <c r="L107" s="13"/>
      <c r="M107" s="215"/>
      <c r="N107" s="215"/>
      <c r="O107" s="215"/>
      <c r="P107" s="40"/>
    </row>
    <row r="108" spans="1:16" ht="24.75" customHeight="1">
      <c r="A108" s="285" t="s">
        <v>988</v>
      </c>
      <c r="B108" s="13"/>
      <c r="C108" s="13"/>
      <c r="D108" s="13"/>
      <c r="E108" s="13"/>
      <c r="F108" s="13"/>
      <c r="G108" s="13"/>
      <c r="H108" s="13"/>
      <c r="I108" s="13"/>
      <c r="J108" s="13"/>
      <c r="K108" s="13"/>
      <c r="L108" s="13"/>
      <c r="M108" s="215"/>
      <c r="N108" s="215"/>
      <c r="O108" s="215"/>
      <c r="P108" s="40"/>
    </row>
    <row r="109" spans="1:16" ht="13" thickBot="1">
      <c r="A109" s="13"/>
      <c r="B109" s="13"/>
      <c r="C109" s="13"/>
      <c r="D109" s="13"/>
      <c r="E109" s="13"/>
      <c r="F109" s="13"/>
      <c r="G109" s="13"/>
      <c r="H109" s="13"/>
      <c r="I109" s="13"/>
      <c r="J109" s="13"/>
      <c r="K109" s="13"/>
      <c r="L109" s="13"/>
      <c r="M109" s="215"/>
      <c r="N109" s="215"/>
      <c r="O109" s="215"/>
      <c r="P109" s="290" t="s">
        <v>26</v>
      </c>
    </row>
    <row r="110" spans="1:16" ht="13">
      <c r="A110" s="589" t="s">
        <v>84</v>
      </c>
      <c r="B110" s="43" t="s">
        <v>38</v>
      </c>
      <c r="C110" s="43" t="s">
        <v>128</v>
      </c>
      <c r="D110" s="43" t="s">
        <v>130</v>
      </c>
      <c r="E110" s="43" t="s">
        <v>39</v>
      </c>
      <c r="F110" s="43" t="s">
        <v>40</v>
      </c>
      <c r="G110" s="43" t="s">
        <v>41</v>
      </c>
      <c r="H110" s="43" t="s">
        <v>42</v>
      </c>
      <c r="I110" s="43" t="s">
        <v>132</v>
      </c>
      <c r="J110" s="43" t="s">
        <v>133</v>
      </c>
      <c r="K110" s="43" t="s">
        <v>134</v>
      </c>
      <c r="L110" s="257">
        <v>100000</v>
      </c>
      <c r="M110" s="255" t="s">
        <v>265</v>
      </c>
      <c r="N110" s="255" t="s">
        <v>263</v>
      </c>
      <c r="O110" s="262" t="s">
        <v>80</v>
      </c>
      <c r="P110" s="286" t="s">
        <v>253</v>
      </c>
    </row>
    <row r="111" spans="1:16" ht="13">
      <c r="A111" s="230" t="s">
        <v>258</v>
      </c>
      <c r="B111" s="44" t="s">
        <v>127</v>
      </c>
      <c r="C111" s="44" t="s">
        <v>43</v>
      </c>
      <c r="D111" s="44" t="s">
        <v>43</v>
      </c>
      <c r="E111" s="44" t="s">
        <v>43</v>
      </c>
      <c r="F111" s="44" t="s">
        <v>43</v>
      </c>
      <c r="G111" s="44" t="s">
        <v>43</v>
      </c>
      <c r="H111" s="44" t="s">
        <v>43</v>
      </c>
      <c r="I111" s="44" t="s">
        <v>43</v>
      </c>
      <c r="J111" s="44" t="s">
        <v>43</v>
      </c>
      <c r="K111" s="44" t="s">
        <v>43</v>
      </c>
      <c r="L111" s="44" t="s">
        <v>46</v>
      </c>
      <c r="M111" s="240" t="s">
        <v>264</v>
      </c>
      <c r="N111" s="240" t="s">
        <v>150</v>
      </c>
      <c r="O111" s="261" t="s">
        <v>149</v>
      </c>
      <c r="P111" s="287" t="s">
        <v>320</v>
      </c>
    </row>
    <row r="112" spans="1:16" ht="15" customHeight="1" thickBot="1">
      <c r="A112" s="447" t="s">
        <v>85</v>
      </c>
      <c r="B112" s="45" t="s">
        <v>46</v>
      </c>
      <c r="C112" s="45" t="s">
        <v>129</v>
      </c>
      <c r="D112" s="45" t="s">
        <v>131</v>
      </c>
      <c r="E112" s="45" t="s">
        <v>47</v>
      </c>
      <c r="F112" s="45" t="s">
        <v>48</v>
      </c>
      <c r="G112" s="45" t="s">
        <v>49</v>
      </c>
      <c r="H112" s="45" t="s">
        <v>45</v>
      </c>
      <c r="I112" s="45" t="s">
        <v>135</v>
      </c>
      <c r="J112" s="45" t="s">
        <v>136</v>
      </c>
      <c r="K112" s="45" t="s">
        <v>137</v>
      </c>
      <c r="L112" s="45" t="s">
        <v>138</v>
      </c>
      <c r="M112" s="256" t="s">
        <v>150</v>
      </c>
      <c r="N112" s="256" t="s">
        <v>138</v>
      </c>
      <c r="O112" s="263" t="s">
        <v>44</v>
      </c>
      <c r="P112" s="288" t="s">
        <v>273</v>
      </c>
    </row>
    <row r="113" spans="1:16" ht="14">
      <c r="A113" s="568" t="s">
        <v>256</v>
      </c>
      <c r="B113" s="192"/>
      <c r="C113" s="192"/>
      <c r="D113" s="192"/>
      <c r="E113" s="192"/>
      <c r="F113" s="192"/>
      <c r="G113" s="192"/>
      <c r="H113" s="192"/>
      <c r="I113" s="192"/>
      <c r="J113" s="192"/>
      <c r="K113" s="192"/>
      <c r="L113" s="192"/>
      <c r="M113" s="258"/>
      <c r="N113" s="258"/>
      <c r="O113" s="258"/>
    </row>
    <row r="114" spans="1:16" ht="15.75" customHeight="1">
      <c r="A114" s="511" t="s">
        <v>322</v>
      </c>
      <c r="B114" s="596">
        <v>1.8667405589999999</v>
      </c>
      <c r="C114" s="596">
        <v>-1.146467369</v>
      </c>
      <c r="D114" s="596">
        <v>-0.60846476800000004</v>
      </c>
      <c r="E114" s="596">
        <v>1.760879087</v>
      </c>
      <c r="F114" s="596">
        <v>0.75125700100000004</v>
      </c>
      <c r="G114" s="596">
        <v>0.75316960099999997</v>
      </c>
      <c r="H114" s="596">
        <v>2.0405021190000001</v>
      </c>
      <c r="I114" s="596">
        <v>-10.80658526</v>
      </c>
      <c r="J114" s="596">
        <v>-1.5772088339999999</v>
      </c>
      <c r="K114" s="596" t="s">
        <v>105</v>
      </c>
      <c r="L114" s="596" t="s">
        <v>105</v>
      </c>
      <c r="M114" s="597">
        <v>0.96854143500000001</v>
      </c>
      <c r="N114" s="597">
        <v>-6.4448455290000002</v>
      </c>
      <c r="O114" s="597">
        <v>0.31149645799999998</v>
      </c>
      <c r="P114" s="596">
        <v>0.75590304100000005</v>
      </c>
    </row>
    <row r="115" spans="1:16" ht="15.75" customHeight="1">
      <c r="A115" s="514" t="s">
        <v>183</v>
      </c>
      <c r="B115" s="598">
        <v>4.3363970710000004</v>
      </c>
      <c r="C115" s="598">
        <v>-0.788593553</v>
      </c>
      <c r="D115" s="598">
        <v>0.863225566</v>
      </c>
      <c r="E115" s="598">
        <v>2.0697759250000001</v>
      </c>
      <c r="F115" s="598">
        <v>2.1082364939999998</v>
      </c>
      <c r="G115" s="598">
        <v>5.2687443429999998</v>
      </c>
      <c r="H115" s="598">
        <v>4.9630866170000001</v>
      </c>
      <c r="I115" s="598">
        <v>-5.1853587030000003</v>
      </c>
      <c r="J115" s="598">
        <v>-2.6687100699999999</v>
      </c>
      <c r="K115" s="598" t="s">
        <v>105</v>
      </c>
      <c r="L115" s="598" t="s">
        <v>105</v>
      </c>
      <c r="M115" s="599">
        <v>2.363034978</v>
      </c>
      <c r="N115" s="599">
        <v>-3.8930065100000002</v>
      </c>
      <c r="O115" s="599">
        <v>2.0308286550000001</v>
      </c>
      <c r="P115" s="598">
        <v>2.3937944</v>
      </c>
    </row>
    <row r="116" spans="1:16" ht="15.75" customHeight="1">
      <c r="A116" s="516" t="s">
        <v>184</v>
      </c>
      <c r="B116" s="600">
        <v>0.786370597</v>
      </c>
      <c r="C116" s="601">
        <v>0.98571177899999995</v>
      </c>
      <c r="D116" s="600">
        <v>0.774874646</v>
      </c>
      <c r="E116" s="600">
        <v>1.4967270880000001</v>
      </c>
      <c r="F116" s="600">
        <v>2.4112145009999999</v>
      </c>
      <c r="G116" s="600">
        <v>0.71863516400000005</v>
      </c>
      <c r="H116" s="600">
        <v>0.416958422</v>
      </c>
      <c r="I116" s="600">
        <v>-1.7534334620000001</v>
      </c>
      <c r="J116" s="600">
        <v>0.57089376800000002</v>
      </c>
      <c r="K116" s="600" t="s">
        <v>105</v>
      </c>
      <c r="L116" s="600" t="s">
        <v>105</v>
      </c>
      <c r="M116" s="602">
        <v>1.351850394</v>
      </c>
      <c r="N116" s="602">
        <v>-0.46444833899999999</v>
      </c>
      <c r="O116" s="602">
        <v>1.178981743</v>
      </c>
      <c r="P116" s="600">
        <v>0.90518728000000004</v>
      </c>
    </row>
    <row r="117" spans="1:16" ht="15.75" customHeight="1">
      <c r="A117" s="514" t="s">
        <v>185</v>
      </c>
      <c r="B117" s="598">
        <v>7.3762416240000004</v>
      </c>
      <c r="C117" s="598">
        <v>-8.2674176030000002</v>
      </c>
      <c r="D117" s="598">
        <v>-2.4236866520000002</v>
      </c>
      <c r="E117" s="598">
        <v>-6.433554344</v>
      </c>
      <c r="F117" s="598">
        <v>-4.1597167019999999</v>
      </c>
      <c r="G117" s="598">
        <v>-7.313174729</v>
      </c>
      <c r="H117" s="598">
        <v>-6.0889478219999997</v>
      </c>
      <c r="I117" s="598">
        <v>-3.5109261219999999</v>
      </c>
      <c r="J117" s="598">
        <v>-5.2066693669999999</v>
      </c>
      <c r="K117" s="598" t="s">
        <v>105</v>
      </c>
      <c r="L117" s="598" t="s">
        <v>105</v>
      </c>
      <c r="M117" s="599">
        <v>-5.4407821649999999</v>
      </c>
      <c r="N117" s="599">
        <v>-4.476372907</v>
      </c>
      <c r="O117" s="599">
        <v>-5.3528114379999998</v>
      </c>
      <c r="P117" s="598">
        <v>-6.8553854149999998</v>
      </c>
    </row>
    <row r="118" spans="1:16" ht="15.75" customHeight="1">
      <c r="A118" s="516" t="s">
        <v>186</v>
      </c>
      <c r="B118" s="600">
        <v>-5.4976444080000002</v>
      </c>
      <c r="C118" s="600">
        <v>-4.4032530660000004</v>
      </c>
      <c r="D118" s="600">
        <v>-4.116008882</v>
      </c>
      <c r="E118" s="600">
        <v>4.1276611929999998</v>
      </c>
      <c r="F118" s="600">
        <v>-6.6254405329999999</v>
      </c>
      <c r="G118" s="600">
        <v>-6.0434136919999997</v>
      </c>
      <c r="H118" s="600">
        <v>-3.2723765349999998</v>
      </c>
      <c r="I118" s="600">
        <v>2.1512031380000001</v>
      </c>
      <c r="J118" s="600">
        <v>-5.070580273</v>
      </c>
      <c r="K118" s="600" t="s">
        <v>105</v>
      </c>
      <c r="L118" s="600" t="s">
        <v>105</v>
      </c>
      <c r="M118" s="602">
        <v>-2.0608527169999999</v>
      </c>
      <c r="N118" s="602">
        <v>-0.263196702</v>
      </c>
      <c r="O118" s="602">
        <v>-1.777654716</v>
      </c>
      <c r="P118" s="600">
        <v>-0.59873423999999997</v>
      </c>
    </row>
    <row r="119" spans="1:16" ht="15.75" customHeight="1">
      <c r="A119" s="519" t="s">
        <v>187</v>
      </c>
      <c r="B119" s="603">
        <v>4.0790413010000002</v>
      </c>
      <c r="C119" s="603">
        <v>-1.9100904599999999</v>
      </c>
      <c r="D119" s="603">
        <v>-6.2471676409999999</v>
      </c>
      <c r="E119" s="603">
        <v>2.3622951250000002</v>
      </c>
      <c r="F119" s="603">
        <v>-3.9915298720000001</v>
      </c>
      <c r="G119" s="603">
        <v>-3.3869884890000002</v>
      </c>
      <c r="H119" s="603">
        <v>25.739232873999999</v>
      </c>
      <c r="I119" s="603">
        <v>-82.552879906000001</v>
      </c>
      <c r="J119" s="603">
        <v>-10.587820349999999</v>
      </c>
      <c r="K119" s="603" t="s">
        <v>105</v>
      </c>
      <c r="L119" s="603" t="s">
        <v>105</v>
      </c>
      <c r="M119" s="604">
        <v>-6.9692964999999996E-2</v>
      </c>
      <c r="N119" s="604">
        <v>-67.684092875000005</v>
      </c>
      <c r="O119" s="604">
        <v>-5.9923123790000004</v>
      </c>
      <c r="P119" s="603">
        <v>-2.4874914659999998</v>
      </c>
    </row>
    <row r="120" spans="1:16" ht="15.75" customHeight="1">
      <c r="A120" s="522" t="s">
        <v>326</v>
      </c>
      <c r="B120" s="605">
        <v>3.2702916279999998</v>
      </c>
      <c r="C120" s="605">
        <v>1.3102708169999999</v>
      </c>
      <c r="D120" s="605">
        <v>3.3308188439999999</v>
      </c>
      <c r="E120" s="605">
        <v>1.461851333</v>
      </c>
      <c r="F120" s="605">
        <v>1.4590827989999999</v>
      </c>
      <c r="G120" s="605">
        <v>2.2759993569999999</v>
      </c>
      <c r="H120" s="605">
        <v>2.1031210859999998</v>
      </c>
      <c r="I120" s="605">
        <v>-5.7027950049999996</v>
      </c>
      <c r="J120" s="605">
        <v>1.269480712</v>
      </c>
      <c r="K120" s="605" t="s">
        <v>105</v>
      </c>
      <c r="L120" s="605" t="s">
        <v>105</v>
      </c>
      <c r="M120" s="606">
        <v>1.9331779840000001</v>
      </c>
      <c r="N120" s="606">
        <v>-2.3197189979999999</v>
      </c>
      <c r="O120" s="606">
        <v>1.5985041689999999</v>
      </c>
      <c r="P120" s="605">
        <v>1.4116733699999999</v>
      </c>
    </row>
    <row r="121" spans="1:16" ht="15.75" customHeight="1">
      <c r="A121" s="514" t="s">
        <v>82</v>
      </c>
      <c r="B121" s="598">
        <v>2.783435678</v>
      </c>
      <c r="C121" s="598">
        <v>1.370551498</v>
      </c>
      <c r="D121" s="598">
        <v>4.9355897549999996</v>
      </c>
      <c r="E121" s="598">
        <v>2.129761249</v>
      </c>
      <c r="F121" s="598">
        <v>0.91579463000000005</v>
      </c>
      <c r="G121" s="598">
        <v>1.803433923</v>
      </c>
      <c r="H121" s="598">
        <v>2.166486656</v>
      </c>
      <c r="I121" s="598">
        <v>-13.196158764</v>
      </c>
      <c r="J121" s="598">
        <v>0.101010563</v>
      </c>
      <c r="K121" s="598" t="s">
        <v>105</v>
      </c>
      <c r="L121" s="598" t="s">
        <v>105</v>
      </c>
      <c r="M121" s="599">
        <v>2.1949922480000001</v>
      </c>
      <c r="N121" s="599">
        <v>-5.8387629820000004</v>
      </c>
      <c r="O121" s="599">
        <v>1.415990927</v>
      </c>
      <c r="P121" s="598">
        <v>1.7803213309999999</v>
      </c>
    </row>
    <row r="122" spans="1:16" ht="15.75" customHeight="1">
      <c r="A122" s="516" t="s">
        <v>189</v>
      </c>
      <c r="B122" s="600">
        <v>2.4951501029999998</v>
      </c>
      <c r="C122" s="600">
        <v>2.2252303979999999</v>
      </c>
      <c r="D122" s="600">
        <v>4.5760682629999998</v>
      </c>
      <c r="E122" s="600">
        <v>2.5725445140000001</v>
      </c>
      <c r="F122" s="600">
        <v>0.78368475800000004</v>
      </c>
      <c r="G122" s="600">
        <v>1.649720029</v>
      </c>
      <c r="H122" s="600">
        <v>0.18492202899999999</v>
      </c>
      <c r="I122" s="600">
        <v>1.534826037</v>
      </c>
      <c r="J122" s="600">
        <v>-1.182224865</v>
      </c>
      <c r="K122" s="600" t="s">
        <v>105</v>
      </c>
      <c r="L122" s="600" t="s">
        <v>105</v>
      </c>
      <c r="M122" s="602">
        <v>2.0780689109999999</v>
      </c>
      <c r="N122" s="602">
        <v>-8.0205192999999994E-2</v>
      </c>
      <c r="O122" s="602">
        <v>1.8721727509999999</v>
      </c>
      <c r="P122" s="600">
        <v>1.7012478200000001</v>
      </c>
    </row>
    <row r="123" spans="1:16" ht="15.75" customHeight="1">
      <c r="A123" s="514" t="s">
        <v>359</v>
      </c>
      <c r="B123" s="598">
        <v>-1.9096257000000001</v>
      </c>
      <c r="C123" s="598">
        <v>0.21594463899999999</v>
      </c>
      <c r="D123" s="598">
        <v>1.201180363</v>
      </c>
      <c r="E123" s="598">
        <v>-2.3137388419999998</v>
      </c>
      <c r="F123" s="598">
        <v>-5.362491468</v>
      </c>
      <c r="G123" s="598">
        <v>-2.3202986380000001</v>
      </c>
      <c r="H123" s="598">
        <v>-5.2013831589999997</v>
      </c>
      <c r="I123" s="598">
        <v>1.6500000000000001E-7</v>
      </c>
      <c r="J123" s="598">
        <v>-9.583490072</v>
      </c>
      <c r="K123" s="598" t="s">
        <v>105</v>
      </c>
      <c r="L123" s="598" t="s">
        <v>105</v>
      </c>
      <c r="M123" s="599">
        <v>-2.6663661410000001</v>
      </c>
      <c r="N123" s="599">
        <v>-3.250673189</v>
      </c>
      <c r="O123" s="599">
        <v>-2.7345544730000002</v>
      </c>
      <c r="P123" s="598">
        <v>-1.6954689089999999</v>
      </c>
    </row>
    <row r="124" spans="1:16" ht="15.75" customHeight="1">
      <c r="A124" s="516" t="s">
        <v>190</v>
      </c>
      <c r="B124" s="600">
        <v>4.0715447559999998</v>
      </c>
      <c r="C124" s="600">
        <v>-5.375457527</v>
      </c>
      <c r="D124" s="600">
        <v>7.4640309949999999</v>
      </c>
      <c r="E124" s="600">
        <v>-1.917054802</v>
      </c>
      <c r="F124" s="600">
        <v>2.308368829</v>
      </c>
      <c r="G124" s="600">
        <v>3.0303168999999999</v>
      </c>
      <c r="H124" s="600">
        <v>16.831046988000001</v>
      </c>
      <c r="I124" s="600">
        <v>-71.204509557999998</v>
      </c>
      <c r="J124" s="600">
        <v>21.544439363999999</v>
      </c>
      <c r="K124" s="600" t="s">
        <v>105</v>
      </c>
      <c r="L124" s="600" t="s">
        <v>105</v>
      </c>
      <c r="M124" s="602">
        <v>3.1839963789999999</v>
      </c>
      <c r="N124" s="602">
        <v>-47.395826276000001</v>
      </c>
      <c r="O124" s="602">
        <v>-2.3803252279999998</v>
      </c>
      <c r="P124" s="600">
        <v>2.5139396770000002</v>
      </c>
    </row>
    <row r="125" spans="1:16" ht="15.75" customHeight="1">
      <c r="A125" s="514" t="s">
        <v>191</v>
      </c>
      <c r="B125" s="598">
        <v>-0.73481181699999998</v>
      </c>
      <c r="C125" s="598">
        <v>0.420255667</v>
      </c>
      <c r="D125" s="598">
        <v>1.1940611889999999</v>
      </c>
      <c r="E125" s="598">
        <v>1.2544049850000001</v>
      </c>
      <c r="F125" s="598">
        <v>1.8240623920000001</v>
      </c>
      <c r="G125" s="598">
        <v>2.3587467009999998</v>
      </c>
      <c r="H125" s="598">
        <v>1.691912665</v>
      </c>
      <c r="I125" s="598">
        <v>0.10588529100000001</v>
      </c>
      <c r="J125" s="598">
        <v>1.211733172</v>
      </c>
      <c r="K125" s="598" t="s">
        <v>105</v>
      </c>
      <c r="L125" s="598" t="s">
        <v>105</v>
      </c>
      <c r="M125" s="599">
        <v>1.4224983609999999</v>
      </c>
      <c r="N125" s="599">
        <v>0.54364009300000005</v>
      </c>
      <c r="O125" s="599">
        <v>1.3643955940000001</v>
      </c>
      <c r="P125" s="598">
        <v>0.52335232700000001</v>
      </c>
    </row>
    <row r="126" spans="1:16" ht="15.75" customHeight="1">
      <c r="A126" s="516" t="s">
        <v>192</v>
      </c>
      <c r="B126" s="600">
        <v>1.9410047100000001</v>
      </c>
      <c r="C126" s="600">
        <v>1.3085795090000001</v>
      </c>
      <c r="D126" s="600">
        <v>0.58303318699999995</v>
      </c>
      <c r="E126" s="600">
        <v>1.3214089309999999</v>
      </c>
      <c r="F126" s="600">
        <v>1.406413554</v>
      </c>
      <c r="G126" s="600">
        <v>4.0837013769999997</v>
      </c>
      <c r="H126" s="600">
        <v>1.792279755</v>
      </c>
      <c r="I126" s="600">
        <v>-0.26548879800000003</v>
      </c>
      <c r="J126" s="600">
        <v>0.13143774999999999</v>
      </c>
      <c r="K126" s="600" t="s">
        <v>105</v>
      </c>
      <c r="L126" s="600" t="s">
        <v>105</v>
      </c>
      <c r="M126" s="602">
        <v>1.5641152540000001</v>
      </c>
      <c r="N126" s="602">
        <v>-0.11383201699999999</v>
      </c>
      <c r="O126" s="602">
        <v>1.454132293</v>
      </c>
      <c r="P126" s="600">
        <v>0.28179932499999999</v>
      </c>
    </row>
    <row r="127" spans="1:16" ht="15.75" customHeight="1">
      <c r="A127" s="514" t="s">
        <v>193</v>
      </c>
      <c r="B127" s="598">
        <v>6.9244800250000003</v>
      </c>
      <c r="C127" s="598">
        <v>9.4823544430000002</v>
      </c>
      <c r="D127" s="598">
        <v>17.532845300999998</v>
      </c>
      <c r="E127" s="598">
        <v>7.3700274050000001</v>
      </c>
      <c r="F127" s="598">
        <v>108.72001222900001</v>
      </c>
      <c r="G127" s="598">
        <v>27.032697745</v>
      </c>
      <c r="H127" s="598">
        <v>28.745394718</v>
      </c>
      <c r="I127" s="598">
        <v>-0.270800871</v>
      </c>
      <c r="J127" s="598">
        <v>0</v>
      </c>
      <c r="K127" s="598" t="s">
        <v>105</v>
      </c>
      <c r="L127" s="598" t="s">
        <v>105</v>
      </c>
      <c r="M127" s="599">
        <v>18.463736958999998</v>
      </c>
      <c r="N127" s="599">
        <v>-0.26915272400000001</v>
      </c>
      <c r="O127" s="599">
        <v>15.920550208</v>
      </c>
      <c r="P127" s="598">
        <v>5.0174061679999999</v>
      </c>
    </row>
    <row r="128" spans="1:16" ht="15.75" customHeight="1">
      <c r="A128" s="720" t="s">
        <v>767</v>
      </c>
      <c r="B128" s="600">
        <v>-22.167932058000002</v>
      </c>
      <c r="C128" s="600">
        <v>-8.0176108670000001</v>
      </c>
      <c r="D128" s="600">
        <v>1.5049203040000001</v>
      </c>
      <c r="E128" s="600">
        <v>-6.5618155999999997E-2</v>
      </c>
      <c r="F128" s="600">
        <v>0.359019017</v>
      </c>
      <c r="G128" s="600">
        <v>-8.9339362970000007</v>
      </c>
      <c r="H128" s="600">
        <v>0.14900366600000001</v>
      </c>
      <c r="I128" s="600">
        <v>5.2503579179999997</v>
      </c>
      <c r="J128" s="600">
        <v>6.3450833080000004</v>
      </c>
      <c r="K128" s="600" t="s">
        <v>105</v>
      </c>
      <c r="L128" s="600" t="s">
        <v>105</v>
      </c>
      <c r="M128" s="602">
        <v>-1.818018876</v>
      </c>
      <c r="N128" s="602">
        <v>5.9382245100000004</v>
      </c>
      <c r="O128" s="602">
        <v>-1.3505994809999999</v>
      </c>
      <c r="P128" s="600">
        <v>1.2706841639999999</v>
      </c>
    </row>
    <row r="129" spans="1:16" ht="15.75" customHeight="1">
      <c r="A129" s="514" t="s">
        <v>194</v>
      </c>
      <c r="B129" s="598">
        <v>21.667131031</v>
      </c>
      <c r="C129" s="598">
        <v>2.8206925969999999</v>
      </c>
      <c r="D129" s="598">
        <v>-4.4929971990000004</v>
      </c>
      <c r="E129" s="598">
        <v>-3.28824301</v>
      </c>
      <c r="F129" s="598">
        <v>-2.6238982709999998</v>
      </c>
      <c r="G129" s="598">
        <v>-0.65897516599999995</v>
      </c>
      <c r="H129" s="598">
        <v>5.2268541070000003</v>
      </c>
      <c r="I129" s="598">
        <v>13.000988436</v>
      </c>
      <c r="J129" s="598">
        <v>10.548578704000001</v>
      </c>
      <c r="K129" s="598" t="s">
        <v>105</v>
      </c>
      <c r="L129" s="598" t="s">
        <v>105</v>
      </c>
      <c r="M129" s="599">
        <v>-1.619041666</v>
      </c>
      <c r="N129" s="599">
        <v>12.354961938000001</v>
      </c>
      <c r="O129" s="599">
        <v>-0.55309547800000003</v>
      </c>
      <c r="P129" s="598">
        <v>-2.098175538</v>
      </c>
    </row>
    <row r="130" spans="1:16" ht="15.75" customHeight="1">
      <c r="A130" s="516" t="s">
        <v>195</v>
      </c>
      <c r="B130" s="600">
        <v>9.8790596389999994</v>
      </c>
      <c r="C130" s="600">
        <v>-10.962301160999999</v>
      </c>
      <c r="D130" s="600">
        <v>-5.7147925910000001</v>
      </c>
      <c r="E130" s="600">
        <v>4.2299751470000002</v>
      </c>
      <c r="F130" s="600">
        <v>0.24589458</v>
      </c>
      <c r="G130" s="600">
        <v>3.6291990140000001</v>
      </c>
      <c r="H130" s="600">
        <v>-4.581499451</v>
      </c>
      <c r="I130" s="600">
        <v>-1.9833701370000001</v>
      </c>
      <c r="J130" s="600">
        <v>21.295071645</v>
      </c>
      <c r="K130" s="600" t="s">
        <v>105</v>
      </c>
      <c r="L130" s="600" t="s">
        <v>105</v>
      </c>
      <c r="M130" s="602">
        <v>0.18246965600000001</v>
      </c>
      <c r="N130" s="602">
        <v>4.5719527050000002</v>
      </c>
      <c r="O130" s="602">
        <v>0.432749469</v>
      </c>
      <c r="P130" s="600">
        <v>2.597113679</v>
      </c>
    </row>
    <row r="131" spans="1:16" ht="15.75" customHeight="1">
      <c r="A131" s="519" t="s">
        <v>196</v>
      </c>
      <c r="B131" s="603">
        <v>4.9236749670000002</v>
      </c>
      <c r="C131" s="603">
        <v>9.2393763129999993</v>
      </c>
      <c r="D131" s="603">
        <v>12.418044073000001</v>
      </c>
      <c r="E131" s="603">
        <v>-1.802169226</v>
      </c>
      <c r="F131" s="603">
        <v>8.3144100900000009</v>
      </c>
      <c r="G131" s="603">
        <v>8.2900081199999995</v>
      </c>
      <c r="H131" s="603">
        <v>10.616732064000001</v>
      </c>
      <c r="I131" s="603">
        <v>31.255747989</v>
      </c>
      <c r="J131" s="603">
        <v>-3.6920086159999999</v>
      </c>
      <c r="K131" s="603" t="s">
        <v>105</v>
      </c>
      <c r="L131" s="603" t="s">
        <v>105</v>
      </c>
      <c r="M131" s="604">
        <v>5.3262825960000004</v>
      </c>
      <c r="N131" s="604">
        <v>17.577135223999999</v>
      </c>
      <c r="O131" s="604">
        <v>5.6645030079999996</v>
      </c>
      <c r="P131" s="603">
        <v>1.162211664</v>
      </c>
    </row>
    <row r="132" spans="1:16" ht="15.75" customHeight="1">
      <c r="A132" s="568" t="s">
        <v>257</v>
      </c>
      <c r="B132" s="607"/>
      <c r="C132" s="607"/>
      <c r="D132" s="607"/>
      <c r="E132" s="607"/>
      <c r="F132" s="607"/>
      <c r="G132" s="607"/>
      <c r="H132" s="607"/>
      <c r="I132" s="607"/>
      <c r="J132" s="607"/>
      <c r="K132" s="607"/>
      <c r="L132" s="607"/>
      <c r="M132" s="608"/>
      <c r="N132" s="608"/>
      <c r="O132" s="608"/>
      <c r="P132" s="607"/>
    </row>
    <row r="133" spans="1:16" ht="15.75" customHeight="1">
      <c r="A133" s="511" t="s">
        <v>324</v>
      </c>
      <c r="B133" s="596">
        <v>24.285632490000001</v>
      </c>
      <c r="C133" s="596">
        <v>3.8255160149999998</v>
      </c>
      <c r="D133" s="596">
        <v>6.9444676769999996</v>
      </c>
      <c r="E133" s="596">
        <v>0.65258522600000002</v>
      </c>
      <c r="F133" s="596">
        <v>24.729273318000001</v>
      </c>
      <c r="G133" s="596">
        <v>15.523138556999999</v>
      </c>
      <c r="H133" s="596">
        <v>-2.1775418000000002</v>
      </c>
      <c r="I133" s="596">
        <v>-25.052340224999998</v>
      </c>
      <c r="J133" s="596">
        <v>17.337956398999999</v>
      </c>
      <c r="K133" s="596" t="s">
        <v>105</v>
      </c>
      <c r="L133" s="596" t="s">
        <v>105</v>
      </c>
      <c r="M133" s="597">
        <v>8.0009707500000005</v>
      </c>
      <c r="N133" s="597">
        <v>3.317682273</v>
      </c>
      <c r="O133" s="597">
        <v>7.8322281809999996</v>
      </c>
      <c r="P133" s="596">
        <v>13.605777632000001</v>
      </c>
    </row>
    <row r="134" spans="1:16" ht="15.75" customHeight="1">
      <c r="A134" s="569" t="s">
        <v>200</v>
      </c>
      <c r="B134" s="609">
        <v>27.067055502999999</v>
      </c>
      <c r="C134" s="609">
        <v>17.436148127999999</v>
      </c>
      <c r="D134" s="609">
        <v>13.665263102999999</v>
      </c>
      <c r="E134" s="609">
        <v>5.3729782689999999</v>
      </c>
      <c r="F134" s="609">
        <v>22.938629964</v>
      </c>
      <c r="G134" s="609">
        <v>14.055175436000001</v>
      </c>
      <c r="H134" s="609">
        <v>-0.63036271799999999</v>
      </c>
      <c r="I134" s="609">
        <v>-23.754295316</v>
      </c>
      <c r="J134" s="609">
        <v>18.567717468000001</v>
      </c>
      <c r="K134" s="609" t="s">
        <v>105</v>
      </c>
      <c r="L134" s="609" t="s">
        <v>105</v>
      </c>
      <c r="M134" s="610">
        <v>11.543243665</v>
      </c>
      <c r="N134" s="610">
        <v>4.7958416970000002</v>
      </c>
      <c r="O134" s="610">
        <v>11.296093597</v>
      </c>
      <c r="P134" s="609">
        <v>14.143914172000001</v>
      </c>
    </row>
    <row r="135" spans="1:16" ht="15.75" customHeight="1">
      <c r="A135" s="570" t="s">
        <v>201</v>
      </c>
      <c r="B135" s="611">
        <v>-22.897809792</v>
      </c>
      <c r="C135" s="611">
        <v>-78.039334034000007</v>
      </c>
      <c r="D135" s="611">
        <v>39.408419733000002</v>
      </c>
      <c r="E135" s="611">
        <v>-53.039599695</v>
      </c>
      <c r="F135" s="611">
        <v>88.731245603999994</v>
      </c>
      <c r="G135" s="611">
        <v>34.873662752999998</v>
      </c>
      <c r="H135" s="611">
        <v>-47.901771369999999</v>
      </c>
      <c r="I135" s="611">
        <v>-40.026214625000001</v>
      </c>
      <c r="J135" s="611">
        <v>-68.511163518999993</v>
      </c>
      <c r="K135" s="611" t="s">
        <v>105</v>
      </c>
      <c r="L135" s="611" t="s">
        <v>105</v>
      </c>
      <c r="M135" s="612">
        <v>-31.197552090999999</v>
      </c>
      <c r="N135" s="612">
        <v>-56.574151934</v>
      </c>
      <c r="O135" s="612">
        <v>-32.688427824000001</v>
      </c>
      <c r="P135" s="611">
        <v>21.580198382999999</v>
      </c>
    </row>
    <row r="136" spans="1:16" ht="15.75" customHeight="1">
      <c r="A136" s="569" t="s">
        <v>202</v>
      </c>
      <c r="B136" s="609">
        <v>-12.346120097</v>
      </c>
      <c r="C136" s="609">
        <v>-63.816415980000002</v>
      </c>
      <c r="D136" s="609">
        <v>-84.641381658</v>
      </c>
      <c r="E136" s="609">
        <v>-47.808027518000003</v>
      </c>
      <c r="F136" s="609">
        <v>79.243890702000002</v>
      </c>
      <c r="G136" s="609">
        <v>29.495707121999999</v>
      </c>
      <c r="H136" s="609">
        <v>-10.195741961</v>
      </c>
      <c r="I136" s="609">
        <v>-53.026351562000002</v>
      </c>
      <c r="J136" s="609">
        <v>1140.2793056759999</v>
      </c>
      <c r="K136" s="609" t="s">
        <v>105</v>
      </c>
      <c r="L136" s="609" t="s">
        <v>105</v>
      </c>
      <c r="M136" s="610">
        <v>-34.430721636999998</v>
      </c>
      <c r="N136" s="610">
        <v>956.53107083099997</v>
      </c>
      <c r="O136" s="610">
        <v>-32.358508071999999</v>
      </c>
      <c r="P136" s="609">
        <v>-6.5543907709999996</v>
      </c>
    </row>
    <row r="137" spans="1:16" ht="15.75" customHeight="1">
      <c r="A137" s="571" t="s">
        <v>329</v>
      </c>
      <c r="B137" s="613">
        <v>25.915586781999998</v>
      </c>
      <c r="C137" s="613">
        <v>-2.77381433</v>
      </c>
      <c r="D137" s="613">
        <v>-5.4975518680000004</v>
      </c>
      <c r="E137" s="613">
        <v>-0.83363469000000001</v>
      </c>
      <c r="F137" s="613">
        <v>47.509212238000003</v>
      </c>
      <c r="G137" s="613">
        <v>13.612866874</v>
      </c>
      <c r="H137" s="613">
        <v>-7.6006617930000004</v>
      </c>
      <c r="I137" s="613">
        <v>18.763871630000001</v>
      </c>
      <c r="J137" s="613">
        <v>34.444757148000001</v>
      </c>
      <c r="K137" s="613" t="s">
        <v>105</v>
      </c>
      <c r="L137" s="613" t="s">
        <v>105</v>
      </c>
      <c r="M137" s="614">
        <v>6.7582107789999997</v>
      </c>
      <c r="N137" s="614">
        <v>27.949189145999998</v>
      </c>
      <c r="O137" s="614">
        <v>7.3473154129999996</v>
      </c>
      <c r="P137" s="613">
        <v>4.7629146369999997</v>
      </c>
    </row>
    <row r="138" spans="1:16" ht="15.75" customHeight="1">
      <c r="A138" s="569" t="s">
        <v>204</v>
      </c>
      <c r="B138" s="609">
        <v>-18.376658908</v>
      </c>
      <c r="C138" s="609">
        <v>-6.9698856920000001</v>
      </c>
      <c r="D138" s="609">
        <v>4.2241618670000003</v>
      </c>
      <c r="E138" s="609">
        <v>2.9837128260000001</v>
      </c>
      <c r="F138" s="609">
        <v>33.587590222999999</v>
      </c>
      <c r="G138" s="609">
        <v>61.659361488999998</v>
      </c>
      <c r="H138" s="609">
        <v>27.139510311999999</v>
      </c>
      <c r="I138" s="609">
        <v>-18.064132050000001</v>
      </c>
      <c r="J138" s="609">
        <v>98.437892751999996</v>
      </c>
      <c r="K138" s="609" t="s">
        <v>105</v>
      </c>
      <c r="L138" s="609" t="s">
        <v>105</v>
      </c>
      <c r="M138" s="610">
        <v>13.909755253</v>
      </c>
      <c r="N138" s="610">
        <v>52.03385102</v>
      </c>
      <c r="O138" s="610">
        <v>15.441697036000001</v>
      </c>
      <c r="P138" s="609">
        <v>7.5315794580000004</v>
      </c>
    </row>
    <row r="139" spans="1:16" ht="15.75" customHeight="1">
      <c r="A139" s="572" t="s">
        <v>205</v>
      </c>
      <c r="B139" s="611">
        <v>46.142617317999999</v>
      </c>
      <c r="C139" s="611">
        <v>2.8773843239999999</v>
      </c>
      <c r="D139" s="611">
        <v>6.7662187520000003</v>
      </c>
      <c r="E139" s="611">
        <v>6.3106029049999997</v>
      </c>
      <c r="F139" s="611">
        <v>50.451044547000002</v>
      </c>
      <c r="G139" s="611">
        <v>17.752595038999999</v>
      </c>
      <c r="H139" s="611">
        <v>76.603271544999998</v>
      </c>
      <c r="I139" s="611">
        <v>-27.496657431999999</v>
      </c>
      <c r="J139" s="611">
        <v>-1.675205678</v>
      </c>
      <c r="K139" s="611" t="s">
        <v>105</v>
      </c>
      <c r="L139" s="611" t="s">
        <v>105</v>
      </c>
      <c r="M139" s="612">
        <v>19.055233476000002</v>
      </c>
      <c r="N139" s="612">
        <v>-12.515927996</v>
      </c>
      <c r="O139" s="612">
        <v>17.989627579</v>
      </c>
      <c r="P139" s="611">
        <v>11.220630637999999</v>
      </c>
    </row>
    <row r="140" spans="1:16" ht="15.75" customHeight="1">
      <c r="A140" s="569" t="s">
        <v>206</v>
      </c>
      <c r="B140" s="609">
        <v>22.763730829</v>
      </c>
      <c r="C140" s="609">
        <v>-27.064608862</v>
      </c>
      <c r="D140" s="609">
        <v>-35.899912102000002</v>
      </c>
      <c r="E140" s="609">
        <v>-23.886169594999998</v>
      </c>
      <c r="F140" s="609">
        <v>59.678404008999998</v>
      </c>
      <c r="G140" s="609">
        <v>-21.050723485999999</v>
      </c>
      <c r="H140" s="609">
        <v>-84.686045258999997</v>
      </c>
      <c r="I140" s="609">
        <v>1859.9520348599999</v>
      </c>
      <c r="J140" s="609">
        <v>244.13078757</v>
      </c>
      <c r="K140" s="609" t="s">
        <v>105</v>
      </c>
      <c r="L140" s="609" t="s">
        <v>105</v>
      </c>
      <c r="M140" s="610">
        <v>-27.741884948999999</v>
      </c>
      <c r="N140" s="610">
        <v>1003.261010812</v>
      </c>
      <c r="O140" s="610">
        <v>-25.250117217</v>
      </c>
      <c r="P140" s="609">
        <v>-7.7019228599999998</v>
      </c>
    </row>
    <row r="141" spans="1:16" ht="15.75" customHeight="1">
      <c r="A141" s="573" t="s">
        <v>259</v>
      </c>
      <c r="B141" s="615"/>
      <c r="C141" s="615"/>
      <c r="D141" s="615"/>
      <c r="E141" s="615"/>
      <c r="F141" s="615"/>
      <c r="G141" s="615"/>
      <c r="H141" s="615"/>
      <c r="I141" s="615"/>
      <c r="J141" s="615"/>
      <c r="K141" s="615"/>
      <c r="L141" s="615"/>
      <c r="M141" s="616"/>
      <c r="N141" s="616"/>
      <c r="O141" s="616"/>
      <c r="P141" s="615"/>
    </row>
    <row r="142" spans="1:16" ht="15.75" customHeight="1">
      <c r="A142" s="574" t="s">
        <v>510</v>
      </c>
      <c r="B142" s="617">
        <v>1.5569716090000001</v>
      </c>
      <c r="C142" s="617">
        <v>-1.027077437</v>
      </c>
      <c r="D142" s="617">
        <v>-0.51152851099999996</v>
      </c>
      <c r="E142" s="617">
        <v>1.572201741</v>
      </c>
      <c r="F142" s="617">
        <v>0.84029006799999995</v>
      </c>
      <c r="G142" s="617">
        <v>0.44022910100000001</v>
      </c>
      <c r="H142" s="617">
        <v>1.627936007</v>
      </c>
      <c r="I142" s="617">
        <v>-10.259275703</v>
      </c>
      <c r="J142" s="617">
        <v>-1.4089304090000001</v>
      </c>
      <c r="K142" s="617" t="s">
        <v>105</v>
      </c>
      <c r="L142" s="617" t="s">
        <v>105</v>
      </c>
      <c r="M142" s="618">
        <v>0.854752136</v>
      </c>
      <c r="N142" s="618">
        <v>-6.1261842849999999</v>
      </c>
      <c r="O142" s="618">
        <v>0.21434773500000001</v>
      </c>
      <c r="P142" s="617">
        <v>0.453843673</v>
      </c>
    </row>
    <row r="143" spans="1:16" ht="15.75" customHeight="1">
      <c r="A143" s="575" t="s">
        <v>446</v>
      </c>
      <c r="B143" s="619">
        <v>2.481948262</v>
      </c>
      <c r="C143" s="619">
        <v>2.764682305</v>
      </c>
      <c r="D143" s="619">
        <v>3.2064036339999999</v>
      </c>
      <c r="E143" s="619">
        <v>2.4992101099999999</v>
      </c>
      <c r="F143" s="619">
        <v>2.9141472319999999</v>
      </c>
      <c r="G143" s="619">
        <v>2.3669496589999999</v>
      </c>
      <c r="H143" s="619">
        <v>2.0138915860000002</v>
      </c>
      <c r="I143" s="619">
        <v>3.3894238200000002</v>
      </c>
      <c r="J143" s="619">
        <v>0.35578316500000001</v>
      </c>
      <c r="K143" s="619" t="s">
        <v>105</v>
      </c>
      <c r="L143" s="619" t="s">
        <v>105</v>
      </c>
      <c r="M143" s="620">
        <v>2.6369324710000002</v>
      </c>
      <c r="N143" s="620">
        <v>1.3223889769999999</v>
      </c>
      <c r="O143" s="620">
        <v>2.5021115709999999</v>
      </c>
      <c r="P143" s="619">
        <v>2.3823835010000001</v>
      </c>
    </row>
    <row r="144" spans="1:16" ht="15.75" customHeight="1">
      <c r="A144" s="576" t="s">
        <v>447</v>
      </c>
      <c r="B144" s="621">
        <v>2.0823124040000001</v>
      </c>
      <c r="C144" s="621">
        <v>2.2377353960000002</v>
      </c>
      <c r="D144" s="621">
        <v>4.6198290039999996</v>
      </c>
      <c r="E144" s="621">
        <v>2.3144807570000001</v>
      </c>
      <c r="F144" s="621">
        <v>0.91184041199999999</v>
      </c>
      <c r="G144" s="621">
        <v>1.163096447</v>
      </c>
      <c r="H144" s="621">
        <v>-0.16580268400000001</v>
      </c>
      <c r="I144" s="621">
        <v>2.15786509</v>
      </c>
      <c r="J144" s="621">
        <v>-0.88834608299999995</v>
      </c>
      <c r="K144" s="621" t="s">
        <v>105</v>
      </c>
      <c r="L144" s="621" t="s">
        <v>105</v>
      </c>
      <c r="M144" s="622">
        <v>1.9166857799999999</v>
      </c>
      <c r="N144" s="622">
        <v>0.33802048800000001</v>
      </c>
      <c r="O144" s="622">
        <v>1.7402879680000001</v>
      </c>
      <c r="P144" s="621">
        <v>1.3810169059999999</v>
      </c>
    </row>
    <row r="145" spans="1:17" ht="15.75" customHeight="1">
      <c r="A145" s="577" t="s">
        <v>448</v>
      </c>
      <c r="B145" s="619">
        <v>2.854331755</v>
      </c>
      <c r="C145" s="619">
        <v>1.3226638900000001</v>
      </c>
      <c r="D145" s="619">
        <v>3.3740584999999998</v>
      </c>
      <c r="E145" s="619">
        <v>1.206581986</v>
      </c>
      <c r="F145" s="619">
        <v>1.588097283</v>
      </c>
      <c r="G145" s="619">
        <v>1.786377613</v>
      </c>
      <c r="H145" s="619">
        <v>1.745681193</v>
      </c>
      <c r="I145" s="619">
        <v>-5.1241675170000001</v>
      </c>
      <c r="J145" s="619">
        <v>1.5706507350000001</v>
      </c>
      <c r="K145" s="619" t="s">
        <v>105</v>
      </c>
      <c r="L145" s="619" t="s">
        <v>105</v>
      </c>
      <c r="M145" s="620">
        <v>1.772023922</v>
      </c>
      <c r="N145" s="620">
        <v>-1.9108670569999999</v>
      </c>
      <c r="O145" s="620">
        <v>1.4669736799999999</v>
      </c>
      <c r="P145" s="619">
        <v>1.092354252</v>
      </c>
    </row>
    <row r="146" spans="1:17" ht="15.75" customHeight="1">
      <c r="A146" s="572" t="s">
        <v>987</v>
      </c>
      <c r="B146" s="623">
        <v>24.495382477</v>
      </c>
      <c r="C146" s="623">
        <v>16.898257788999999</v>
      </c>
      <c r="D146" s="623">
        <v>13.299214526</v>
      </c>
      <c r="E146" s="623">
        <v>4.6708524929999999</v>
      </c>
      <c r="F146" s="623">
        <v>23.666097583999999</v>
      </c>
      <c r="G146" s="623">
        <v>15.86276814</v>
      </c>
      <c r="H146" s="623">
        <v>-0.75911369799999995</v>
      </c>
      <c r="I146" s="623">
        <v>-23.322180355</v>
      </c>
      <c r="J146" s="623">
        <v>22.089944200000001</v>
      </c>
      <c r="K146" s="623" t="s">
        <v>105</v>
      </c>
      <c r="L146" s="623" t="s">
        <v>105</v>
      </c>
      <c r="M146" s="624">
        <v>11.428415463</v>
      </c>
      <c r="N146" s="624">
        <v>7.6106756830000002</v>
      </c>
      <c r="O146" s="624">
        <v>11.2986849</v>
      </c>
      <c r="P146" s="623">
        <v>13.383371209</v>
      </c>
    </row>
    <row r="147" spans="1:17" ht="15.75" customHeight="1">
      <c r="A147" s="578" t="s">
        <v>449</v>
      </c>
      <c r="B147" s="619">
        <v>5.7596265999999998</v>
      </c>
      <c r="C147" s="619">
        <v>-0.208895566</v>
      </c>
      <c r="D147" s="619">
        <v>-0.64217628699999996</v>
      </c>
      <c r="E147" s="619">
        <v>-2.465270737</v>
      </c>
      <c r="F147" s="619">
        <v>2.8124672620000002</v>
      </c>
      <c r="G147" s="619">
        <v>-0.95702538199999998</v>
      </c>
      <c r="H147" s="619">
        <v>-6.9289929499999996</v>
      </c>
      <c r="I147" s="619">
        <v>-5.2297509619999998</v>
      </c>
      <c r="J147" s="619">
        <v>10.436187963</v>
      </c>
      <c r="K147" s="619" t="s">
        <v>105</v>
      </c>
      <c r="L147" s="619" t="s">
        <v>105</v>
      </c>
      <c r="M147" s="620">
        <v>-1.170643477</v>
      </c>
      <c r="N147" s="620">
        <v>2.288178244</v>
      </c>
      <c r="O147" s="620">
        <v>-0.88706635899999997</v>
      </c>
      <c r="P147" s="619">
        <v>-0.92984863699999998</v>
      </c>
    </row>
    <row r="148" spans="1:17" ht="15.75" customHeight="1">
      <c r="A148" s="570" t="s">
        <v>450</v>
      </c>
      <c r="B148" s="625">
        <v>1.530399039</v>
      </c>
      <c r="C148" s="625">
        <v>1.320972375</v>
      </c>
      <c r="D148" s="625">
        <v>0.62512300899999995</v>
      </c>
      <c r="E148" s="625">
        <v>1.0664929249999999</v>
      </c>
      <c r="F148" s="625">
        <v>1.535361065</v>
      </c>
      <c r="G148" s="625">
        <v>3.5854256950000001</v>
      </c>
      <c r="H148" s="625">
        <v>1.435928047</v>
      </c>
      <c r="I148" s="625">
        <v>0.34650314599999998</v>
      </c>
      <c r="J148" s="625">
        <v>0.429223295</v>
      </c>
      <c r="K148" s="625" t="s">
        <v>105</v>
      </c>
      <c r="L148" s="625" t="s">
        <v>105</v>
      </c>
      <c r="M148" s="626">
        <v>1.4035446730000001</v>
      </c>
      <c r="N148" s="626">
        <v>0.30425291500000001</v>
      </c>
      <c r="O148" s="626">
        <v>1.3227887089999999</v>
      </c>
      <c r="P148" s="625">
        <v>-3.3962112000000003E-2</v>
      </c>
    </row>
    <row r="149" spans="1:17" ht="15.75" customHeight="1">
      <c r="A149" s="575" t="s">
        <v>461</v>
      </c>
      <c r="B149" s="619">
        <v>-0.31147448999999999</v>
      </c>
      <c r="C149" s="619">
        <v>0.70224727499999995</v>
      </c>
      <c r="D149" s="619">
        <v>0.53458485200000005</v>
      </c>
      <c r="E149" s="619">
        <v>-0.113766008</v>
      </c>
      <c r="F149" s="619">
        <v>0.80111370800000004</v>
      </c>
      <c r="G149" s="619">
        <v>-1.7405410999999999E-2</v>
      </c>
      <c r="H149" s="619">
        <v>-0.804949095</v>
      </c>
      <c r="I149" s="619">
        <v>4.1295533500000001</v>
      </c>
      <c r="J149" s="619">
        <v>1.2337235390000001</v>
      </c>
      <c r="K149" s="619" t="s">
        <v>105</v>
      </c>
      <c r="L149" s="619" t="s">
        <v>105</v>
      </c>
      <c r="M149" s="620">
        <v>0.16907391599999999</v>
      </c>
      <c r="N149" s="620">
        <v>3.0793394690000002</v>
      </c>
      <c r="O149" s="620">
        <v>0.387932473</v>
      </c>
      <c r="P149" s="619">
        <v>8.2375871000000003E-2</v>
      </c>
    </row>
    <row r="150" spans="1:17" ht="15.75" customHeight="1">
      <c r="A150" s="576" t="s">
        <v>466</v>
      </c>
      <c r="B150" s="621">
        <v>1.0848991779999999</v>
      </c>
      <c r="C150" s="621">
        <v>1.866946556</v>
      </c>
      <c r="D150" s="621">
        <v>3.0669426440000001</v>
      </c>
      <c r="E150" s="621">
        <v>-0.23241162100000001</v>
      </c>
      <c r="F150" s="621">
        <v>0.57546057699999997</v>
      </c>
      <c r="G150" s="621">
        <v>1.2583123510000001</v>
      </c>
      <c r="H150" s="621">
        <v>5.0332757999999998E-2</v>
      </c>
      <c r="I150" s="621">
        <v>5.093347187</v>
      </c>
      <c r="J150" s="621">
        <v>2.5147699700000001</v>
      </c>
      <c r="K150" s="621" t="s">
        <v>105</v>
      </c>
      <c r="L150" s="621" t="s">
        <v>105</v>
      </c>
      <c r="M150" s="622">
        <v>0.76345561699999998</v>
      </c>
      <c r="N150" s="622">
        <v>3.8789745550000001</v>
      </c>
      <c r="O150" s="622">
        <v>1.0330916059999999</v>
      </c>
      <c r="P150" s="621">
        <v>0.54265834800000001</v>
      </c>
    </row>
    <row r="151" spans="1:17" s="3" customFormat="1" ht="15.75" customHeight="1">
      <c r="A151" s="577" t="s">
        <v>462</v>
      </c>
      <c r="B151" s="619">
        <v>0.49007210400000001</v>
      </c>
      <c r="C151" s="619">
        <v>-3.6294643889999998</v>
      </c>
      <c r="D151" s="619">
        <v>-2.995130085</v>
      </c>
      <c r="E151" s="619">
        <v>6.2350731E-2</v>
      </c>
      <c r="F151" s="619">
        <v>-0.22146189399999999</v>
      </c>
      <c r="G151" s="619">
        <v>-0.36044857699999999</v>
      </c>
      <c r="H151" s="619">
        <v>-0.25970156900000002</v>
      </c>
      <c r="I151" s="619">
        <v>-4.2693904680000001</v>
      </c>
      <c r="J151" s="619">
        <v>1.5663972859999999</v>
      </c>
      <c r="K151" s="619" t="s">
        <v>105</v>
      </c>
      <c r="L151" s="619" t="s">
        <v>105</v>
      </c>
      <c r="M151" s="620">
        <v>-0.71972524100000002</v>
      </c>
      <c r="N151" s="620">
        <v>-1.396773381</v>
      </c>
      <c r="O151" s="620">
        <v>-0.80265492599999999</v>
      </c>
      <c r="P151" s="619">
        <v>-0.56033913899999999</v>
      </c>
      <c r="Q151"/>
    </row>
    <row r="152" spans="1:17" ht="15.75" customHeight="1">
      <c r="A152" s="572" t="s">
        <v>515</v>
      </c>
      <c r="B152" s="623">
        <v>9.3202532930000004</v>
      </c>
      <c r="C152" s="623">
        <v>6.3942250740000004</v>
      </c>
      <c r="D152" s="623">
        <v>3.724743337</v>
      </c>
      <c r="E152" s="623">
        <v>1.451138534</v>
      </c>
      <c r="F152" s="623">
        <v>8.1545253629999994</v>
      </c>
      <c r="G152" s="623">
        <v>5.1034014839999999</v>
      </c>
      <c r="H152" s="623">
        <v>-0.82281507399999998</v>
      </c>
      <c r="I152" s="623">
        <v>-2.0823722299999998</v>
      </c>
      <c r="J152" s="623">
        <v>4.9445179499999998</v>
      </c>
      <c r="K152" s="623" t="s">
        <v>105</v>
      </c>
      <c r="L152" s="623" t="s">
        <v>105</v>
      </c>
      <c r="M152" s="624">
        <v>3.7424750040000001</v>
      </c>
      <c r="N152" s="624">
        <v>1.695298228</v>
      </c>
      <c r="O152" s="624">
        <v>3.6542910750000002</v>
      </c>
      <c r="P152" s="623">
        <v>3.1951249399999999</v>
      </c>
    </row>
    <row r="153" spans="1:17" ht="15.75" customHeight="1">
      <c r="A153" s="578" t="s">
        <v>463</v>
      </c>
      <c r="B153" s="619">
        <v>1.5742258659999999</v>
      </c>
      <c r="C153" s="619">
        <v>-1.4273315470000001</v>
      </c>
      <c r="D153" s="619">
        <v>-3.0672068829999999</v>
      </c>
      <c r="E153" s="619">
        <v>-3.4399422579999999</v>
      </c>
      <c r="F153" s="619">
        <v>1.055462562</v>
      </c>
      <c r="G153" s="619">
        <v>-2.607037396</v>
      </c>
      <c r="H153" s="619">
        <v>-7.2168527439999997</v>
      </c>
      <c r="I153" s="619">
        <v>-0.114197375</v>
      </c>
      <c r="J153" s="619">
        <v>8.8372649929999998</v>
      </c>
      <c r="K153" s="619" t="s">
        <v>105</v>
      </c>
      <c r="L153" s="619" t="s">
        <v>105</v>
      </c>
      <c r="M153" s="620">
        <v>-2.58174634</v>
      </c>
      <c r="N153" s="620">
        <v>4.3643962710000004</v>
      </c>
      <c r="O153" s="620">
        <v>-2.0946409269999999</v>
      </c>
      <c r="P153" s="619">
        <v>-1.558617218</v>
      </c>
    </row>
    <row r="154" spans="1:17" ht="15.75" customHeight="1">
      <c r="A154" s="579" t="s">
        <v>861</v>
      </c>
      <c r="B154" s="627">
        <v>-6.6914769999999998E-2</v>
      </c>
      <c r="C154" s="627">
        <v>-0.36531192899999998</v>
      </c>
      <c r="D154" s="627">
        <v>-0.68312797999999997</v>
      </c>
      <c r="E154" s="627">
        <v>-0.114669753</v>
      </c>
      <c r="F154" s="627">
        <v>-0.100718926</v>
      </c>
      <c r="G154" s="627">
        <v>-0.62484739499999997</v>
      </c>
      <c r="H154" s="627">
        <v>-0.414587659</v>
      </c>
      <c r="I154" s="627">
        <v>-8.0775246169999999</v>
      </c>
      <c r="J154" s="627">
        <v>-1.1739080989999999</v>
      </c>
      <c r="K154" s="627" t="s">
        <v>105</v>
      </c>
      <c r="L154" s="627" t="s">
        <v>105</v>
      </c>
      <c r="M154" s="628">
        <v>-0.30410152099999999</v>
      </c>
      <c r="N154" s="628">
        <v>-3.672329205</v>
      </c>
      <c r="O154" s="628">
        <v>-0.367121368</v>
      </c>
      <c r="P154" s="627">
        <v>-0.25193890299999999</v>
      </c>
    </row>
    <row r="155" spans="1:17" ht="13">
      <c r="A155" s="260" t="s">
        <v>989</v>
      </c>
      <c r="B155" s="13"/>
      <c r="C155" s="13"/>
      <c r="D155" s="13"/>
      <c r="E155" s="13"/>
      <c r="F155" s="13"/>
      <c r="G155" s="13"/>
      <c r="H155" s="13"/>
      <c r="I155" s="13"/>
      <c r="J155" s="13"/>
      <c r="K155" s="13"/>
      <c r="L155" s="13"/>
      <c r="M155" s="13"/>
      <c r="N155" s="13"/>
      <c r="O155" s="13"/>
      <c r="P155" s="40"/>
    </row>
    <row r="156" spans="1:17" ht="13">
      <c r="A156" s="260" t="s">
        <v>396</v>
      </c>
      <c r="B156" s="13"/>
      <c r="C156" s="13"/>
      <c r="D156" s="13"/>
      <c r="E156" s="13"/>
      <c r="F156" s="13"/>
      <c r="G156" s="13"/>
      <c r="H156" s="13"/>
      <c r="I156" s="13"/>
      <c r="J156" s="13"/>
      <c r="K156" s="13"/>
      <c r="L156" s="13"/>
      <c r="M156" s="13"/>
      <c r="N156" s="13"/>
      <c r="O156" s="13"/>
      <c r="P156" s="40"/>
    </row>
    <row r="157" spans="1:17" ht="13">
      <c r="A157" s="291" t="s">
        <v>855</v>
      </c>
      <c r="B157" s="13"/>
      <c r="C157" s="13"/>
      <c r="D157" s="13"/>
      <c r="E157" s="13"/>
      <c r="F157" s="13"/>
      <c r="G157" s="13"/>
      <c r="H157" s="13"/>
      <c r="I157" s="13"/>
      <c r="J157" s="13"/>
      <c r="K157" s="13"/>
      <c r="L157" s="13"/>
      <c r="M157" s="13"/>
      <c r="N157" s="13"/>
      <c r="O157" s="13"/>
      <c r="P157" s="40"/>
    </row>
    <row r="158" spans="1:17" ht="13">
      <c r="A158" s="38" t="s">
        <v>693</v>
      </c>
      <c r="B158" s="13"/>
      <c r="C158" s="13"/>
      <c r="D158" s="13"/>
      <c r="E158" s="13"/>
      <c r="F158" s="13"/>
      <c r="G158" s="13"/>
      <c r="H158" s="13"/>
      <c r="I158" s="13"/>
      <c r="J158" s="13"/>
      <c r="K158" s="13"/>
      <c r="L158" s="13"/>
      <c r="M158" s="13"/>
      <c r="N158" s="13"/>
      <c r="O158" s="13"/>
      <c r="P158" s="40"/>
    </row>
    <row r="159" spans="1:17" ht="13">
      <c r="A159" s="291" t="s">
        <v>856</v>
      </c>
      <c r="B159" s="13"/>
      <c r="C159" s="13"/>
      <c r="D159" s="13"/>
      <c r="E159" s="13"/>
      <c r="F159" s="13"/>
      <c r="G159" s="13"/>
      <c r="H159" s="13"/>
      <c r="I159" s="13"/>
      <c r="J159" s="13"/>
      <c r="K159" s="13"/>
      <c r="L159" s="13"/>
      <c r="M159" s="13"/>
      <c r="N159" s="13"/>
      <c r="O159" s="13"/>
      <c r="P159" s="40"/>
    </row>
    <row r="160" spans="1:17" ht="13">
      <c r="A160" s="260" t="s">
        <v>887</v>
      </c>
      <c r="B160" s="13"/>
      <c r="C160" s="13"/>
      <c r="D160" s="13"/>
      <c r="E160" s="13"/>
      <c r="F160" s="13"/>
      <c r="G160" s="13"/>
      <c r="H160" s="13"/>
      <c r="I160" s="13"/>
      <c r="J160" s="13"/>
      <c r="K160" s="13"/>
      <c r="L160" s="13"/>
      <c r="M160" s="13"/>
      <c r="N160" s="13"/>
      <c r="O160" s="13"/>
      <c r="P160" s="40"/>
    </row>
    <row r="161" spans="1:16" ht="13">
      <c r="A161" s="291" t="s">
        <v>870</v>
      </c>
      <c r="B161" s="13"/>
      <c r="C161" s="13"/>
      <c r="D161" s="13"/>
      <c r="E161" s="13"/>
      <c r="F161" s="13"/>
      <c r="G161" s="13"/>
      <c r="H161" s="13"/>
      <c r="I161" s="13"/>
      <c r="J161" s="13"/>
      <c r="K161" s="13"/>
      <c r="L161" s="13"/>
      <c r="M161" s="13"/>
      <c r="N161" s="13"/>
      <c r="O161" s="13"/>
      <c r="P161" s="40"/>
    </row>
    <row r="162" spans="1:16" ht="13">
      <c r="A162" s="223"/>
      <c r="B162" s="3"/>
      <c r="C162" s="3"/>
      <c r="D162" s="3"/>
      <c r="G162" s="185"/>
      <c r="J162" s="185"/>
    </row>
    <row r="163" spans="1:16" ht="12.75" customHeight="1">
      <c r="A163" s="988" t="s">
        <v>600</v>
      </c>
      <c r="B163" s="997"/>
      <c r="C163" s="997"/>
      <c r="D163" s="997"/>
      <c r="E163" s="997"/>
      <c r="F163" s="997"/>
    </row>
    <row r="164" spans="1:16">
      <c r="A164" s="997"/>
      <c r="B164" s="997"/>
      <c r="C164" s="997"/>
      <c r="D164" s="997"/>
      <c r="E164" s="997"/>
      <c r="F164" s="997"/>
    </row>
    <row r="165" spans="1:16" ht="15.75" customHeight="1">
      <c r="A165" s="997"/>
      <c r="B165" s="997"/>
      <c r="C165" s="997"/>
      <c r="D165" s="997"/>
      <c r="E165" s="997"/>
      <c r="F165" s="997"/>
    </row>
    <row r="166" spans="1:16">
      <c r="A166" s="17"/>
      <c r="B166" s="69"/>
      <c r="C166" s="69"/>
      <c r="D166" s="69"/>
      <c r="E166" s="69"/>
      <c r="F166" s="69"/>
    </row>
    <row r="167" spans="1:16">
      <c r="A167" s="998" t="s">
        <v>362</v>
      </c>
      <c r="B167" s="1002"/>
      <c r="C167" s="1002"/>
      <c r="D167" s="1002"/>
      <c r="E167" s="1002"/>
      <c r="F167" s="1002"/>
    </row>
    <row r="168" spans="1:16">
      <c r="A168" s="17"/>
      <c r="B168" s="69"/>
      <c r="C168" s="69"/>
      <c r="D168" s="69"/>
      <c r="E168" s="69"/>
      <c r="F168" s="69"/>
    </row>
    <row r="169" spans="1:16">
      <c r="A169" s="988" t="s">
        <v>363</v>
      </c>
      <c r="B169" s="997"/>
      <c r="C169" s="997"/>
      <c r="D169" s="997"/>
      <c r="E169" s="997"/>
      <c r="F169" s="997"/>
    </row>
    <row r="170" spans="1:16">
      <c r="A170" s="997"/>
      <c r="B170" s="997"/>
      <c r="C170" s="997"/>
      <c r="D170" s="997"/>
      <c r="E170" s="997"/>
      <c r="F170" s="997"/>
    </row>
    <row r="171" spans="1:16">
      <c r="A171" s="17"/>
      <c r="B171" s="69"/>
      <c r="C171" s="69"/>
      <c r="D171" s="69"/>
      <c r="E171" s="69"/>
      <c r="F171" s="69"/>
    </row>
    <row r="172" spans="1:16">
      <c r="A172" s="988" t="s">
        <v>364</v>
      </c>
      <c r="B172" s="997"/>
      <c r="C172" s="997"/>
      <c r="D172" s="997"/>
      <c r="E172" s="997"/>
      <c r="F172" s="997"/>
    </row>
    <row r="173" spans="1:16">
      <c r="A173" s="997"/>
      <c r="B173" s="997"/>
      <c r="C173" s="997"/>
      <c r="D173" s="997"/>
      <c r="E173" s="997"/>
      <c r="F173" s="997"/>
    </row>
    <row r="174" spans="1:16">
      <c r="A174" s="997"/>
      <c r="B174" s="997"/>
      <c r="C174" s="997"/>
      <c r="D174" s="997"/>
      <c r="E174" s="997"/>
      <c r="F174" s="997"/>
    </row>
    <row r="175" spans="1:16">
      <c r="A175" s="17"/>
      <c r="B175" s="69"/>
      <c r="C175" s="69"/>
      <c r="D175" s="69"/>
      <c r="E175" s="69"/>
      <c r="F175" s="69"/>
    </row>
    <row r="176" spans="1:16">
      <c r="A176" s="988" t="s">
        <v>365</v>
      </c>
      <c r="B176" s="997"/>
      <c r="C176" s="997"/>
      <c r="D176" s="997"/>
      <c r="E176" s="997"/>
      <c r="F176" s="997"/>
    </row>
    <row r="177" spans="1:6">
      <c r="A177" s="997"/>
      <c r="B177" s="997"/>
      <c r="C177" s="997"/>
      <c r="D177" s="997"/>
      <c r="E177" s="997"/>
      <c r="F177" s="997"/>
    </row>
    <row r="178" spans="1:6">
      <c r="A178" s="997"/>
      <c r="B178" s="997"/>
      <c r="C178" s="997"/>
      <c r="D178" s="997"/>
      <c r="E178" s="997"/>
      <c r="F178" s="997"/>
    </row>
    <row r="179" spans="1:6" ht="17.25" customHeight="1">
      <c r="A179" s="997"/>
      <c r="B179" s="997"/>
      <c r="C179" s="997"/>
      <c r="D179" s="997"/>
      <c r="E179" s="997"/>
      <c r="F179" s="997"/>
    </row>
    <row r="181" spans="1:6" ht="53.25" customHeight="1">
      <c r="A181" s="988" t="s">
        <v>598</v>
      </c>
      <c r="B181" s="988"/>
      <c r="C181" s="988"/>
      <c r="D181" s="988"/>
      <c r="E181" s="988"/>
      <c r="F181" s="988"/>
    </row>
    <row r="183" spans="1:6" ht="168" customHeight="1">
      <c r="A183" s="988" t="s">
        <v>599</v>
      </c>
      <c r="B183" s="988"/>
      <c r="C183" s="988"/>
      <c r="D183" s="988"/>
      <c r="E183" s="988"/>
      <c r="F183" s="988"/>
    </row>
  </sheetData>
  <mergeCells count="7">
    <mergeCell ref="A183:F183"/>
    <mergeCell ref="A181:F181"/>
    <mergeCell ref="A163:F165"/>
    <mergeCell ref="A167:F167"/>
    <mergeCell ref="A169:F170"/>
    <mergeCell ref="A172:F174"/>
    <mergeCell ref="A176:F179"/>
  </mergeCells>
  <phoneticPr fontId="2" type="noConversion"/>
  <pageMargins left="0.59055118110236227" right="0.59055118110236227" top="0.59055118110236227" bottom="0.59055118110236227" header="0.39370078740157483" footer="0.39370078740157483"/>
  <pageSetup paperSize="9" scale="49" firstPageNumber="34"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3" manualBreakCount="3">
    <brk id="60" max="15" man="1"/>
    <brk id="106" max="15" man="1"/>
    <brk id="161" max="15" man="1"/>
  </rowBreaks>
  <tableParts count="2">
    <tablePart r:id="rId2"/>
    <tablePart r:id="rId3"/>
  </tableParts>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Y181"/>
  <sheetViews>
    <sheetView topLeftCell="A20" zoomScale="85" zoomScaleNormal="85" zoomScaleSheetLayoutView="70" zoomScalePageLayoutView="85" workbookViewId="0">
      <selection activeCell="A50" sqref="A50"/>
    </sheetView>
  </sheetViews>
  <sheetFormatPr baseColWidth="10" defaultRowHeight="12.5"/>
  <cols>
    <col min="1" max="1" width="91.1796875" customWidth="1"/>
    <col min="13" max="14" width="15.54296875" customWidth="1"/>
    <col min="15" max="15" width="14.26953125" customWidth="1"/>
    <col min="16" max="16" width="18.81640625" customWidth="1"/>
  </cols>
  <sheetData>
    <row r="1" spans="1:16" ht="21">
      <c r="A1" s="47" t="s">
        <v>875</v>
      </c>
    </row>
    <row r="2" spans="1:16" ht="18">
      <c r="A2" s="47"/>
    </row>
    <row r="3" spans="1:16" ht="13" thickBot="1">
      <c r="A3" s="13"/>
      <c r="P3" s="264" t="s">
        <v>245</v>
      </c>
    </row>
    <row r="4" spans="1:16" ht="12.75" customHeight="1">
      <c r="A4" s="42"/>
      <c r="B4" s="43" t="s">
        <v>38</v>
      </c>
      <c r="C4" s="43" t="s">
        <v>128</v>
      </c>
      <c r="D4" s="43" t="s">
        <v>130</v>
      </c>
      <c r="E4" s="43" t="s">
        <v>39</v>
      </c>
      <c r="F4" s="43" t="s">
        <v>40</v>
      </c>
      <c r="G4" s="43" t="s">
        <v>41</v>
      </c>
      <c r="H4" s="43" t="s">
        <v>42</v>
      </c>
      <c r="I4" s="43" t="s">
        <v>132</v>
      </c>
      <c r="J4" s="43" t="s">
        <v>133</v>
      </c>
      <c r="K4" s="43" t="s">
        <v>134</v>
      </c>
      <c r="L4" s="257">
        <v>100000</v>
      </c>
      <c r="M4" s="255" t="s">
        <v>265</v>
      </c>
      <c r="N4" s="255" t="s">
        <v>265</v>
      </c>
      <c r="O4" s="262" t="s">
        <v>80</v>
      </c>
      <c r="P4" s="286" t="s">
        <v>253</v>
      </c>
    </row>
    <row r="5" spans="1:16" ht="13">
      <c r="A5" s="590" t="s">
        <v>84</v>
      </c>
      <c r="B5" s="44" t="s">
        <v>127</v>
      </c>
      <c r="C5" s="44" t="s">
        <v>43</v>
      </c>
      <c r="D5" s="44" t="s">
        <v>43</v>
      </c>
      <c r="E5" s="44" t="s">
        <v>43</v>
      </c>
      <c r="F5" s="44" t="s">
        <v>43</v>
      </c>
      <c r="G5" s="44" t="s">
        <v>43</v>
      </c>
      <c r="H5" s="44" t="s">
        <v>43</v>
      </c>
      <c r="I5" s="44" t="s">
        <v>43</v>
      </c>
      <c r="J5" s="44" t="s">
        <v>43</v>
      </c>
      <c r="K5" s="44" t="s">
        <v>43</v>
      </c>
      <c r="L5" s="44" t="s">
        <v>46</v>
      </c>
      <c r="M5" s="240" t="s">
        <v>264</v>
      </c>
      <c r="N5" s="240" t="s">
        <v>150</v>
      </c>
      <c r="O5" s="261" t="s">
        <v>149</v>
      </c>
      <c r="P5" s="287" t="s">
        <v>320</v>
      </c>
    </row>
    <row r="6" spans="1:16" ht="15" customHeight="1" thickBot="1">
      <c r="A6" s="447" t="s">
        <v>245</v>
      </c>
      <c r="B6" s="45" t="s">
        <v>46</v>
      </c>
      <c r="C6" s="45" t="s">
        <v>129</v>
      </c>
      <c r="D6" s="45" t="s">
        <v>131</v>
      </c>
      <c r="E6" s="45" t="s">
        <v>47</v>
      </c>
      <c r="F6" s="45" t="s">
        <v>48</v>
      </c>
      <c r="G6" s="45" t="s">
        <v>49</v>
      </c>
      <c r="H6" s="45" t="s">
        <v>45</v>
      </c>
      <c r="I6" s="45" t="s">
        <v>135</v>
      </c>
      <c r="J6" s="45" t="s">
        <v>136</v>
      </c>
      <c r="K6" s="45" t="s">
        <v>137</v>
      </c>
      <c r="L6" s="45" t="s">
        <v>138</v>
      </c>
      <c r="M6" s="256" t="s">
        <v>150</v>
      </c>
      <c r="N6" s="256" t="s">
        <v>138</v>
      </c>
      <c r="O6" s="263" t="s">
        <v>44</v>
      </c>
      <c r="P6" s="288" t="s">
        <v>273</v>
      </c>
    </row>
    <row r="7" spans="1:16" ht="12.75" customHeight="1">
      <c r="A7" s="227"/>
    </row>
    <row r="8" spans="1:16" ht="15.75" customHeight="1">
      <c r="A8" s="498" t="s">
        <v>182</v>
      </c>
      <c r="B8" s="490">
        <v>618.02186813200001</v>
      </c>
      <c r="C8" s="490">
        <v>540.23066736600003</v>
      </c>
      <c r="D8" s="490">
        <v>612.34449399799996</v>
      </c>
      <c r="E8" s="490">
        <v>651.583512187</v>
      </c>
      <c r="F8" s="490">
        <v>808.29853313800004</v>
      </c>
      <c r="G8" s="490">
        <v>891.65284433700003</v>
      </c>
      <c r="H8" s="490">
        <v>984.97020515300005</v>
      </c>
      <c r="I8" s="490">
        <v>1137.0935614120001</v>
      </c>
      <c r="J8" s="490">
        <v>1172.473030914</v>
      </c>
      <c r="K8" s="490" t="s">
        <v>105</v>
      </c>
      <c r="L8" s="594" t="s">
        <v>105</v>
      </c>
      <c r="M8" s="503">
        <v>815.67038602699995</v>
      </c>
      <c r="N8" s="503">
        <v>1148.127524883</v>
      </c>
      <c r="O8" s="503">
        <v>887.95705151300001</v>
      </c>
      <c r="P8" s="490">
        <v>974.61644433900005</v>
      </c>
    </row>
    <row r="9" spans="1:16" ht="15.75" customHeight="1">
      <c r="A9" s="489" t="s">
        <v>183</v>
      </c>
      <c r="B9" s="491">
        <v>224.257252747</v>
      </c>
      <c r="C9" s="491">
        <v>179.18278279099999</v>
      </c>
      <c r="D9" s="491">
        <v>200.94353241600001</v>
      </c>
      <c r="E9" s="491">
        <v>209.98487813200001</v>
      </c>
      <c r="F9" s="491">
        <v>243.41613095700001</v>
      </c>
      <c r="G9" s="491">
        <v>263.92393904300002</v>
      </c>
      <c r="H9" s="491">
        <v>280.53502864900003</v>
      </c>
      <c r="I9" s="491">
        <v>282.432586663</v>
      </c>
      <c r="J9" s="491">
        <v>263.89130781099999</v>
      </c>
      <c r="K9" s="491" t="s">
        <v>105</v>
      </c>
      <c r="L9" s="491" t="s">
        <v>105</v>
      </c>
      <c r="M9" s="504">
        <v>245.230362391</v>
      </c>
      <c r="N9" s="504">
        <v>276.65002981800001</v>
      </c>
      <c r="O9" s="504">
        <v>252.06198885800001</v>
      </c>
      <c r="P9" s="491">
        <v>242.351410784</v>
      </c>
    </row>
    <row r="10" spans="1:16" ht="15.75" customHeight="1">
      <c r="A10" s="489" t="s">
        <v>184</v>
      </c>
      <c r="B10" s="491">
        <v>173.09740659299999</v>
      </c>
      <c r="C10" s="491">
        <v>171.523842602</v>
      </c>
      <c r="D10" s="491">
        <v>249.74074916199999</v>
      </c>
      <c r="E10" s="491">
        <v>302.12143483099999</v>
      </c>
      <c r="F10" s="491">
        <v>415.71944496200001</v>
      </c>
      <c r="G10" s="491">
        <v>476.581083992</v>
      </c>
      <c r="H10" s="491">
        <v>549.92690228000004</v>
      </c>
      <c r="I10" s="491">
        <v>662.98836546899997</v>
      </c>
      <c r="J10" s="491">
        <v>603.83789717100001</v>
      </c>
      <c r="K10" s="491" t="s">
        <v>105</v>
      </c>
      <c r="L10" s="491" t="s">
        <v>105</v>
      </c>
      <c r="M10" s="504">
        <v>421.59466361699998</v>
      </c>
      <c r="N10" s="504">
        <v>644.54082751299995</v>
      </c>
      <c r="O10" s="504">
        <v>470.070189895</v>
      </c>
      <c r="P10" s="491">
        <v>526.67744682099999</v>
      </c>
    </row>
    <row r="11" spans="1:16" ht="15.75" customHeight="1">
      <c r="A11" s="489" t="s">
        <v>185</v>
      </c>
      <c r="B11" s="491">
        <v>2.9029670329999999</v>
      </c>
      <c r="C11" s="491">
        <v>17.639114375999998</v>
      </c>
      <c r="D11" s="491">
        <v>20.637580105000001</v>
      </c>
      <c r="E11" s="491">
        <v>18.580501793</v>
      </c>
      <c r="F11" s="491">
        <v>22.507365123</v>
      </c>
      <c r="G11" s="491">
        <v>23.069313005000001</v>
      </c>
      <c r="H11" s="491">
        <v>21.505913252999999</v>
      </c>
      <c r="I11" s="491">
        <v>22.597073976000001</v>
      </c>
      <c r="J11" s="491">
        <v>49.597537324000001</v>
      </c>
      <c r="K11" s="491" t="s">
        <v>105</v>
      </c>
      <c r="L11" s="491" t="s">
        <v>105</v>
      </c>
      <c r="M11" s="504">
        <v>21.090379535</v>
      </c>
      <c r="N11" s="504">
        <v>31.017836934999998</v>
      </c>
      <c r="O11" s="504">
        <v>23.24892182</v>
      </c>
      <c r="P11" s="491">
        <v>23.576454073000001</v>
      </c>
    </row>
    <row r="12" spans="1:16" ht="15.75" customHeight="1">
      <c r="A12" s="489" t="s">
        <v>186</v>
      </c>
      <c r="B12" s="491">
        <v>75.727428571000004</v>
      </c>
      <c r="C12" s="491">
        <v>103.053913956</v>
      </c>
      <c r="D12" s="491">
        <v>88.407406721000001</v>
      </c>
      <c r="E12" s="491">
        <v>68.199520437999993</v>
      </c>
      <c r="F12" s="491">
        <v>85.588328364000006</v>
      </c>
      <c r="G12" s="491">
        <v>79.832157555999999</v>
      </c>
      <c r="H12" s="491">
        <v>99.861711213000007</v>
      </c>
      <c r="I12" s="491">
        <v>127.501601986</v>
      </c>
      <c r="J12" s="491">
        <v>157.57055525499999</v>
      </c>
      <c r="K12" s="491" t="s">
        <v>105</v>
      </c>
      <c r="L12" s="491" t="s">
        <v>105</v>
      </c>
      <c r="M12" s="504">
        <v>83.662446486999997</v>
      </c>
      <c r="N12" s="504">
        <v>136.87934949500001</v>
      </c>
      <c r="O12" s="504">
        <v>95.233479310000007</v>
      </c>
      <c r="P12" s="491">
        <v>142.457741962</v>
      </c>
    </row>
    <row r="13" spans="1:16" ht="15.75" customHeight="1">
      <c r="A13" s="489" t="s">
        <v>187</v>
      </c>
      <c r="B13" s="491">
        <v>142.03681318700001</v>
      </c>
      <c r="C13" s="491">
        <v>68.831013640999998</v>
      </c>
      <c r="D13" s="491">
        <v>52.615225594000002</v>
      </c>
      <c r="E13" s="491">
        <v>52.697176992999999</v>
      </c>
      <c r="F13" s="491">
        <v>41.067263732000001</v>
      </c>
      <c r="G13" s="491">
        <v>48.246350739999997</v>
      </c>
      <c r="H13" s="491">
        <v>33.140649758000002</v>
      </c>
      <c r="I13" s="491">
        <v>41.573933316999998</v>
      </c>
      <c r="J13" s="491">
        <v>97.575733353000004</v>
      </c>
      <c r="K13" s="491" t="s">
        <v>105</v>
      </c>
      <c r="L13" s="491" t="s">
        <v>105</v>
      </c>
      <c r="M13" s="504">
        <v>44.092533996999997</v>
      </c>
      <c r="N13" s="504">
        <v>59.039481123000002</v>
      </c>
      <c r="O13" s="504">
        <v>47.342471629999999</v>
      </c>
      <c r="P13" s="491">
        <v>39.553390698999998</v>
      </c>
    </row>
    <row r="14" spans="1:16" ht="15.75" customHeight="1">
      <c r="A14" s="498" t="s">
        <v>188</v>
      </c>
      <c r="B14" s="490">
        <v>728.26221978000001</v>
      </c>
      <c r="C14" s="490">
        <v>745.85877649500003</v>
      </c>
      <c r="D14" s="490">
        <v>779.49877362500001</v>
      </c>
      <c r="E14" s="490">
        <v>815.755448527</v>
      </c>
      <c r="F14" s="490">
        <v>989.65531330700003</v>
      </c>
      <c r="G14" s="490">
        <v>1075.923980972</v>
      </c>
      <c r="H14" s="490">
        <v>1190.2269828369999</v>
      </c>
      <c r="I14" s="490">
        <v>1392.759912969</v>
      </c>
      <c r="J14" s="490">
        <v>1356.606197328</v>
      </c>
      <c r="K14" s="490" t="s">
        <v>105</v>
      </c>
      <c r="L14" s="490" t="s">
        <v>105</v>
      </c>
      <c r="M14" s="503">
        <v>998.56959234199996</v>
      </c>
      <c r="N14" s="503">
        <v>1381.4844816709999</v>
      </c>
      <c r="O14" s="503">
        <v>1081.8273638850001</v>
      </c>
      <c r="P14" s="490">
        <v>1159.064665206</v>
      </c>
    </row>
    <row r="15" spans="1:16" ht="15.75" customHeight="1">
      <c r="A15" s="489" t="s">
        <v>82</v>
      </c>
      <c r="B15" s="491">
        <v>277.60784615400001</v>
      </c>
      <c r="C15" s="491">
        <v>349.29937040900001</v>
      </c>
      <c r="D15" s="491">
        <v>422.57601184100002</v>
      </c>
      <c r="E15" s="491">
        <v>455.13115555600001</v>
      </c>
      <c r="F15" s="491">
        <v>636.407904831</v>
      </c>
      <c r="G15" s="491">
        <v>707.46728859100006</v>
      </c>
      <c r="H15" s="491">
        <v>848.47147928000004</v>
      </c>
      <c r="I15" s="491">
        <v>958.14803848999998</v>
      </c>
      <c r="J15" s="491">
        <v>890.70405190099996</v>
      </c>
      <c r="K15" s="491" t="s">
        <v>105</v>
      </c>
      <c r="L15" s="491" t="s">
        <v>105</v>
      </c>
      <c r="M15" s="504">
        <v>643.36766684999998</v>
      </c>
      <c r="N15" s="504">
        <v>937.113961528</v>
      </c>
      <c r="O15" s="504">
        <v>707.23737412800006</v>
      </c>
      <c r="P15" s="491">
        <v>765.68118537999999</v>
      </c>
    </row>
    <row r="16" spans="1:16" ht="15.75" customHeight="1">
      <c r="A16" s="489" t="s">
        <v>189</v>
      </c>
      <c r="B16" s="491">
        <v>250.47643955999999</v>
      </c>
      <c r="C16" s="491">
        <v>307.38790346299999</v>
      </c>
      <c r="D16" s="491">
        <v>346.42730164900001</v>
      </c>
      <c r="E16" s="491">
        <v>392.83507935199998</v>
      </c>
      <c r="F16" s="491">
        <v>569.88703412100006</v>
      </c>
      <c r="G16" s="491">
        <v>609.78825936999999</v>
      </c>
      <c r="H16" s="491">
        <v>719.51172690700002</v>
      </c>
      <c r="I16" s="491">
        <v>817.06967179499998</v>
      </c>
      <c r="J16" s="491">
        <v>776.84237923900002</v>
      </c>
      <c r="K16" s="491" t="s">
        <v>105</v>
      </c>
      <c r="L16" s="491" t="s">
        <v>105</v>
      </c>
      <c r="M16" s="504">
        <v>555.93717000599997</v>
      </c>
      <c r="N16" s="504">
        <v>804.52379468399999</v>
      </c>
      <c r="O16" s="504">
        <v>609.98774098900003</v>
      </c>
      <c r="P16" s="491">
        <v>662.62133226000003</v>
      </c>
    </row>
    <row r="17" spans="1:16" ht="15.75" customHeight="1">
      <c r="A17" s="489" t="s">
        <v>221</v>
      </c>
      <c r="B17" s="491">
        <v>-0.99608791200000002</v>
      </c>
      <c r="C17" s="491">
        <v>54.499821615999998</v>
      </c>
      <c r="D17" s="491">
        <v>68.923360658000007</v>
      </c>
      <c r="E17" s="491">
        <v>69.113472105</v>
      </c>
      <c r="F17" s="491">
        <v>124.553903835</v>
      </c>
      <c r="G17" s="491">
        <v>138.56111420600001</v>
      </c>
      <c r="H17" s="491">
        <v>150.53434432899999</v>
      </c>
      <c r="I17" s="491">
        <v>266.387560248</v>
      </c>
      <c r="J17" s="491">
        <v>124.29212771100001</v>
      </c>
      <c r="K17" s="491" t="s">
        <v>105</v>
      </c>
      <c r="L17" s="491" t="s">
        <v>105</v>
      </c>
      <c r="M17" s="504">
        <v>115.378971674</v>
      </c>
      <c r="N17" s="504">
        <v>222.07158168399999</v>
      </c>
      <c r="O17" s="504">
        <v>138.57730946999999</v>
      </c>
      <c r="P17" s="491">
        <v>154.29295755300001</v>
      </c>
    </row>
    <row r="18" spans="1:16" ht="15.75" customHeight="1">
      <c r="A18" s="489" t="s">
        <v>190</v>
      </c>
      <c r="B18" s="491">
        <v>27.131406593000001</v>
      </c>
      <c r="C18" s="491">
        <v>41.911466945999997</v>
      </c>
      <c r="D18" s="491">
        <v>76.148710191999996</v>
      </c>
      <c r="E18" s="491">
        <v>62.296076204000002</v>
      </c>
      <c r="F18" s="491">
        <v>66.520870709999997</v>
      </c>
      <c r="G18" s="491">
        <v>97.679029220999993</v>
      </c>
      <c r="H18" s="491">
        <v>128.959752374</v>
      </c>
      <c r="I18" s="491">
        <v>141.078366695</v>
      </c>
      <c r="J18" s="491">
        <v>113.861672662</v>
      </c>
      <c r="K18" s="491" t="s">
        <v>105</v>
      </c>
      <c r="L18" s="491" t="s">
        <v>105</v>
      </c>
      <c r="M18" s="504">
        <v>87.430496844000004</v>
      </c>
      <c r="N18" s="504">
        <v>132.59016684400001</v>
      </c>
      <c r="O18" s="504">
        <v>97.249633138999997</v>
      </c>
      <c r="P18" s="491">
        <v>103.05985312</v>
      </c>
    </row>
    <row r="19" spans="1:16" ht="15.75" customHeight="1">
      <c r="A19" s="489" t="s">
        <v>191</v>
      </c>
      <c r="B19" s="491">
        <v>302.56747252700001</v>
      </c>
      <c r="C19" s="491">
        <v>226.729074502</v>
      </c>
      <c r="D19" s="491">
        <v>182.39351940399999</v>
      </c>
      <c r="E19" s="491">
        <v>193.94191167400001</v>
      </c>
      <c r="F19" s="491">
        <v>185.173533959</v>
      </c>
      <c r="G19" s="491">
        <v>162.07672416599999</v>
      </c>
      <c r="H19" s="491">
        <v>160.60858858200001</v>
      </c>
      <c r="I19" s="491">
        <v>147.17134077</v>
      </c>
      <c r="J19" s="491">
        <v>277.26687253199998</v>
      </c>
      <c r="K19" s="491" t="s">
        <v>105</v>
      </c>
      <c r="L19" s="491" t="s">
        <v>105</v>
      </c>
      <c r="M19" s="504">
        <v>177.49030528899999</v>
      </c>
      <c r="N19" s="504">
        <v>187.744853189</v>
      </c>
      <c r="O19" s="504">
        <v>179.71996736299999</v>
      </c>
      <c r="P19" s="491">
        <v>197.713314139</v>
      </c>
    </row>
    <row r="20" spans="1:16" ht="15.75" customHeight="1">
      <c r="A20" s="489" t="s">
        <v>192</v>
      </c>
      <c r="B20" s="491">
        <v>240.358681319</v>
      </c>
      <c r="C20" s="491">
        <v>185.04050367299999</v>
      </c>
      <c r="D20" s="491">
        <v>151.09729091400001</v>
      </c>
      <c r="E20" s="491">
        <v>166.35085181900001</v>
      </c>
      <c r="F20" s="491">
        <v>157.716864886</v>
      </c>
      <c r="G20" s="491">
        <v>131.86062242400001</v>
      </c>
      <c r="H20" s="491">
        <v>128.26973054999999</v>
      </c>
      <c r="I20" s="491">
        <v>118.686203726</v>
      </c>
      <c r="J20" s="491">
        <v>233.331814248</v>
      </c>
      <c r="K20" s="491" t="s">
        <v>105</v>
      </c>
      <c r="L20" s="491" t="s">
        <v>105</v>
      </c>
      <c r="M20" s="504">
        <v>147.98986254799999</v>
      </c>
      <c r="N20" s="504">
        <v>154.441275706</v>
      </c>
      <c r="O20" s="504">
        <v>149.39260320299999</v>
      </c>
      <c r="P20" s="491">
        <v>162.61537736899999</v>
      </c>
    </row>
    <row r="21" spans="1:16" ht="15.75" customHeight="1">
      <c r="A21" s="489" t="s">
        <v>193</v>
      </c>
      <c r="B21" s="491">
        <v>26.723076923000001</v>
      </c>
      <c r="C21" s="491">
        <v>15.534509969</v>
      </c>
      <c r="D21" s="491">
        <v>8.6273650820000007</v>
      </c>
      <c r="E21" s="491">
        <v>2.2595206010000002</v>
      </c>
      <c r="F21" s="491">
        <v>1.9562861549999999</v>
      </c>
      <c r="G21" s="491">
        <v>1.5009913500000001</v>
      </c>
      <c r="H21" s="491">
        <v>2.1330420299999999</v>
      </c>
      <c r="I21" s="491">
        <v>1.6091202499999999</v>
      </c>
      <c r="J21" s="491">
        <v>4.1760982039999996</v>
      </c>
      <c r="K21" s="491" t="s">
        <v>105</v>
      </c>
      <c r="L21" s="491" t="s">
        <v>105</v>
      </c>
      <c r="M21" s="504">
        <v>2.3461528939999998</v>
      </c>
      <c r="N21" s="504">
        <v>2.4096958769999999</v>
      </c>
      <c r="O21" s="504">
        <v>2.3599691420000002</v>
      </c>
      <c r="P21" s="491">
        <v>4.2312083200000004</v>
      </c>
    </row>
    <row r="22" spans="1:16" ht="15.75" customHeight="1">
      <c r="A22" s="714" t="s">
        <v>767</v>
      </c>
      <c r="B22" s="491">
        <v>35.485714285999997</v>
      </c>
      <c r="C22" s="491">
        <v>26.154060860000001</v>
      </c>
      <c r="D22" s="491">
        <v>22.668863407</v>
      </c>
      <c r="E22" s="491">
        <v>25.331539253999999</v>
      </c>
      <c r="F22" s="491">
        <v>25.500382917</v>
      </c>
      <c r="G22" s="491">
        <v>28.715110392</v>
      </c>
      <c r="H22" s="491">
        <v>30.205816001999999</v>
      </c>
      <c r="I22" s="491">
        <v>26.876016793000002</v>
      </c>
      <c r="J22" s="491">
        <v>39.758960080000001</v>
      </c>
      <c r="K22" s="491" t="s">
        <v>105</v>
      </c>
      <c r="L22" s="491" t="s">
        <v>105</v>
      </c>
      <c r="M22" s="504">
        <v>27.154289847000001</v>
      </c>
      <c r="N22" s="504">
        <v>30.893881607000001</v>
      </c>
      <c r="O22" s="504">
        <v>27.967395018000001</v>
      </c>
      <c r="P22" s="491">
        <v>30.866728449</v>
      </c>
    </row>
    <row r="23" spans="1:16" ht="15.75" customHeight="1">
      <c r="A23" s="489" t="s">
        <v>194</v>
      </c>
      <c r="B23" s="882">
        <v>11.680263736000001</v>
      </c>
      <c r="C23" s="491">
        <v>7.6673557189999997</v>
      </c>
      <c r="D23" s="491">
        <v>13.685294882999999</v>
      </c>
      <c r="E23" s="491">
        <v>23.946099937</v>
      </c>
      <c r="F23" s="491">
        <v>39.810345884999997</v>
      </c>
      <c r="G23" s="491">
        <v>53.777396090000003</v>
      </c>
      <c r="H23" s="491">
        <v>37.918379125999998</v>
      </c>
      <c r="I23" s="491">
        <v>55.129563619000002</v>
      </c>
      <c r="J23" s="491">
        <v>25.146310244999999</v>
      </c>
      <c r="K23" s="491" t="s">
        <v>105</v>
      </c>
      <c r="L23" s="491" t="s">
        <v>105</v>
      </c>
      <c r="M23" s="504">
        <v>35.873866112000002</v>
      </c>
      <c r="N23" s="504">
        <v>45.778543743999997</v>
      </c>
      <c r="O23" s="504">
        <v>38.027455357000001</v>
      </c>
      <c r="P23" s="491">
        <v>48.719105769999999</v>
      </c>
    </row>
    <row r="24" spans="1:16" ht="15.75" customHeight="1">
      <c r="A24" s="489" t="s">
        <v>195</v>
      </c>
      <c r="B24" s="491">
        <v>41.785626374000003</v>
      </c>
      <c r="C24" s="491">
        <v>33.954509969</v>
      </c>
      <c r="D24" s="491">
        <v>69.426173513999998</v>
      </c>
      <c r="E24" s="491">
        <v>78.914736223000006</v>
      </c>
      <c r="F24" s="491">
        <v>75.589202259999993</v>
      </c>
      <c r="G24" s="491">
        <v>101.037498304</v>
      </c>
      <c r="H24" s="491">
        <v>93.095178024999996</v>
      </c>
      <c r="I24" s="491">
        <v>126.25125484199999</v>
      </c>
      <c r="J24" s="491">
        <v>124.37813003700001</v>
      </c>
      <c r="K24" s="491" t="s">
        <v>105</v>
      </c>
      <c r="L24" s="491" t="s">
        <v>105</v>
      </c>
      <c r="M24" s="504">
        <v>84.970742735000002</v>
      </c>
      <c r="N24" s="504">
        <v>125.66707449800001</v>
      </c>
      <c r="O24" s="504">
        <v>93.819408553000002</v>
      </c>
      <c r="P24" s="491">
        <v>94.569086799999994</v>
      </c>
    </row>
    <row r="25" spans="1:16" ht="15.75" customHeight="1">
      <c r="A25" s="499" t="s">
        <v>196</v>
      </c>
      <c r="B25" s="492">
        <v>94.621010988999998</v>
      </c>
      <c r="C25" s="492">
        <v>128.208465897</v>
      </c>
      <c r="D25" s="492">
        <v>91.417773983000004</v>
      </c>
      <c r="E25" s="492">
        <v>63.821545137000001</v>
      </c>
      <c r="F25" s="492">
        <v>52.674326373</v>
      </c>
      <c r="G25" s="492">
        <v>51.565073820999999</v>
      </c>
      <c r="H25" s="492">
        <v>50.133357824000001</v>
      </c>
      <c r="I25" s="492">
        <v>106.05971524900001</v>
      </c>
      <c r="J25" s="492">
        <v>39.110832612000003</v>
      </c>
      <c r="K25" s="492" t="s">
        <v>105</v>
      </c>
      <c r="L25" s="492" t="s">
        <v>105</v>
      </c>
      <c r="M25" s="505">
        <v>56.867011355999999</v>
      </c>
      <c r="N25" s="505">
        <v>85.180048712000001</v>
      </c>
      <c r="O25" s="505">
        <v>63.023158483000003</v>
      </c>
      <c r="P25" s="492">
        <v>52.381973117000001</v>
      </c>
    </row>
    <row r="26" spans="1:16" ht="15.75" customHeight="1">
      <c r="A26" s="498" t="s">
        <v>197</v>
      </c>
      <c r="B26" s="490">
        <v>110.240351648</v>
      </c>
      <c r="C26" s="490">
        <v>205.62810912899999</v>
      </c>
      <c r="D26" s="490">
        <v>167.15427962699999</v>
      </c>
      <c r="E26" s="490">
        <v>164.17193634</v>
      </c>
      <c r="F26" s="490">
        <v>181.35678017000001</v>
      </c>
      <c r="G26" s="490">
        <v>184.271136635</v>
      </c>
      <c r="H26" s="490">
        <v>205.25677768400001</v>
      </c>
      <c r="I26" s="490">
        <v>255.66635155700001</v>
      </c>
      <c r="J26" s="490">
        <v>184.13316641399999</v>
      </c>
      <c r="K26" s="490" t="s">
        <v>105</v>
      </c>
      <c r="L26" s="490" t="s">
        <v>105</v>
      </c>
      <c r="M26" s="503">
        <v>182.899206316</v>
      </c>
      <c r="N26" s="503">
        <v>233.35695678799999</v>
      </c>
      <c r="O26" s="503">
        <v>193.870312372</v>
      </c>
      <c r="P26" s="490">
        <v>184.448220867</v>
      </c>
    </row>
    <row r="27" spans="1:16" ht="15.75" customHeight="1">
      <c r="A27" s="500" t="s">
        <v>198</v>
      </c>
      <c r="B27" s="493">
        <v>92.247538461999994</v>
      </c>
      <c r="C27" s="493">
        <v>150.282635887</v>
      </c>
      <c r="D27" s="493">
        <v>82.583346019999993</v>
      </c>
      <c r="E27" s="493">
        <v>82.546423187000002</v>
      </c>
      <c r="F27" s="493">
        <v>103.96470028100001</v>
      </c>
      <c r="G27" s="493">
        <v>100.400291069</v>
      </c>
      <c r="H27" s="493">
        <v>116.80994544000001</v>
      </c>
      <c r="I27" s="493">
        <v>147.141467455</v>
      </c>
      <c r="J27" s="493">
        <v>43.468186293000002</v>
      </c>
      <c r="K27" s="493" t="s">
        <v>105</v>
      </c>
      <c r="L27" s="493" t="s">
        <v>105</v>
      </c>
      <c r="M27" s="506">
        <v>100.137906143</v>
      </c>
      <c r="N27" s="506">
        <v>114.808388034</v>
      </c>
      <c r="O27" s="506">
        <v>103.327731516</v>
      </c>
      <c r="P27" s="493">
        <v>94.992492037999995</v>
      </c>
    </row>
    <row r="28" spans="1:16" ht="15.75" customHeight="1">
      <c r="A28" s="498" t="s">
        <v>199</v>
      </c>
      <c r="B28" s="490">
        <v>234.83050549500001</v>
      </c>
      <c r="C28" s="490">
        <v>286.99503672600002</v>
      </c>
      <c r="D28" s="490">
        <v>421.05824533999998</v>
      </c>
      <c r="E28" s="490">
        <v>315.73128046699998</v>
      </c>
      <c r="F28" s="490">
        <v>360.38165147699999</v>
      </c>
      <c r="G28" s="490">
        <v>299.67905336400003</v>
      </c>
      <c r="H28" s="490">
        <v>373.33269897899999</v>
      </c>
      <c r="I28" s="490">
        <v>413.856501165</v>
      </c>
      <c r="J28" s="490">
        <v>400.24503029200002</v>
      </c>
      <c r="K28" s="490" t="s">
        <v>105</v>
      </c>
      <c r="L28" s="490" t="s">
        <v>105</v>
      </c>
      <c r="M28" s="503">
        <v>342.72604580299998</v>
      </c>
      <c r="N28" s="503">
        <v>409.61142698700002</v>
      </c>
      <c r="O28" s="503">
        <v>357.26903679499998</v>
      </c>
      <c r="P28" s="490">
        <v>356.93927285000001</v>
      </c>
    </row>
    <row r="29" spans="1:16" ht="15.75" customHeight="1">
      <c r="A29" s="489" t="s">
        <v>200</v>
      </c>
      <c r="B29" s="491">
        <v>234.83050549500001</v>
      </c>
      <c r="C29" s="491">
        <v>208.185303253</v>
      </c>
      <c r="D29" s="491">
        <v>387.70585602300002</v>
      </c>
      <c r="E29" s="491">
        <v>297.52164769400002</v>
      </c>
      <c r="F29" s="491">
        <v>343.93053258999998</v>
      </c>
      <c r="G29" s="491">
        <v>275.869537003</v>
      </c>
      <c r="H29" s="491">
        <v>348.24767854700002</v>
      </c>
      <c r="I29" s="491">
        <v>375.223096715</v>
      </c>
      <c r="J29" s="491">
        <v>347.27166644099998</v>
      </c>
      <c r="K29" s="491" t="s">
        <v>105</v>
      </c>
      <c r="L29" s="491" t="s">
        <v>105</v>
      </c>
      <c r="M29" s="504">
        <v>321.28437783800001</v>
      </c>
      <c r="N29" s="504">
        <v>366.50575117699998</v>
      </c>
      <c r="O29" s="504">
        <v>331.11693038499999</v>
      </c>
      <c r="P29" s="491">
        <v>320.55776184000001</v>
      </c>
    </row>
    <row r="30" spans="1:16" ht="15.75" customHeight="1">
      <c r="A30" s="489" t="s">
        <v>201</v>
      </c>
      <c r="B30" s="491" t="s">
        <v>105</v>
      </c>
      <c r="C30" s="491">
        <v>78.809733472999994</v>
      </c>
      <c r="D30" s="491">
        <v>12.866971797</v>
      </c>
      <c r="E30" s="491">
        <v>11.764970141999999</v>
      </c>
      <c r="F30" s="491">
        <v>9.6041798360000001</v>
      </c>
      <c r="G30" s="491">
        <v>10.340748995</v>
      </c>
      <c r="H30" s="491">
        <v>14.784440406</v>
      </c>
      <c r="I30" s="491">
        <v>15.911152672</v>
      </c>
      <c r="J30" s="491">
        <v>44.372008168000001</v>
      </c>
      <c r="K30" s="491" t="s">
        <v>105</v>
      </c>
      <c r="L30" s="491" t="s">
        <v>105</v>
      </c>
      <c r="M30" s="504">
        <v>12.244279688000001</v>
      </c>
      <c r="N30" s="504">
        <v>24.787375078</v>
      </c>
      <c r="O30" s="504">
        <v>14.971544152</v>
      </c>
      <c r="P30" s="491">
        <v>23.245861046999998</v>
      </c>
    </row>
    <row r="31" spans="1:16" ht="15.75" customHeight="1">
      <c r="A31" s="489" t="s">
        <v>202</v>
      </c>
      <c r="B31" s="491">
        <v>0</v>
      </c>
      <c r="C31" s="491">
        <v>0</v>
      </c>
      <c r="D31" s="491">
        <v>20.485417520999999</v>
      </c>
      <c r="E31" s="491">
        <v>6.4446626309999999</v>
      </c>
      <c r="F31" s="491">
        <v>6.8469390509999997</v>
      </c>
      <c r="G31" s="491">
        <v>13.468767366</v>
      </c>
      <c r="H31" s="491">
        <v>10.300580026</v>
      </c>
      <c r="I31" s="491">
        <v>22.722251777</v>
      </c>
      <c r="J31" s="491">
        <v>8.6013556819999994</v>
      </c>
      <c r="K31" s="491" t="s">
        <v>105</v>
      </c>
      <c r="L31" s="491" t="s">
        <v>105</v>
      </c>
      <c r="M31" s="504">
        <v>9.197388278</v>
      </c>
      <c r="N31" s="504">
        <v>18.318300732000001</v>
      </c>
      <c r="O31" s="504">
        <v>11.180562258</v>
      </c>
      <c r="P31" s="491">
        <v>13.135649964000001</v>
      </c>
    </row>
    <row r="32" spans="1:16" ht="15.75" customHeight="1">
      <c r="A32" s="498" t="s">
        <v>203</v>
      </c>
      <c r="B32" s="490">
        <v>121.13848351599999</v>
      </c>
      <c r="C32" s="490">
        <v>165.038065058</v>
      </c>
      <c r="D32" s="490">
        <v>221.353868124</v>
      </c>
      <c r="E32" s="490">
        <v>152.69399673800001</v>
      </c>
      <c r="F32" s="490">
        <v>177.34920698799999</v>
      </c>
      <c r="G32" s="490">
        <v>178.865651388</v>
      </c>
      <c r="H32" s="490">
        <v>141.38700496499999</v>
      </c>
      <c r="I32" s="490">
        <v>186.51440622699999</v>
      </c>
      <c r="J32" s="490">
        <v>161.518409152</v>
      </c>
      <c r="K32" s="490" t="s">
        <v>105</v>
      </c>
      <c r="L32" s="490" t="s">
        <v>105</v>
      </c>
      <c r="M32" s="503">
        <v>162.26956819099999</v>
      </c>
      <c r="N32" s="503">
        <v>178.718785701</v>
      </c>
      <c r="O32" s="503">
        <v>165.846146777</v>
      </c>
      <c r="P32" s="490">
        <v>165.546655388</v>
      </c>
    </row>
    <row r="33" spans="1:16" ht="15.75" customHeight="1">
      <c r="A33" s="489" t="s">
        <v>204</v>
      </c>
      <c r="B33" s="491">
        <v>34.993406593000003</v>
      </c>
      <c r="C33" s="491">
        <v>25.618635887</v>
      </c>
      <c r="D33" s="491">
        <v>31.964769526000001</v>
      </c>
      <c r="E33" s="491">
        <v>40.473379041000001</v>
      </c>
      <c r="F33" s="491">
        <v>41.121077673999999</v>
      </c>
      <c r="G33" s="491">
        <v>43.803654260000002</v>
      </c>
      <c r="H33" s="491">
        <v>40.912503825999998</v>
      </c>
      <c r="I33" s="491">
        <v>38.507018631999998</v>
      </c>
      <c r="J33" s="491">
        <v>39.846517687999999</v>
      </c>
      <c r="K33" s="491" t="s">
        <v>105</v>
      </c>
      <c r="L33" s="491" t="s">
        <v>105</v>
      </c>
      <c r="M33" s="504">
        <v>40.898201061999998</v>
      </c>
      <c r="N33" s="504">
        <v>38.924774575000001</v>
      </c>
      <c r="O33" s="504">
        <v>40.469115915000003</v>
      </c>
      <c r="P33" s="491">
        <v>38.993420526000001</v>
      </c>
    </row>
    <row r="34" spans="1:16" ht="15.75" customHeight="1">
      <c r="A34" s="489" t="s">
        <v>205</v>
      </c>
      <c r="B34" s="491">
        <v>86.145076923000005</v>
      </c>
      <c r="C34" s="491">
        <v>132.59580482699999</v>
      </c>
      <c r="D34" s="491">
        <v>166.691093653</v>
      </c>
      <c r="E34" s="491">
        <v>95.965766056999996</v>
      </c>
      <c r="F34" s="491">
        <v>105.391001667</v>
      </c>
      <c r="G34" s="491">
        <v>89.958572939000007</v>
      </c>
      <c r="H34" s="491">
        <v>77.250276493000001</v>
      </c>
      <c r="I34" s="491">
        <v>97.731340646999996</v>
      </c>
      <c r="J34" s="491">
        <v>61.735796100000002</v>
      </c>
      <c r="K34" s="491" t="s">
        <v>105</v>
      </c>
      <c r="L34" s="491" t="s">
        <v>105</v>
      </c>
      <c r="M34" s="504">
        <v>94.901528099000004</v>
      </c>
      <c r="N34" s="504">
        <v>86.505238921</v>
      </c>
      <c r="O34" s="504">
        <v>93.075910067999999</v>
      </c>
      <c r="P34" s="491">
        <v>80.986268981999999</v>
      </c>
    </row>
    <row r="35" spans="1:16" ht="15.75" customHeight="1">
      <c r="A35" s="499" t="s">
        <v>206</v>
      </c>
      <c r="B35" s="492">
        <v>0</v>
      </c>
      <c r="C35" s="492">
        <v>6.8236243439999997</v>
      </c>
      <c r="D35" s="492">
        <v>22.698004945000001</v>
      </c>
      <c r="E35" s="492">
        <v>16.254851640999998</v>
      </c>
      <c r="F35" s="492">
        <v>30.837127646999999</v>
      </c>
      <c r="G35" s="492">
        <v>45.103424189999998</v>
      </c>
      <c r="H35" s="492">
        <v>23.224224646</v>
      </c>
      <c r="I35" s="492">
        <v>50.276046948000001</v>
      </c>
      <c r="J35" s="492">
        <v>59.936095364000003</v>
      </c>
      <c r="K35" s="492" t="s">
        <v>105</v>
      </c>
      <c r="L35" s="492" t="s">
        <v>105</v>
      </c>
      <c r="M35" s="505">
        <v>26.469839029999999</v>
      </c>
      <c r="N35" s="505">
        <v>53.288772205000001</v>
      </c>
      <c r="O35" s="505">
        <v>32.301120793999999</v>
      </c>
      <c r="P35" s="492">
        <v>45.566965879999998</v>
      </c>
    </row>
    <row r="36" spans="1:16" ht="15.75" customHeight="1">
      <c r="A36" s="501" t="s">
        <v>207</v>
      </c>
      <c r="B36" s="490">
        <v>852.85237362600003</v>
      </c>
      <c r="C36" s="490">
        <v>827.225704092</v>
      </c>
      <c r="D36" s="490">
        <v>1033.4027393379999</v>
      </c>
      <c r="E36" s="490">
        <v>967.31479265400003</v>
      </c>
      <c r="F36" s="490">
        <v>1168.6801846149999</v>
      </c>
      <c r="G36" s="490">
        <v>1191.3318977009999</v>
      </c>
      <c r="H36" s="490">
        <v>1358.3029041320001</v>
      </c>
      <c r="I36" s="490">
        <v>1550.9500625769999</v>
      </c>
      <c r="J36" s="490">
        <v>1572.7180612049999</v>
      </c>
      <c r="K36" s="490" t="s">
        <v>105</v>
      </c>
      <c r="L36" s="490" t="s">
        <v>105</v>
      </c>
      <c r="M36" s="503">
        <v>1158.39643183</v>
      </c>
      <c r="N36" s="503">
        <v>1557.7389518699999</v>
      </c>
      <c r="O36" s="503">
        <v>1245.226088309</v>
      </c>
      <c r="P36" s="490">
        <v>1331.55571719</v>
      </c>
    </row>
    <row r="37" spans="1:16" ht="15.75" customHeight="1">
      <c r="A37" s="501" t="s">
        <v>208</v>
      </c>
      <c r="B37" s="490">
        <v>849.40070329699995</v>
      </c>
      <c r="C37" s="490">
        <v>910.89684155299994</v>
      </c>
      <c r="D37" s="490">
        <v>1000.852641749</v>
      </c>
      <c r="E37" s="490">
        <v>968.44944526500001</v>
      </c>
      <c r="F37" s="490">
        <v>1167.004520296</v>
      </c>
      <c r="G37" s="490">
        <v>1254.78963236</v>
      </c>
      <c r="H37" s="490">
        <v>1331.6139878009999</v>
      </c>
      <c r="I37" s="490">
        <v>1579.2743191960001</v>
      </c>
      <c r="J37" s="490">
        <v>1518.12460648</v>
      </c>
      <c r="K37" s="490" t="s">
        <v>105</v>
      </c>
      <c r="L37" s="490" t="s">
        <v>105</v>
      </c>
      <c r="M37" s="503">
        <v>1160.839160533</v>
      </c>
      <c r="N37" s="503">
        <v>1560.203267372</v>
      </c>
      <c r="O37" s="503">
        <v>1247.6735106629999</v>
      </c>
      <c r="P37" s="490">
        <v>1324.6113205940001</v>
      </c>
    </row>
    <row r="38" spans="1:16" ht="15.75" customHeight="1">
      <c r="A38" s="500" t="s">
        <v>209</v>
      </c>
      <c r="B38" s="493">
        <v>-3.4516703299999998</v>
      </c>
      <c r="C38" s="493">
        <v>83.671137461000001</v>
      </c>
      <c r="D38" s="493">
        <v>-32.55009759</v>
      </c>
      <c r="E38" s="493">
        <v>1.1346526109999999</v>
      </c>
      <c r="F38" s="493">
        <v>-1.675664319</v>
      </c>
      <c r="G38" s="493">
        <v>63.457734659000003</v>
      </c>
      <c r="H38" s="493">
        <v>-26.688916330000001</v>
      </c>
      <c r="I38" s="493">
        <v>28.324256619</v>
      </c>
      <c r="J38" s="493">
        <v>-54.593454725000001</v>
      </c>
      <c r="K38" s="493" t="s">
        <v>105</v>
      </c>
      <c r="L38" s="493" t="s">
        <v>105</v>
      </c>
      <c r="M38" s="506">
        <v>2.4427287029999998</v>
      </c>
      <c r="N38" s="506">
        <v>2.4643155019999998</v>
      </c>
      <c r="O38" s="506">
        <v>2.447422354</v>
      </c>
      <c r="P38" s="493">
        <v>-6.9443965959999998</v>
      </c>
    </row>
    <row r="39" spans="1:16" ht="15.75" customHeight="1">
      <c r="A39" s="489" t="s">
        <v>210</v>
      </c>
      <c r="B39" s="491">
        <v>17.992813186999999</v>
      </c>
      <c r="C39" s="491">
        <v>55.345473241999997</v>
      </c>
      <c r="D39" s="491">
        <v>84.570933607000001</v>
      </c>
      <c r="E39" s="491">
        <v>81.625513151999996</v>
      </c>
      <c r="F39" s="491">
        <v>77.392079889000001</v>
      </c>
      <c r="G39" s="491">
        <v>83.870845564999996</v>
      </c>
      <c r="H39" s="491">
        <v>88.446832244000007</v>
      </c>
      <c r="I39" s="491">
        <v>108.524884101</v>
      </c>
      <c r="J39" s="491">
        <v>140.66498012100001</v>
      </c>
      <c r="K39" s="491" t="s">
        <v>105</v>
      </c>
      <c r="L39" s="491" t="s">
        <v>105</v>
      </c>
      <c r="M39" s="504">
        <v>82.761300172000006</v>
      </c>
      <c r="N39" s="504">
        <v>118.548568753</v>
      </c>
      <c r="O39" s="504">
        <v>90.542580854999997</v>
      </c>
      <c r="P39" s="491">
        <v>89.455728828999995</v>
      </c>
    </row>
    <row r="40" spans="1:16" ht="15.75" customHeight="1">
      <c r="A40" s="489" t="s">
        <v>211</v>
      </c>
      <c r="B40" s="491">
        <v>0.92307692299999999</v>
      </c>
      <c r="C40" s="491">
        <v>7.8672948580000002</v>
      </c>
      <c r="D40" s="491">
        <v>106.988069028</v>
      </c>
      <c r="E40" s="491">
        <v>81.770165926000004</v>
      </c>
      <c r="F40" s="491">
        <v>73.787040989999994</v>
      </c>
      <c r="G40" s="491">
        <v>63.744689966999999</v>
      </c>
      <c r="H40" s="491">
        <v>70.642600162999997</v>
      </c>
      <c r="I40" s="491">
        <v>79.849840157000003</v>
      </c>
      <c r="J40" s="491">
        <v>205.06787769799999</v>
      </c>
      <c r="K40" s="491" t="s">
        <v>105</v>
      </c>
      <c r="L40" s="491" t="s">
        <v>105</v>
      </c>
      <c r="M40" s="504">
        <v>74.386938142000005</v>
      </c>
      <c r="N40" s="504">
        <v>118.902185249</v>
      </c>
      <c r="O40" s="504">
        <v>84.065956579000002</v>
      </c>
      <c r="P40" s="491">
        <v>84.363152181999993</v>
      </c>
    </row>
    <row r="41" spans="1:16" ht="15.75" customHeight="1">
      <c r="A41" s="499" t="s">
        <v>212</v>
      </c>
      <c r="B41" s="492">
        <v>-17.069736263999999</v>
      </c>
      <c r="C41" s="492">
        <v>-47.478178384000003</v>
      </c>
      <c r="D41" s="492">
        <v>22.417135422000001</v>
      </c>
      <c r="E41" s="492">
        <v>0.14465277300000001</v>
      </c>
      <c r="F41" s="492">
        <v>-3.6050388990000002</v>
      </c>
      <c r="G41" s="492">
        <v>-20.126155599000001</v>
      </c>
      <c r="H41" s="492">
        <v>-17.804232079999998</v>
      </c>
      <c r="I41" s="492">
        <v>-28.675043944999999</v>
      </c>
      <c r="J41" s="492">
        <v>64.402897577000005</v>
      </c>
      <c r="K41" s="492" t="s">
        <v>105</v>
      </c>
      <c r="L41" s="492" t="s">
        <v>105</v>
      </c>
      <c r="M41" s="505">
        <v>-8.3743620300000003</v>
      </c>
      <c r="N41" s="505">
        <v>0.35361649499999998</v>
      </c>
      <c r="O41" s="505">
        <v>-6.4766242759999999</v>
      </c>
      <c r="P41" s="492">
        <v>-5.0925766460000004</v>
      </c>
    </row>
    <row r="42" spans="1:16" ht="15.75" customHeight="1">
      <c r="A42" s="501" t="s">
        <v>213</v>
      </c>
      <c r="B42" s="490">
        <v>870.84518681300005</v>
      </c>
      <c r="C42" s="490">
        <v>882.57117733500002</v>
      </c>
      <c r="D42" s="490">
        <v>1117.9736729450001</v>
      </c>
      <c r="E42" s="490">
        <v>1048.940305806</v>
      </c>
      <c r="F42" s="490">
        <v>1246.072264503</v>
      </c>
      <c r="G42" s="490">
        <v>1275.202743266</v>
      </c>
      <c r="H42" s="490">
        <v>1446.7497363750001</v>
      </c>
      <c r="I42" s="490">
        <v>1659.4749466779999</v>
      </c>
      <c r="J42" s="490">
        <v>1713.383041326</v>
      </c>
      <c r="K42" s="490" t="s">
        <v>105</v>
      </c>
      <c r="L42" s="490" t="s">
        <v>105</v>
      </c>
      <c r="M42" s="503">
        <v>1241.1577320020001</v>
      </c>
      <c r="N42" s="503">
        <v>1676.2875206240001</v>
      </c>
      <c r="O42" s="503">
        <v>1335.7686691639999</v>
      </c>
      <c r="P42" s="490">
        <v>1421.011446019</v>
      </c>
    </row>
    <row r="43" spans="1:16" ht="15.75" customHeight="1">
      <c r="A43" s="501" t="s">
        <v>214</v>
      </c>
      <c r="B43" s="490">
        <v>850.32378022</v>
      </c>
      <c r="C43" s="490">
        <v>918.76413641099998</v>
      </c>
      <c r="D43" s="490">
        <v>1107.8407107769999</v>
      </c>
      <c r="E43" s="490">
        <v>1050.21961119</v>
      </c>
      <c r="F43" s="490">
        <v>1240.7915612849999</v>
      </c>
      <c r="G43" s="490">
        <v>1318.5343223259999</v>
      </c>
      <c r="H43" s="490">
        <v>1402.2565879650001</v>
      </c>
      <c r="I43" s="490">
        <v>1659.1241593530001</v>
      </c>
      <c r="J43" s="490">
        <v>1723.1924841780001</v>
      </c>
      <c r="K43" s="490" t="s">
        <v>105</v>
      </c>
      <c r="L43" s="490" t="s">
        <v>105</v>
      </c>
      <c r="M43" s="503">
        <v>1235.226098675</v>
      </c>
      <c r="N43" s="503">
        <v>1679.105452621</v>
      </c>
      <c r="O43" s="503">
        <v>1331.739467242</v>
      </c>
      <c r="P43" s="490">
        <v>1408.9744727770001</v>
      </c>
    </row>
    <row r="44" spans="1:16" ht="15.75" customHeight="1">
      <c r="A44" s="499" t="s">
        <v>215</v>
      </c>
      <c r="B44" s="492">
        <v>-20.521406592999998</v>
      </c>
      <c r="C44" s="492">
        <v>36.192959076999998</v>
      </c>
      <c r="D44" s="492">
        <v>-10.132962168000001</v>
      </c>
      <c r="E44" s="492">
        <v>1.2793053839999999</v>
      </c>
      <c r="F44" s="492">
        <v>-5.2807032180000002</v>
      </c>
      <c r="G44" s="492">
        <v>43.331579060000003</v>
      </c>
      <c r="H44" s="492">
        <v>-44.493148411</v>
      </c>
      <c r="I44" s="492">
        <v>-0.35078732499999998</v>
      </c>
      <c r="J44" s="492">
        <v>9.8094428520000001</v>
      </c>
      <c r="K44" s="492" t="s">
        <v>105</v>
      </c>
      <c r="L44" s="492" t="s">
        <v>105</v>
      </c>
      <c r="M44" s="505">
        <v>-5.9316333270000001</v>
      </c>
      <c r="N44" s="505">
        <v>2.8179319970000001</v>
      </c>
      <c r="O44" s="505">
        <v>-4.0292019220000004</v>
      </c>
      <c r="P44" s="492">
        <v>-12.036973242</v>
      </c>
    </row>
    <row r="45" spans="1:16" s="8" customFormat="1" ht="15.75" customHeight="1">
      <c r="A45" s="502" t="s">
        <v>319</v>
      </c>
      <c r="B45" s="493">
        <v>165.47494505500001</v>
      </c>
      <c r="C45" s="493">
        <v>642.61189716700005</v>
      </c>
      <c r="D45" s="493">
        <v>672.77278943399995</v>
      </c>
      <c r="E45" s="493">
        <v>681.38893527699997</v>
      </c>
      <c r="F45" s="493">
        <v>783.72823224900003</v>
      </c>
      <c r="G45" s="493">
        <v>793.96193319999998</v>
      </c>
      <c r="H45" s="493">
        <v>828.91156653200005</v>
      </c>
      <c r="I45" s="493">
        <v>863.69182391499999</v>
      </c>
      <c r="J45" s="493">
        <v>1725.497986693</v>
      </c>
      <c r="K45" s="493" t="s">
        <v>105</v>
      </c>
      <c r="L45" s="493" t="s">
        <v>105</v>
      </c>
      <c r="M45" s="506">
        <v>762.91135368799996</v>
      </c>
      <c r="N45" s="506">
        <v>1132.4674119389999</v>
      </c>
      <c r="O45" s="506">
        <v>843.26449410600003</v>
      </c>
      <c r="P45" s="493">
        <v>908.461458752</v>
      </c>
    </row>
    <row r="46" spans="1:16" ht="15.75" customHeight="1">
      <c r="A46" s="498" t="s">
        <v>488</v>
      </c>
      <c r="B46" s="491"/>
      <c r="C46" s="491"/>
      <c r="D46" s="491"/>
      <c r="E46" s="491"/>
      <c r="F46" s="491"/>
      <c r="G46" s="491"/>
      <c r="H46" s="491"/>
      <c r="I46" s="491"/>
      <c r="J46" s="491"/>
      <c r="K46" s="491"/>
      <c r="L46" s="491"/>
      <c r="M46" s="507"/>
      <c r="N46" s="507"/>
      <c r="O46" s="507"/>
      <c r="P46" s="494"/>
    </row>
    <row r="47" spans="1:16" ht="15.75" customHeight="1">
      <c r="A47" s="489" t="s">
        <v>511</v>
      </c>
      <c r="B47" s="491">
        <v>618.02186813200001</v>
      </c>
      <c r="C47" s="491">
        <v>540.23066736600003</v>
      </c>
      <c r="D47" s="491">
        <v>608.80353632000003</v>
      </c>
      <c r="E47" s="491">
        <v>647.55402059300002</v>
      </c>
      <c r="F47" s="491">
        <v>802.651310072</v>
      </c>
      <c r="G47" s="491">
        <v>883.72450511099998</v>
      </c>
      <c r="H47" s="491">
        <v>978.04044004100001</v>
      </c>
      <c r="I47" s="491">
        <v>1131.0552331450001</v>
      </c>
      <c r="J47" s="491">
        <v>1156.685342944</v>
      </c>
      <c r="K47" s="491" t="s">
        <v>105</v>
      </c>
      <c r="L47" s="491" t="s">
        <v>105</v>
      </c>
      <c r="M47" s="504">
        <v>809.88092684799994</v>
      </c>
      <c r="N47" s="504">
        <v>1139.048617423</v>
      </c>
      <c r="O47" s="504">
        <v>881.45236255099996</v>
      </c>
      <c r="P47" s="491">
        <v>971.19891135099999</v>
      </c>
    </row>
    <row r="48" spans="1:16" ht="15.75" customHeight="1">
      <c r="A48" s="489" t="s">
        <v>454</v>
      </c>
      <c r="B48" s="491">
        <v>353.303296703</v>
      </c>
      <c r="C48" s="491">
        <v>287.58132214099999</v>
      </c>
      <c r="D48" s="491">
        <v>295.07740053999999</v>
      </c>
      <c r="E48" s="491">
        <v>332.45991415700001</v>
      </c>
      <c r="F48" s="491">
        <v>449.41144819700003</v>
      </c>
      <c r="G48" s="491">
        <v>468.48569653099997</v>
      </c>
      <c r="H48" s="491">
        <v>573.33982541</v>
      </c>
      <c r="I48" s="491">
        <v>557.38331698900004</v>
      </c>
      <c r="J48" s="491">
        <v>664.04147509100005</v>
      </c>
      <c r="K48" s="491" t="s">
        <v>105</v>
      </c>
      <c r="L48" s="491" t="s">
        <v>105</v>
      </c>
      <c r="M48" s="504">
        <v>445.64949357099999</v>
      </c>
      <c r="N48" s="504">
        <v>590.64730418199997</v>
      </c>
      <c r="O48" s="504">
        <v>477.17658986999999</v>
      </c>
      <c r="P48" s="491">
        <v>520.57047166699999</v>
      </c>
    </row>
    <row r="49" spans="1:25" ht="15.75" customHeight="1">
      <c r="A49" s="489" t="s">
        <v>455</v>
      </c>
      <c r="B49" s="491">
        <v>250.47643955999999</v>
      </c>
      <c r="C49" s="491">
        <v>307.38790346299999</v>
      </c>
      <c r="D49" s="491">
        <v>346.42730164900001</v>
      </c>
      <c r="E49" s="491">
        <v>392.83507935199998</v>
      </c>
      <c r="F49" s="491">
        <v>569.88703412100006</v>
      </c>
      <c r="G49" s="491">
        <v>609.78825936999999</v>
      </c>
      <c r="H49" s="491">
        <v>719.51172690700002</v>
      </c>
      <c r="I49" s="491">
        <v>817.06967179499998</v>
      </c>
      <c r="J49" s="491">
        <v>776.84237923900002</v>
      </c>
      <c r="K49" s="491" t="s">
        <v>105</v>
      </c>
      <c r="L49" s="491" t="s">
        <v>105</v>
      </c>
      <c r="M49" s="504">
        <v>555.93717000599997</v>
      </c>
      <c r="N49" s="504">
        <v>804.52379468399999</v>
      </c>
      <c r="O49" s="504">
        <v>609.98774098900003</v>
      </c>
      <c r="P49" s="491">
        <v>662.62133226000003</v>
      </c>
    </row>
    <row r="50" spans="1:25" ht="15.75" customHeight="1">
      <c r="A50" s="489" t="s">
        <v>456</v>
      </c>
      <c r="B50" s="491">
        <v>728.26221978000001</v>
      </c>
      <c r="C50" s="491">
        <v>745.85877649500003</v>
      </c>
      <c r="D50" s="491">
        <v>779.49877362500001</v>
      </c>
      <c r="E50" s="491">
        <v>815.755448527</v>
      </c>
      <c r="F50" s="491">
        <v>989.65531330700003</v>
      </c>
      <c r="G50" s="491">
        <v>1075.923980972</v>
      </c>
      <c r="H50" s="491">
        <v>1190.2269828369999</v>
      </c>
      <c r="I50" s="491">
        <v>1392.759912969</v>
      </c>
      <c r="J50" s="491">
        <v>1356.606197328</v>
      </c>
      <c r="K50" s="491" t="s">
        <v>105</v>
      </c>
      <c r="L50" s="491" t="s">
        <v>105</v>
      </c>
      <c r="M50" s="504">
        <v>998.56959234199996</v>
      </c>
      <c r="N50" s="504">
        <v>1381.4844816709999</v>
      </c>
      <c r="O50" s="504">
        <v>1081.8273638850001</v>
      </c>
      <c r="P50" s="491">
        <v>1159.064665206</v>
      </c>
    </row>
    <row r="51" spans="1:25" ht="15.75" customHeight="1">
      <c r="A51" s="489" t="s">
        <v>512</v>
      </c>
      <c r="B51" s="491">
        <v>234.83050549500001</v>
      </c>
      <c r="C51" s="491">
        <v>208.185303253</v>
      </c>
      <c r="D51" s="491">
        <v>397.60945740199998</v>
      </c>
      <c r="E51" s="491">
        <v>301.716887982</v>
      </c>
      <c r="F51" s="491">
        <v>352.300172519</v>
      </c>
      <c r="G51" s="491">
        <v>285.83154584599998</v>
      </c>
      <c r="H51" s="491">
        <v>356.89895228300003</v>
      </c>
      <c r="I51" s="491">
        <v>401.65334040200003</v>
      </c>
      <c r="J51" s="491">
        <v>363.07603640399998</v>
      </c>
      <c r="K51" s="491" t="s">
        <v>105</v>
      </c>
      <c r="L51" s="491" t="s">
        <v>105</v>
      </c>
      <c r="M51" s="504">
        <v>328.78947325199999</v>
      </c>
      <c r="N51" s="504">
        <v>389.62205307300002</v>
      </c>
      <c r="O51" s="504">
        <v>342.01639436200003</v>
      </c>
      <c r="P51" s="491">
        <v>328.39558387400001</v>
      </c>
    </row>
    <row r="52" spans="1:25" ht="15.75" customHeight="1">
      <c r="A52" s="489" t="s">
        <v>457</v>
      </c>
      <c r="B52" s="491">
        <v>165.47494505500001</v>
      </c>
      <c r="C52" s="491">
        <v>642.61189716700005</v>
      </c>
      <c r="D52" s="491">
        <v>672.77278943399995</v>
      </c>
      <c r="E52" s="491">
        <v>681.38893527699997</v>
      </c>
      <c r="F52" s="491">
        <v>783.72823224900003</v>
      </c>
      <c r="G52" s="491">
        <v>793.96193319999998</v>
      </c>
      <c r="H52" s="491">
        <v>828.91156653200005</v>
      </c>
      <c r="I52" s="491">
        <v>863.69182391499999</v>
      </c>
      <c r="J52" s="491">
        <v>1725.497986693</v>
      </c>
      <c r="K52" s="491" t="s">
        <v>105</v>
      </c>
      <c r="L52" s="491" t="s">
        <v>105</v>
      </c>
      <c r="M52" s="504">
        <v>762.91135368799996</v>
      </c>
      <c r="N52" s="504">
        <v>1132.4674119389999</v>
      </c>
      <c r="O52" s="504">
        <v>843.26449410600003</v>
      </c>
      <c r="P52" s="491">
        <v>908.461458752</v>
      </c>
    </row>
    <row r="53" spans="1:25" ht="15.75" customHeight="1">
      <c r="A53" s="489" t="s">
        <v>458</v>
      </c>
      <c r="B53" s="491">
        <v>240.358681319</v>
      </c>
      <c r="C53" s="491">
        <v>185.04050367299999</v>
      </c>
      <c r="D53" s="491">
        <v>151.09729091400001</v>
      </c>
      <c r="E53" s="491">
        <v>166.35085181900001</v>
      </c>
      <c r="F53" s="491">
        <v>157.716864886</v>
      </c>
      <c r="G53" s="491">
        <v>131.86062242400001</v>
      </c>
      <c r="H53" s="491">
        <v>128.26973054999999</v>
      </c>
      <c r="I53" s="491">
        <v>118.686203726</v>
      </c>
      <c r="J53" s="491">
        <v>233.331814248</v>
      </c>
      <c r="K53" s="491" t="s">
        <v>105</v>
      </c>
      <c r="L53" s="491" t="s">
        <v>105</v>
      </c>
      <c r="M53" s="504">
        <v>147.98986254799999</v>
      </c>
      <c r="N53" s="504">
        <v>154.441275706</v>
      </c>
      <c r="O53" s="504">
        <v>149.39260320299999</v>
      </c>
      <c r="P53" s="491">
        <v>162.61537736899999</v>
      </c>
    </row>
    <row r="54" spans="1:25" ht="12.75" customHeight="1">
      <c r="A54" s="236" t="s">
        <v>846</v>
      </c>
      <c r="B54" s="497"/>
      <c r="C54" s="497"/>
      <c r="D54" s="497"/>
      <c r="E54" s="497"/>
      <c r="F54" s="497"/>
      <c r="G54" s="497"/>
      <c r="H54" s="497"/>
      <c r="I54" s="497"/>
      <c r="J54" s="497"/>
      <c r="K54" s="497"/>
      <c r="L54" s="497"/>
      <c r="M54" s="593"/>
      <c r="N54" s="510"/>
      <c r="O54" s="747"/>
      <c r="P54" s="748"/>
      <c r="Q54" s="13"/>
      <c r="R54" s="13"/>
      <c r="S54" s="13"/>
      <c r="T54" s="13"/>
      <c r="U54" s="13"/>
      <c r="V54" s="215"/>
      <c r="W54" s="215"/>
      <c r="X54" s="215"/>
      <c r="Y54" s="40"/>
    </row>
    <row r="55" spans="1:25" ht="13">
      <c r="A55" s="260" t="s">
        <v>396</v>
      </c>
      <c r="B55" s="13"/>
      <c r="C55" s="13"/>
      <c r="D55" s="13"/>
      <c r="E55" s="13"/>
      <c r="F55" s="13"/>
      <c r="G55" s="13"/>
      <c r="H55" s="13"/>
      <c r="I55" s="13"/>
      <c r="J55" s="13"/>
      <c r="K55" s="13"/>
      <c r="L55" s="13"/>
      <c r="M55" s="215"/>
      <c r="N55" s="215"/>
      <c r="O55" s="215"/>
      <c r="P55" s="40"/>
    </row>
    <row r="56" spans="1:25" ht="13">
      <c r="A56" s="38" t="s">
        <v>513</v>
      </c>
      <c r="B56" s="13"/>
      <c r="C56" s="13"/>
      <c r="D56" s="13"/>
      <c r="E56" s="13"/>
      <c r="F56" s="13"/>
      <c r="G56" s="13"/>
      <c r="H56" s="13"/>
      <c r="I56" s="13"/>
      <c r="J56" s="13"/>
      <c r="K56" s="13"/>
      <c r="L56" s="13"/>
      <c r="M56" s="215"/>
      <c r="N56" s="215"/>
      <c r="O56" s="215"/>
      <c r="P56" s="40"/>
    </row>
    <row r="57" spans="1:25" ht="13">
      <c r="A57" s="168" t="s">
        <v>693</v>
      </c>
      <c r="B57" s="13"/>
      <c r="C57" s="13"/>
      <c r="D57" s="13"/>
      <c r="E57" s="13"/>
      <c r="F57" s="13"/>
      <c r="G57" s="13"/>
      <c r="H57" s="13"/>
      <c r="I57" s="13"/>
      <c r="J57" s="13"/>
      <c r="K57" s="13"/>
      <c r="L57" s="13"/>
      <c r="M57" s="215"/>
      <c r="N57" s="215"/>
      <c r="O57" s="215"/>
      <c r="P57" s="40"/>
    </row>
    <row r="58" spans="1:25" ht="13">
      <c r="A58" s="260" t="s">
        <v>877</v>
      </c>
      <c r="B58" s="3"/>
      <c r="C58" s="3"/>
      <c r="D58" s="3"/>
      <c r="G58" s="185"/>
      <c r="J58" s="185"/>
      <c r="M58" s="215"/>
      <c r="N58" s="215"/>
      <c r="O58" s="215"/>
    </row>
    <row r="59" spans="1:25" ht="13">
      <c r="A59" s="291" t="s">
        <v>870</v>
      </c>
      <c r="B59" s="3"/>
      <c r="C59" s="3"/>
      <c r="D59" s="3"/>
      <c r="G59" s="185"/>
      <c r="J59" s="185"/>
    </row>
    <row r="60" spans="1:25" ht="18">
      <c r="A60" s="47"/>
    </row>
    <row r="61" spans="1:25" ht="21">
      <c r="A61" s="47" t="s">
        <v>876</v>
      </c>
    </row>
    <row r="62" spans="1:25" ht="15" customHeight="1" thickBot="1">
      <c r="A62" s="13"/>
    </row>
    <row r="63" spans="1:25" ht="15" customHeight="1">
      <c r="A63" s="42"/>
      <c r="B63" s="43" t="s">
        <v>38</v>
      </c>
      <c r="C63" s="43" t="s">
        <v>128</v>
      </c>
      <c r="D63" s="43" t="s">
        <v>130</v>
      </c>
      <c r="E63" s="43" t="s">
        <v>39</v>
      </c>
      <c r="F63" s="43" t="s">
        <v>40</v>
      </c>
      <c r="G63" s="43" t="s">
        <v>41</v>
      </c>
      <c r="H63" s="43" t="s">
        <v>42</v>
      </c>
      <c r="I63" s="43" t="s">
        <v>132</v>
      </c>
      <c r="J63" s="43" t="s">
        <v>133</v>
      </c>
      <c r="K63" s="43" t="s">
        <v>134</v>
      </c>
      <c r="L63" s="257">
        <v>100000</v>
      </c>
      <c r="M63" s="255" t="s">
        <v>265</v>
      </c>
      <c r="N63" s="255" t="s">
        <v>265</v>
      </c>
      <c r="O63" s="262" t="s">
        <v>80</v>
      </c>
      <c r="P63" s="286" t="s">
        <v>253</v>
      </c>
    </row>
    <row r="64" spans="1:25" ht="15" customHeight="1">
      <c r="A64" s="590" t="s">
        <v>84</v>
      </c>
      <c r="B64" s="44" t="s">
        <v>127</v>
      </c>
      <c r="C64" s="44" t="s">
        <v>43</v>
      </c>
      <c r="D64" s="44" t="s">
        <v>43</v>
      </c>
      <c r="E64" s="44" t="s">
        <v>43</v>
      </c>
      <c r="F64" s="44" t="s">
        <v>43</v>
      </c>
      <c r="G64" s="44" t="s">
        <v>43</v>
      </c>
      <c r="H64" s="44" t="s">
        <v>43</v>
      </c>
      <c r="I64" s="44" t="s">
        <v>43</v>
      </c>
      <c r="J64" s="44" t="s">
        <v>43</v>
      </c>
      <c r="K64" s="44" t="s">
        <v>43</v>
      </c>
      <c r="L64" s="44" t="s">
        <v>46</v>
      </c>
      <c r="M64" s="240" t="s">
        <v>264</v>
      </c>
      <c r="N64" s="240" t="s">
        <v>150</v>
      </c>
      <c r="O64" s="261" t="s">
        <v>149</v>
      </c>
      <c r="P64" s="287" t="s">
        <v>320</v>
      </c>
    </row>
    <row r="65" spans="1:16" ht="15" customHeight="1" thickBot="1">
      <c r="A65" s="447" t="s">
        <v>102</v>
      </c>
      <c r="B65" s="45" t="s">
        <v>46</v>
      </c>
      <c r="C65" s="45" t="s">
        <v>129</v>
      </c>
      <c r="D65" s="45" t="s">
        <v>131</v>
      </c>
      <c r="E65" s="45" t="s">
        <v>47</v>
      </c>
      <c r="F65" s="45" t="s">
        <v>48</v>
      </c>
      <c r="G65" s="45" t="s">
        <v>49</v>
      </c>
      <c r="H65" s="45" t="s">
        <v>45</v>
      </c>
      <c r="I65" s="45" t="s">
        <v>135</v>
      </c>
      <c r="J65" s="45" t="s">
        <v>136</v>
      </c>
      <c r="K65" s="45" t="s">
        <v>137</v>
      </c>
      <c r="L65" s="45" t="s">
        <v>138</v>
      </c>
      <c r="M65" s="256" t="s">
        <v>150</v>
      </c>
      <c r="N65" s="256" t="s">
        <v>138</v>
      </c>
      <c r="O65" s="263" t="s">
        <v>44</v>
      </c>
      <c r="P65" s="288" t="s">
        <v>273</v>
      </c>
    </row>
    <row r="66" spans="1:16" ht="15" customHeight="1">
      <c r="A66" s="568" t="s">
        <v>222</v>
      </c>
      <c r="B66" s="192"/>
      <c r="C66" s="192"/>
      <c r="D66" s="192"/>
      <c r="E66" s="192"/>
      <c r="F66" s="192"/>
      <c r="G66" s="192"/>
      <c r="H66" s="192"/>
      <c r="I66" s="192"/>
      <c r="J66" s="192"/>
      <c r="K66" s="192"/>
      <c r="L66" s="192"/>
      <c r="M66" s="192"/>
      <c r="N66" s="192"/>
      <c r="O66" s="192"/>
    </row>
    <row r="67" spans="1:16" s="489" customFormat="1" ht="15.75" customHeight="1">
      <c r="A67" s="511" t="s">
        <v>327</v>
      </c>
      <c r="B67" s="512">
        <f>B8/B$8</f>
        <v>1</v>
      </c>
      <c r="C67" s="512">
        <f t="shared" ref="C67:J67" si="0">C8/C$8</f>
        <v>1</v>
      </c>
      <c r="D67" s="512">
        <f t="shared" si="0"/>
        <v>1</v>
      </c>
      <c r="E67" s="512">
        <f t="shared" si="0"/>
        <v>1</v>
      </c>
      <c r="F67" s="512">
        <f t="shared" si="0"/>
        <v>1</v>
      </c>
      <c r="G67" s="512">
        <f t="shared" si="0"/>
        <v>1</v>
      </c>
      <c r="H67" s="512">
        <f t="shared" si="0"/>
        <v>1</v>
      </c>
      <c r="I67" s="512">
        <f t="shared" si="0"/>
        <v>1</v>
      </c>
      <c r="J67" s="512">
        <f t="shared" si="0"/>
        <v>1</v>
      </c>
      <c r="K67" s="512" t="s">
        <v>105</v>
      </c>
      <c r="L67" s="512" t="s">
        <v>105</v>
      </c>
      <c r="M67" s="513">
        <f t="shared" ref="M67:P67" si="1">M8/M$8</f>
        <v>1</v>
      </c>
      <c r="N67" s="513">
        <f t="shared" si="1"/>
        <v>1</v>
      </c>
      <c r="O67" s="513">
        <f t="shared" si="1"/>
        <v>1</v>
      </c>
      <c r="P67" s="512">
        <f t="shared" si="1"/>
        <v>1</v>
      </c>
    </row>
    <row r="68" spans="1:16" s="489" customFormat="1" ht="15.75" customHeight="1">
      <c r="A68" s="514" t="s">
        <v>183</v>
      </c>
      <c r="B68" s="515">
        <f t="shared" ref="B68:J72" si="2">B9/B$8</f>
        <v>0.36286297348155011</v>
      </c>
      <c r="C68" s="515">
        <f t="shared" si="2"/>
        <v>0.33167828784071179</v>
      </c>
      <c r="D68" s="515">
        <f t="shared" si="2"/>
        <v>0.32815438758016552</v>
      </c>
      <c r="E68" s="515">
        <f t="shared" si="2"/>
        <v>0.3222685568380923</v>
      </c>
      <c r="F68" s="515">
        <f t="shared" si="2"/>
        <v>0.30114632277260583</v>
      </c>
      <c r="G68" s="515">
        <f t="shared" si="2"/>
        <v>0.29599405275182411</v>
      </c>
      <c r="H68" s="515">
        <f t="shared" si="2"/>
        <v>0.28481575095504863</v>
      </c>
      <c r="I68" s="515">
        <f t="shared" si="2"/>
        <v>0.24838113260643724</v>
      </c>
      <c r="J68" s="515">
        <f t="shared" si="2"/>
        <v>0.22507239045428945</v>
      </c>
      <c r="K68" s="515" t="s">
        <v>105</v>
      </c>
      <c r="L68" s="515" t="s">
        <v>105</v>
      </c>
      <c r="M68" s="508">
        <f t="shared" ref="M68:P68" si="3">M9/M$8</f>
        <v>0.3006488485937045</v>
      </c>
      <c r="N68" s="508">
        <f t="shared" si="3"/>
        <v>0.24095757990489083</v>
      </c>
      <c r="O68" s="508">
        <f t="shared" si="3"/>
        <v>0.28386732041657731</v>
      </c>
      <c r="P68" s="515">
        <f t="shared" si="3"/>
        <v>0.24866337131051228</v>
      </c>
    </row>
    <row r="69" spans="1:16" s="489" customFormat="1" ht="15.75" customHeight="1">
      <c r="A69" s="516" t="s">
        <v>184</v>
      </c>
      <c r="B69" s="517">
        <f t="shared" si="2"/>
        <v>0.28008298009938548</v>
      </c>
      <c r="C69" s="517">
        <f t="shared" si="2"/>
        <v>0.31750112121234797</v>
      </c>
      <c r="D69" s="517">
        <f t="shared" si="2"/>
        <v>0.40784354494876163</v>
      </c>
      <c r="E69" s="517">
        <f t="shared" si="2"/>
        <v>0.46367262090004085</v>
      </c>
      <c r="F69" s="517">
        <f t="shared" si="2"/>
        <v>0.51431423900781048</v>
      </c>
      <c r="G69" s="517">
        <f t="shared" si="2"/>
        <v>0.53449174420159906</v>
      </c>
      <c r="H69" s="517">
        <f t="shared" si="2"/>
        <v>0.55831831196820547</v>
      </c>
      <c r="I69" s="517">
        <f t="shared" si="2"/>
        <v>0.58305524537991926</v>
      </c>
      <c r="J69" s="517">
        <f t="shared" si="2"/>
        <v>0.51501218471548027</v>
      </c>
      <c r="K69" s="517" t="s">
        <v>105</v>
      </c>
      <c r="L69" s="517" t="s">
        <v>105</v>
      </c>
      <c r="M69" s="518">
        <f t="shared" ref="M69:P69" si="4">M10/M$8</f>
        <v>0.51686891033340099</v>
      </c>
      <c r="N69" s="518">
        <f t="shared" si="4"/>
        <v>0.56138435282150556</v>
      </c>
      <c r="O69" s="518">
        <f t="shared" si="4"/>
        <v>0.52938392582618954</v>
      </c>
      <c r="P69" s="517">
        <f t="shared" si="4"/>
        <v>0.54039458279220887</v>
      </c>
    </row>
    <row r="70" spans="1:16" s="489" customFormat="1" ht="15.75" customHeight="1">
      <c r="A70" s="514" t="s">
        <v>185</v>
      </c>
      <c r="B70" s="515">
        <f t="shared" si="2"/>
        <v>4.6971914469213739E-3</v>
      </c>
      <c r="C70" s="515">
        <f t="shared" si="2"/>
        <v>3.2651079328766985E-2</v>
      </c>
      <c r="D70" s="515">
        <f t="shared" si="2"/>
        <v>3.3702564989614173E-2</v>
      </c>
      <c r="E70" s="515">
        <f t="shared" si="2"/>
        <v>2.8515917676670006E-2</v>
      </c>
      <c r="F70" s="515">
        <f t="shared" si="2"/>
        <v>2.7845361831378382E-2</v>
      </c>
      <c r="G70" s="515">
        <f t="shared" si="2"/>
        <v>2.5872527802177862E-2</v>
      </c>
      <c r="H70" s="515">
        <f t="shared" si="2"/>
        <v>2.1834074919717377E-2</v>
      </c>
      <c r="I70" s="515">
        <f t="shared" si="2"/>
        <v>1.9872660212709149E-2</v>
      </c>
      <c r="J70" s="515">
        <f t="shared" si="2"/>
        <v>4.2301644486727595E-2</v>
      </c>
      <c r="K70" s="515" t="s">
        <v>105</v>
      </c>
      <c r="L70" s="515" t="s">
        <v>105</v>
      </c>
      <c r="M70" s="508">
        <f t="shared" ref="M70:P70" si="5">M11/M$8</f>
        <v>2.5856497791623731E-2</v>
      </c>
      <c r="N70" s="508">
        <f t="shared" si="5"/>
        <v>2.7016020662130606E-2</v>
      </c>
      <c r="O70" s="508">
        <f t="shared" si="5"/>
        <v>2.6182484592453995E-2</v>
      </c>
      <c r="P70" s="515">
        <f t="shared" si="5"/>
        <v>2.4190494845374701E-2</v>
      </c>
    </row>
    <row r="71" spans="1:16" s="489" customFormat="1" ht="15.75" customHeight="1">
      <c r="A71" s="516" t="s">
        <v>186</v>
      </c>
      <c r="B71" s="517">
        <f t="shared" si="2"/>
        <v>0.12253195635275771</v>
      </c>
      <c r="C71" s="517">
        <f t="shared" si="2"/>
        <v>0.1907590964031336</v>
      </c>
      <c r="D71" s="517">
        <f t="shared" si="2"/>
        <v>0.14437527827479535</v>
      </c>
      <c r="E71" s="517">
        <f t="shared" si="2"/>
        <v>0.10466735140226691</v>
      </c>
      <c r="F71" s="517">
        <f t="shared" si="2"/>
        <v>0.10588702670500529</v>
      </c>
      <c r="G71" s="517">
        <f t="shared" si="2"/>
        <v>8.9532779559919673E-2</v>
      </c>
      <c r="H71" s="517">
        <f t="shared" si="2"/>
        <v>0.10138551469938932</v>
      </c>
      <c r="I71" s="517">
        <f t="shared" si="2"/>
        <v>0.11212938522637776</v>
      </c>
      <c r="J71" s="517">
        <f t="shared" si="2"/>
        <v>0.13439162445567387</v>
      </c>
      <c r="K71" s="517" t="s">
        <v>105</v>
      </c>
      <c r="L71" s="517" t="s">
        <v>105</v>
      </c>
      <c r="M71" s="518">
        <f t="shared" ref="M71:P71" si="6">M12/M$8</f>
        <v>0.10256893951306287</v>
      </c>
      <c r="N71" s="518">
        <f t="shared" si="6"/>
        <v>0.11921963939410712</v>
      </c>
      <c r="O71" s="518">
        <f t="shared" si="6"/>
        <v>0.10725009632811701</v>
      </c>
      <c r="P71" s="517">
        <f t="shared" si="6"/>
        <v>0.14616800566977611</v>
      </c>
    </row>
    <row r="72" spans="1:16" s="489" customFormat="1" ht="15.75" customHeight="1">
      <c r="A72" s="519" t="s">
        <v>187</v>
      </c>
      <c r="B72" s="520">
        <f t="shared" si="2"/>
        <v>0.22982489861776723</v>
      </c>
      <c r="C72" s="520">
        <f t="shared" si="2"/>
        <v>0.1274104152150396</v>
      </c>
      <c r="D72" s="520">
        <f t="shared" si="2"/>
        <v>8.5924224206663402E-2</v>
      </c>
      <c r="E72" s="520">
        <f t="shared" si="2"/>
        <v>8.0875553182929938E-2</v>
      </c>
      <c r="F72" s="520">
        <f t="shared" si="2"/>
        <v>5.0807049683199941E-2</v>
      </c>
      <c r="G72" s="520">
        <f t="shared" si="2"/>
        <v>5.4108895683357791E-2</v>
      </c>
      <c r="H72" s="520">
        <f t="shared" si="2"/>
        <v>3.3646347457639197E-2</v>
      </c>
      <c r="I72" s="520">
        <f t="shared" si="2"/>
        <v>3.6561576573677056E-2</v>
      </c>
      <c r="J72" s="520">
        <f t="shared" si="2"/>
        <v>8.3222155887828789E-2</v>
      </c>
      <c r="K72" s="520" t="s">
        <v>105</v>
      </c>
      <c r="L72" s="520" t="s">
        <v>105</v>
      </c>
      <c r="M72" s="521">
        <f t="shared" ref="M72:P72" si="7">M13/M$8</f>
        <v>5.4056803768207991E-2</v>
      </c>
      <c r="N72" s="521">
        <f t="shared" si="7"/>
        <v>5.1422407218236862E-2</v>
      </c>
      <c r="O72" s="521">
        <f t="shared" si="7"/>
        <v>5.3316172836662123E-2</v>
      </c>
      <c r="P72" s="520">
        <f t="shared" si="7"/>
        <v>4.058354538212796E-2</v>
      </c>
    </row>
    <row r="73" spans="1:16" s="489" customFormat="1" ht="15.75" customHeight="1">
      <c r="A73" s="522" t="s">
        <v>323</v>
      </c>
      <c r="B73" s="523">
        <f>B14/B$14</f>
        <v>1</v>
      </c>
      <c r="C73" s="523">
        <f t="shared" ref="C73:J73" si="8">C14/C$14</f>
        <v>1</v>
      </c>
      <c r="D73" s="523">
        <f t="shared" si="8"/>
        <v>1</v>
      </c>
      <c r="E73" s="523">
        <f t="shared" si="8"/>
        <v>1</v>
      </c>
      <c r="F73" s="523">
        <f t="shared" si="8"/>
        <v>1</v>
      </c>
      <c r="G73" s="523">
        <f t="shared" si="8"/>
        <v>1</v>
      </c>
      <c r="H73" s="523">
        <f t="shared" si="8"/>
        <v>1</v>
      </c>
      <c r="I73" s="523">
        <f t="shared" si="8"/>
        <v>1</v>
      </c>
      <c r="J73" s="523">
        <f t="shared" si="8"/>
        <v>1</v>
      </c>
      <c r="K73" s="523" t="s">
        <v>105</v>
      </c>
      <c r="L73" s="523" t="s">
        <v>105</v>
      </c>
      <c r="M73" s="524">
        <f t="shared" ref="M73:P73" si="9">M14/M$14</f>
        <v>1</v>
      </c>
      <c r="N73" s="524">
        <f t="shared" si="9"/>
        <v>1</v>
      </c>
      <c r="O73" s="524">
        <f t="shared" si="9"/>
        <v>1</v>
      </c>
      <c r="P73" s="523">
        <f t="shared" si="9"/>
        <v>1</v>
      </c>
    </row>
    <row r="74" spans="1:16" s="489" customFormat="1" ht="15.75" customHeight="1">
      <c r="A74" s="514" t="s">
        <v>82</v>
      </c>
      <c r="B74" s="515">
        <f t="shared" ref="B74:J84" si="10">B15/B$14</f>
        <v>0.38119215663536998</v>
      </c>
      <c r="C74" s="515">
        <f t="shared" si="10"/>
        <v>0.46831837529680337</v>
      </c>
      <c r="D74" s="515">
        <f t="shared" si="10"/>
        <v>0.54211247809389396</v>
      </c>
      <c r="E74" s="515">
        <f t="shared" si="10"/>
        <v>0.55792597693073942</v>
      </c>
      <c r="F74" s="515">
        <f t="shared" si="10"/>
        <v>0.6430601607183819</v>
      </c>
      <c r="G74" s="515">
        <f t="shared" si="10"/>
        <v>0.65754393535486344</v>
      </c>
      <c r="H74" s="515">
        <f t="shared" si="10"/>
        <v>0.71286526983080267</v>
      </c>
      <c r="I74" s="515">
        <f t="shared" si="10"/>
        <v>0.68794917886994522</v>
      </c>
      <c r="J74" s="515">
        <f t="shared" si="10"/>
        <v>0.65656787773441494</v>
      </c>
      <c r="K74" s="515" t="s">
        <v>105</v>
      </c>
      <c r="L74" s="515" t="s">
        <v>105</v>
      </c>
      <c r="M74" s="508">
        <f t="shared" ref="M74:P74" si="11">M15/M$14</f>
        <v>0.64428926314597113</v>
      </c>
      <c r="N74" s="508">
        <f t="shared" si="11"/>
        <v>0.67833839175268662</v>
      </c>
      <c r="O74" s="508">
        <f t="shared" si="11"/>
        <v>0.6537432844998553</v>
      </c>
      <c r="P74" s="515">
        <f t="shared" si="11"/>
        <v>0.66060264656926271</v>
      </c>
    </row>
    <row r="75" spans="1:16" s="489" customFormat="1" ht="15.75" customHeight="1">
      <c r="A75" s="516" t="s">
        <v>189</v>
      </c>
      <c r="B75" s="517">
        <f t="shared" si="10"/>
        <v>0.34393715993624679</v>
      </c>
      <c r="C75" s="517">
        <f t="shared" si="10"/>
        <v>0.41212614659775421</v>
      </c>
      <c r="D75" s="517">
        <f t="shared" si="10"/>
        <v>0.44442315160800844</v>
      </c>
      <c r="E75" s="517">
        <f t="shared" si="10"/>
        <v>0.48155985971204684</v>
      </c>
      <c r="F75" s="517">
        <f t="shared" si="10"/>
        <v>0.57584395946572964</v>
      </c>
      <c r="G75" s="517">
        <f t="shared" si="10"/>
        <v>0.56675775440855169</v>
      </c>
      <c r="H75" s="517">
        <f t="shared" si="10"/>
        <v>0.60451639668929957</v>
      </c>
      <c r="I75" s="517">
        <f t="shared" si="10"/>
        <v>0.58665507542733697</v>
      </c>
      <c r="J75" s="517">
        <f t="shared" si="10"/>
        <v>0.5726366139039355</v>
      </c>
      <c r="K75" s="517" t="s">
        <v>105</v>
      </c>
      <c r="L75" s="517" t="s">
        <v>105</v>
      </c>
      <c r="M75" s="518">
        <f t="shared" ref="M75:P75" si="12">M16/M$14</f>
        <v>0.55673352590491976</v>
      </c>
      <c r="N75" s="518">
        <f t="shared" si="12"/>
        <v>0.58236180381184843</v>
      </c>
      <c r="O75" s="518">
        <f t="shared" si="12"/>
        <v>0.56384942861719167</v>
      </c>
      <c r="P75" s="517">
        <f t="shared" si="12"/>
        <v>0.57168625025958553</v>
      </c>
    </row>
    <row r="76" spans="1:16" s="489" customFormat="1" ht="15.75" customHeight="1">
      <c r="A76" s="514" t="s">
        <v>359</v>
      </c>
      <c r="B76" s="515">
        <f t="shared" si="10"/>
        <v>-1.3677599701669369E-3</v>
      </c>
      <c r="C76" s="515">
        <f t="shared" si="10"/>
        <v>7.3069893837155037E-2</v>
      </c>
      <c r="D76" s="515">
        <f t="shared" si="10"/>
        <v>8.842010146786651E-2</v>
      </c>
      <c r="E76" s="515">
        <f t="shared" si="10"/>
        <v>8.4723273659768228E-2</v>
      </c>
      <c r="F76" s="515">
        <f t="shared" si="10"/>
        <v>0.12585584310035655</v>
      </c>
      <c r="G76" s="515">
        <f t="shared" si="10"/>
        <v>0.12878336820861877</v>
      </c>
      <c r="H76" s="515">
        <f t="shared" si="10"/>
        <v>0.12647532487474741</v>
      </c>
      <c r="I76" s="515">
        <f t="shared" si="10"/>
        <v>0.19126595888312967</v>
      </c>
      <c r="J76" s="515">
        <f t="shared" si="10"/>
        <v>9.1619902633356967E-2</v>
      </c>
      <c r="K76" s="515" t="s">
        <v>105</v>
      </c>
      <c r="L76" s="515" t="s">
        <v>105</v>
      </c>
      <c r="M76" s="508">
        <f t="shared" ref="M76:P76" si="13">M17/M$14</f>
        <v>0.1155442470498179</v>
      </c>
      <c r="N76" s="508">
        <f t="shared" si="13"/>
        <v>0.16074851699773654</v>
      </c>
      <c r="O76" s="508">
        <f t="shared" si="13"/>
        <v>0.12809558539206167</v>
      </c>
      <c r="P76" s="515">
        <f t="shared" si="13"/>
        <v>0.13311850683117632</v>
      </c>
    </row>
    <row r="77" spans="1:16" s="489" customFormat="1" ht="15.75" customHeight="1">
      <c r="A77" s="516" t="s">
        <v>190</v>
      </c>
      <c r="B77" s="517">
        <f t="shared" si="10"/>
        <v>3.7254996697750023E-2</v>
      </c>
      <c r="C77" s="517">
        <f t="shared" si="10"/>
        <v>5.6192228699049114E-2</v>
      </c>
      <c r="D77" s="517">
        <f t="shared" si="10"/>
        <v>9.7689326485885519E-2</v>
      </c>
      <c r="E77" s="517">
        <f t="shared" si="10"/>
        <v>7.6366117218692547E-2</v>
      </c>
      <c r="F77" s="517">
        <f t="shared" si="10"/>
        <v>6.7216201252652319E-2</v>
      </c>
      <c r="G77" s="517">
        <f t="shared" si="10"/>
        <v>9.0786180946311676E-2</v>
      </c>
      <c r="H77" s="517">
        <f t="shared" si="10"/>
        <v>0.1083488731423432</v>
      </c>
      <c r="I77" s="517">
        <f t="shared" si="10"/>
        <v>0.10129410344260829</v>
      </c>
      <c r="J77" s="517">
        <f t="shared" si="10"/>
        <v>8.393126383047958E-2</v>
      </c>
      <c r="K77" s="517" t="s">
        <v>105</v>
      </c>
      <c r="L77" s="517" t="s">
        <v>105</v>
      </c>
      <c r="M77" s="518">
        <f t="shared" ref="M77:P77" si="14">M18/M$14</f>
        <v>8.7555737241051437E-2</v>
      </c>
      <c r="N77" s="518">
        <f t="shared" si="14"/>
        <v>9.5976587940838201E-2</v>
      </c>
      <c r="O77" s="518">
        <f t="shared" si="14"/>
        <v>8.9893855882663534E-2</v>
      </c>
      <c r="P77" s="517">
        <f t="shared" si="14"/>
        <v>8.8916396309677181E-2</v>
      </c>
    </row>
    <row r="78" spans="1:16" s="489" customFormat="1" ht="15.75" customHeight="1">
      <c r="A78" s="514" t="s">
        <v>191</v>
      </c>
      <c r="B78" s="515">
        <f t="shared" si="10"/>
        <v>0.41546501288835541</v>
      </c>
      <c r="C78" s="515">
        <f t="shared" si="10"/>
        <v>0.3039839198078001</v>
      </c>
      <c r="D78" s="515">
        <f t="shared" si="10"/>
        <v>0.23398820572326592</v>
      </c>
      <c r="E78" s="515">
        <f t="shared" si="10"/>
        <v>0.23774516250452096</v>
      </c>
      <c r="F78" s="515">
        <f t="shared" si="10"/>
        <v>0.18710911917426093</v>
      </c>
      <c r="G78" s="515">
        <f t="shared" si="10"/>
        <v>0.15063956843826301</v>
      </c>
      <c r="H78" s="515">
        <f t="shared" si="10"/>
        <v>0.13493946188245268</v>
      </c>
      <c r="I78" s="515">
        <f t="shared" si="10"/>
        <v>0.10566885175225153</v>
      </c>
      <c r="J78" s="515">
        <f t="shared" si="10"/>
        <v>0.20438272586260525</v>
      </c>
      <c r="K78" s="515" t="s">
        <v>105</v>
      </c>
      <c r="L78" s="515" t="s">
        <v>105</v>
      </c>
      <c r="M78" s="508">
        <f t="shared" ref="M78:P78" si="15">M19/M$14</f>
        <v>0.17774455245800372</v>
      </c>
      <c r="N78" s="508">
        <f t="shared" si="15"/>
        <v>0.13590080502526511</v>
      </c>
      <c r="O78" s="508">
        <f t="shared" si="15"/>
        <v>0.16612629090615655</v>
      </c>
      <c r="P78" s="515">
        <f t="shared" si="15"/>
        <v>0.17058005482710537</v>
      </c>
    </row>
    <row r="79" spans="1:16" s="489" customFormat="1" ht="15.75" customHeight="1">
      <c r="A79" s="516" t="s">
        <v>192</v>
      </c>
      <c r="B79" s="517">
        <f t="shared" si="10"/>
        <v>0.33004414452751607</v>
      </c>
      <c r="C79" s="517">
        <f t="shared" si="10"/>
        <v>0.24809053604297227</v>
      </c>
      <c r="D79" s="517">
        <f t="shared" si="10"/>
        <v>0.19383903609153033</v>
      </c>
      <c r="E79" s="517">
        <f t="shared" si="10"/>
        <v>0.20392245264114114</v>
      </c>
      <c r="F79" s="517">
        <f t="shared" si="10"/>
        <v>0.15936545054154103</v>
      </c>
      <c r="G79" s="517">
        <f t="shared" si="10"/>
        <v>0.12255570538066814</v>
      </c>
      <c r="H79" s="517">
        <f t="shared" si="10"/>
        <v>0.10776913345071287</v>
      </c>
      <c r="I79" s="517">
        <f t="shared" si="10"/>
        <v>8.5216556436487359E-2</v>
      </c>
      <c r="J79" s="517">
        <f t="shared" si="10"/>
        <v>0.17199671850797618</v>
      </c>
      <c r="K79" s="517" t="s">
        <v>105</v>
      </c>
      <c r="L79" s="517" t="s">
        <v>105</v>
      </c>
      <c r="M79" s="518">
        <f t="shared" ref="M79:P79" si="16">M20/M$14</f>
        <v>0.14820185161147484</v>
      </c>
      <c r="N79" s="518">
        <f t="shared" si="16"/>
        <v>0.11179371013939492</v>
      </c>
      <c r="O79" s="518">
        <f t="shared" si="16"/>
        <v>0.1380928308806216</v>
      </c>
      <c r="P79" s="517">
        <f t="shared" si="16"/>
        <v>0.14029879630581132</v>
      </c>
    </row>
    <row r="80" spans="1:16" s="489" customFormat="1" ht="15.75" customHeight="1">
      <c r="A80" s="514" t="s">
        <v>193</v>
      </c>
      <c r="B80" s="515">
        <f t="shared" si="10"/>
        <v>3.6694306250120663E-2</v>
      </c>
      <c r="C80" s="515">
        <f t="shared" si="10"/>
        <v>2.0827682744447986E-2</v>
      </c>
      <c r="D80" s="515">
        <f t="shared" si="10"/>
        <v>1.106783663286485E-2</v>
      </c>
      <c r="E80" s="515">
        <f t="shared" si="10"/>
        <v>2.769850455893356E-3</v>
      </c>
      <c r="F80" s="515">
        <f t="shared" si="10"/>
        <v>1.976734857778854E-3</v>
      </c>
      <c r="G80" s="515">
        <f t="shared" si="10"/>
        <v>1.3950719349558416E-3</v>
      </c>
      <c r="H80" s="515">
        <f t="shared" si="10"/>
        <v>1.7921304597848437E-3</v>
      </c>
      <c r="I80" s="515">
        <f t="shared" si="10"/>
        <v>1.1553464707135174E-3</v>
      </c>
      <c r="J80" s="515">
        <f t="shared" si="10"/>
        <v>3.0783422722270694E-3</v>
      </c>
      <c r="K80" s="515" t="s">
        <v>105</v>
      </c>
      <c r="L80" s="515" t="s">
        <v>105</v>
      </c>
      <c r="M80" s="508">
        <f t="shared" ref="M80:P80" si="17">M21/M$14</f>
        <v>2.3495136563265852E-3</v>
      </c>
      <c r="N80" s="508">
        <f t="shared" si="17"/>
        <v>1.7442800907074309E-3</v>
      </c>
      <c r="O80" s="508">
        <f t="shared" si="17"/>
        <v>2.1814655653791251E-3</v>
      </c>
      <c r="P80" s="515">
        <f t="shared" si="17"/>
        <v>3.6505368915270915E-3</v>
      </c>
    </row>
    <row r="81" spans="1:16" s="489" customFormat="1" ht="15.75" customHeight="1">
      <c r="A81" s="720" t="s">
        <v>767</v>
      </c>
      <c r="B81" s="517">
        <f t="shared" si="10"/>
        <v>4.8726562112091767E-2</v>
      </c>
      <c r="C81" s="517">
        <f t="shared" si="10"/>
        <v>3.5065701020379869E-2</v>
      </c>
      <c r="D81" s="517">
        <f t="shared" si="10"/>
        <v>2.9081332997587882E-2</v>
      </c>
      <c r="E81" s="517">
        <f t="shared" si="10"/>
        <v>3.1052859407486474E-2</v>
      </c>
      <c r="F81" s="517">
        <f t="shared" si="10"/>
        <v>2.5766933773930592E-2</v>
      </c>
      <c r="G81" s="517">
        <f t="shared" si="10"/>
        <v>2.6688791122639069E-2</v>
      </c>
      <c r="H81" s="517">
        <f t="shared" si="10"/>
        <v>2.5378197971954942E-2</v>
      </c>
      <c r="I81" s="517">
        <f t="shared" si="10"/>
        <v>1.9296948844332661E-2</v>
      </c>
      <c r="J81" s="517">
        <f t="shared" si="10"/>
        <v>2.9307665082402012E-2</v>
      </c>
      <c r="K81" s="517" t="s">
        <v>105</v>
      </c>
      <c r="L81" s="517" t="s">
        <v>105</v>
      </c>
      <c r="M81" s="518">
        <f t="shared" ref="M81:P81" si="18">M22/M$14</f>
        <v>2.7193187190202295E-2</v>
      </c>
      <c r="N81" s="518">
        <f t="shared" si="18"/>
        <v>2.2362814795886626E-2</v>
      </c>
      <c r="O81" s="518">
        <f t="shared" si="18"/>
        <v>2.5851994460155826E-2</v>
      </c>
      <c r="P81" s="517">
        <f t="shared" si="18"/>
        <v>2.6630721628904175E-2</v>
      </c>
    </row>
    <row r="82" spans="1:16" s="489" customFormat="1" ht="15.75" customHeight="1">
      <c r="A82" s="514" t="s">
        <v>194</v>
      </c>
      <c r="B82" s="515">
        <f t="shared" si="10"/>
        <v>1.6038541364302106E-2</v>
      </c>
      <c r="C82" s="515">
        <f t="shared" si="10"/>
        <v>1.0279902792095655E-2</v>
      </c>
      <c r="D82" s="515">
        <f t="shared" si="10"/>
        <v>1.7556531640656178E-2</v>
      </c>
      <c r="E82" s="515">
        <f t="shared" si="10"/>
        <v>2.9354508119117304E-2</v>
      </c>
      <c r="F82" s="515">
        <f t="shared" si="10"/>
        <v>4.0226476177823003E-2</v>
      </c>
      <c r="G82" s="515">
        <f t="shared" si="10"/>
        <v>4.9982523896731988E-2</v>
      </c>
      <c r="H82" s="515">
        <f t="shared" si="10"/>
        <v>3.185810746419019E-2</v>
      </c>
      <c r="I82" s="515">
        <f t="shared" si="10"/>
        <v>3.9582962652535129E-2</v>
      </c>
      <c r="J82" s="515">
        <f t="shared" si="10"/>
        <v>1.8536190011905221E-2</v>
      </c>
      <c r="K82" s="515" t="s">
        <v>105</v>
      </c>
      <c r="L82" s="515" t="s">
        <v>105</v>
      </c>
      <c r="M82" s="508">
        <f t="shared" ref="M82:P82" si="19">M23/M$14</f>
        <v>3.5925253870251604E-2</v>
      </c>
      <c r="N82" s="508">
        <f t="shared" si="19"/>
        <v>3.3137211710570734E-2</v>
      </c>
      <c r="O82" s="508">
        <f t="shared" si="19"/>
        <v>3.5151130971986008E-2</v>
      </c>
      <c r="P82" s="515">
        <f t="shared" si="19"/>
        <v>4.2033121388737341E-2</v>
      </c>
    </row>
    <row r="83" spans="1:16" s="489" customFormat="1" ht="15.75" customHeight="1">
      <c r="A83" s="516" t="s">
        <v>195</v>
      </c>
      <c r="B83" s="517">
        <f t="shared" si="10"/>
        <v>5.7377171627306135E-2</v>
      </c>
      <c r="C83" s="517">
        <f t="shared" si="10"/>
        <v>4.5524046963101757E-2</v>
      </c>
      <c r="D83" s="517">
        <f t="shared" si="10"/>
        <v>8.9065147839988049E-2</v>
      </c>
      <c r="E83" s="517">
        <f t="shared" si="10"/>
        <v>9.6738227572363028E-2</v>
      </c>
      <c r="F83" s="517">
        <f t="shared" si="10"/>
        <v>7.6379322420261228E-2</v>
      </c>
      <c r="G83" s="517">
        <f t="shared" si="10"/>
        <v>9.3907655272003288E-2</v>
      </c>
      <c r="H83" s="517">
        <f t="shared" si="10"/>
        <v>7.821632290934985E-2</v>
      </c>
      <c r="I83" s="517">
        <f t="shared" si="10"/>
        <v>9.0648254351940197E-2</v>
      </c>
      <c r="J83" s="517">
        <f t="shared" si="10"/>
        <v>9.1683297836894578E-2</v>
      </c>
      <c r="K83" s="517" t="s">
        <v>105</v>
      </c>
      <c r="L83" s="517" t="s">
        <v>105</v>
      </c>
      <c r="M83" s="518">
        <f t="shared" ref="M83:P83" si="20">M24/M$14</f>
        <v>8.5092459640908419E-2</v>
      </c>
      <c r="N83" s="518">
        <f t="shared" si="20"/>
        <v>9.0965245115165599E-2</v>
      </c>
      <c r="O83" s="518">
        <f t="shared" si="20"/>
        <v>8.6723086959162143E-2</v>
      </c>
      <c r="P83" s="517">
        <f t="shared" si="20"/>
        <v>8.159086342537436E-2</v>
      </c>
    </row>
    <row r="84" spans="1:16" s="489" customFormat="1" ht="15.75" customHeight="1">
      <c r="A84" s="519" t="s">
        <v>196</v>
      </c>
      <c r="B84" s="520">
        <f t="shared" si="10"/>
        <v>0.1299271174846664</v>
      </c>
      <c r="C84" s="520">
        <f t="shared" si="10"/>
        <v>0.17189375514153979</v>
      </c>
      <c r="D84" s="520">
        <f t="shared" si="10"/>
        <v>0.11727763670219592</v>
      </c>
      <c r="E84" s="520">
        <f t="shared" si="10"/>
        <v>7.8236124873259275E-2</v>
      </c>
      <c r="F84" s="520">
        <f t="shared" si="10"/>
        <v>5.3224921510283393E-2</v>
      </c>
      <c r="G84" s="520">
        <f t="shared" si="10"/>
        <v>4.7926317038138343E-2</v>
      </c>
      <c r="H84" s="520">
        <f t="shared" si="10"/>
        <v>4.2120837913204749E-2</v>
      </c>
      <c r="I84" s="520">
        <f t="shared" si="10"/>
        <v>7.615075237404588E-2</v>
      </c>
      <c r="J84" s="520">
        <f t="shared" si="10"/>
        <v>2.8829908553442789E-2</v>
      </c>
      <c r="K84" s="520" t="s">
        <v>105</v>
      </c>
      <c r="L84" s="520" t="s">
        <v>105</v>
      </c>
      <c r="M84" s="521">
        <f t="shared" ref="M84:P84" si="21">M25/M$14</f>
        <v>5.6948470884865099E-2</v>
      </c>
      <c r="N84" s="521">
        <f t="shared" si="21"/>
        <v>6.1658346396311965E-2</v>
      </c>
      <c r="O84" s="521">
        <f t="shared" si="21"/>
        <v>5.8256206661915666E-2</v>
      </c>
      <c r="P84" s="520">
        <f t="shared" si="21"/>
        <v>4.5193313789520261E-2</v>
      </c>
    </row>
    <row r="85" spans="1:16" s="489" customFormat="1" ht="15.75" customHeight="1">
      <c r="A85" s="525" t="s">
        <v>223</v>
      </c>
      <c r="B85" s="526"/>
      <c r="C85" s="526"/>
      <c r="D85" s="526"/>
      <c r="E85" s="526"/>
      <c r="F85" s="526"/>
      <c r="G85" s="526"/>
      <c r="H85" s="526"/>
      <c r="I85" s="526"/>
      <c r="J85" s="526"/>
      <c r="K85" s="526"/>
      <c r="L85" s="526"/>
      <c r="M85" s="527"/>
      <c r="N85" s="527"/>
      <c r="O85" s="527"/>
      <c r="P85" s="581"/>
    </row>
    <row r="86" spans="1:16" s="489" customFormat="1" ht="15.75" customHeight="1">
      <c r="A86" s="522" t="s">
        <v>324</v>
      </c>
      <c r="B86" s="523">
        <f>B28/B$28</f>
        <v>1</v>
      </c>
      <c r="C86" s="523">
        <f t="shared" ref="C86:J86" si="22">C28/C$28</f>
        <v>1</v>
      </c>
      <c r="D86" s="523">
        <f t="shared" si="22"/>
        <v>1</v>
      </c>
      <c r="E86" s="523">
        <f t="shared" si="22"/>
        <v>1</v>
      </c>
      <c r="F86" s="523">
        <f t="shared" si="22"/>
        <v>1</v>
      </c>
      <c r="G86" s="523">
        <f t="shared" si="22"/>
        <v>1</v>
      </c>
      <c r="H86" s="523">
        <f t="shared" si="22"/>
        <v>1</v>
      </c>
      <c r="I86" s="523">
        <f t="shared" si="22"/>
        <v>1</v>
      </c>
      <c r="J86" s="523">
        <f t="shared" si="22"/>
        <v>1</v>
      </c>
      <c r="K86" s="523" t="s">
        <v>105</v>
      </c>
      <c r="L86" s="523" t="s">
        <v>105</v>
      </c>
      <c r="M86" s="524">
        <f t="shared" ref="M86:P86" si="23">M28/M$28</f>
        <v>1</v>
      </c>
      <c r="N86" s="524">
        <f t="shared" si="23"/>
        <v>1</v>
      </c>
      <c r="O86" s="524">
        <f t="shared" si="23"/>
        <v>1</v>
      </c>
      <c r="P86" s="523">
        <f t="shared" si="23"/>
        <v>1</v>
      </c>
    </row>
    <row r="87" spans="1:16" s="489" customFormat="1" ht="15.75" customHeight="1">
      <c r="A87" s="514" t="s">
        <v>200</v>
      </c>
      <c r="B87" s="515">
        <f t="shared" ref="B87:J89" si="24">B29/B$28</f>
        <v>1</v>
      </c>
      <c r="C87" s="515">
        <f t="shared" si="24"/>
        <v>0.72539687664270913</v>
      </c>
      <c r="D87" s="515">
        <f t="shared" si="24"/>
        <v>0.9207891314654858</v>
      </c>
      <c r="E87" s="515">
        <f t="shared" si="24"/>
        <v>0.94232553472032932</v>
      </c>
      <c r="F87" s="515">
        <f t="shared" si="24"/>
        <v>0.95435084217085919</v>
      </c>
      <c r="G87" s="515">
        <f t="shared" si="24"/>
        <v>0.92054994804031165</v>
      </c>
      <c r="H87" s="515">
        <f t="shared" si="24"/>
        <v>0.93280786681530137</v>
      </c>
      <c r="I87" s="515">
        <f t="shared" si="24"/>
        <v>0.90665024146957329</v>
      </c>
      <c r="J87" s="515">
        <f t="shared" si="24"/>
        <v>0.86764766619999467</v>
      </c>
      <c r="K87" s="515" t="s">
        <v>105</v>
      </c>
      <c r="L87" s="515" t="s">
        <v>105</v>
      </c>
      <c r="M87" s="508">
        <f t="shared" ref="M87:P87" si="25">M29/M$28</f>
        <v>0.93743788011569829</v>
      </c>
      <c r="N87" s="508">
        <f t="shared" si="25"/>
        <v>0.89476446951913746</v>
      </c>
      <c r="O87" s="508">
        <f t="shared" si="25"/>
        <v>0.9267999638462765</v>
      </c>
      <c r="P87" s="515">
        <f t="shared" si="25"/>
        <v>0.89807366749108342</v>
      </c>
    </row>
    <row r="88" spans="1:16" s="489" customFormat="1" ht="15.75" customHeight="1">
      <c r="A88" s="516" t="s">
        <v>201</v>
      </c>
      <c r="B88" s="517" t="s">
        <v>105</v>
      </c>
      <c r="C88" s="517">
        <f t="shared" si="24"/>
        <v>0.27460312335729081</v>
      </c>
      <c r="D88" s="517">
        <f t="shared" si="24"/>
        <v>3.0558650589089069E-2</v>
      </c>
      <c r="E88" s="517">
        <f t="shared" si="24"/>
        <v>3.7262605480832822E-2</v>
      </c>
      <c r="F88" s="517">
        <f t="shared" si="24"/>
        <v>2.6650024485536137E-2</v>
      </c>
      <c r="G88" s="517">
        <f t="shared" si="24"/>
        <v>3.4506078682916108E-2</v>
      </c>
      <c r="H88" s="517">
        <f t="shared" si="24"/>
        <v>3.9601246947917695E-2</v>
      </c>
      <c r="I88" s="517">
        <f t="shared" si="24"/>
        <v>3.8446061925354172E-2</v>
      </c>
      <c r="J88" s="517">
        <f t="shared" si="24"/>
        <v>0.11086210898266061</v>
      </c>
      <c r="K88" s="517" t="s">
        <v>105</v>
      </c>
      <c r="L88" s="517" t="s">
        <v>105</v>
      </c>
      <c r="M88" s="518">
        <f t="shared" ref="M88:P88" si="26">M30/M$28</f>
        <v>3.5726142900262832E-2</v>
      </c>
      <c r="N88" s="518">
        <f t="shared" si="26"/>
        <v>6.0514364211784272E-2</v>
      </c>
      <c r="O88" s="518">
        <f t="shared" si="26"/>
        <v>4.1905518279185865E-2</v>
      </c>
      <c r="P88" s="517">
        <f t="shared" si="26"/>
        <v>6.512553483227615E-2</v>
      </c>
    </row>
    <row r="89" spans="1:16" s="489" customFormat="1" ht="15.75" customHeight="1">
      <c r="A89" s="519" t="s">
        <v>202</v>
      </c>
      <c r="B89" s="520">
        <f t="shared" si="24"/>
        <v>0</v>
      </c>
      <c r="C89" s="520">
        <f t="shared" si="24"/>
        <v>0</v>
      </c>
      <c r="D89" s="520">
        <f t="shared" si="24"/>
        <v>4.8652217947800183E-2</v>
      </c>
      <c r="E89" s="520">
        <f t="shared" si="24"/>
        <v>2.0411859798837993E-2</v>
      </c>
      <c r="F89" s="520">
        <f t="shared" si="24"/>
        <v>1.8999133343604702E-2</v>
      </c>
      <c r="G89" s="520">
        <f t="shared" si="24"/>
        <v>4.4943973276772173E-2</v>
      </c>
      <c r="H89" s="520">
        <f t="shared" si="24"/>
        <v>2.7590886236781013E-2</v>
      </c>
      <c r="I89" s="520">
        <f t="shared" si="24"/>
        <v>5.4903696602656218E-2</v>
      </c>
      <c r="J89" s="520">
        <f t="shared" si="24"/>
        <v>2.1490224814846179E-2</v>
      </c>
      <c r="K89" s="520" t="s">
        <v>105</v>
      </c>
      <c r="L89" s="520" t="s">
        <v>105</v>
      </c>
      <c r="M89" s="521">
        <f t="shared" ref="M89:P89" si="27">M31/M$28</f>
        <v>2.6835976986956771E-2</v>
      </c>
      <c r="N89" s="521">
        <f t="shared" si="27"/>
        <v>4.4721166269078169E-2</v>
      </c>
      <c r="O89" s="521">
        <f t="shared" si="27"/>
        <v>3.1294517874537714E-2</v>
      </c>
      <c r="P89" s="520">
        <f t="shared" si="27"/>
        <v>3.6800797679442013E-2</v>
      </c>
    </row>
    <row r="90" spans="1:16" s="489" customFormat="1" ht="15.75" customHeight="1">
      <c r="A90" s="522" t="s">
        <v>325</v>
      </c>
      <c r="B90" s="523">
        <f>B32/B$32</f>
        <v>1</v>
      </c>
      <c r="C90" s="523">
        <f t="shared" ref="C90:J90" si="28">C32/C$32</f>
        <v>1</v>
      </c>
      <c r="D90" s="523">
        <f t="shared" si="28"/>
        <v>1</v>
      </c>
      <c r="E90" s="523">
        <f t="shared" si="28"/>
        <v>1</v>
      </c>
      <c r="F90" s="523">
        <f t="shared" si="28"/>
        <v>1</v>
      </c>
      <c r="G90" s="523">
        <f t="shared" si="28"/>
        <v>1</v>
      </c>
      <c r="H90" s="523">
        <f t="shared" si="28"/>
        <v>1</v>
      </c>
      <c r="I90" s="523">
        <f t="shared" si="28"/>
        <v>1</v>
      </c>
      <c r="J90" s="523">
        <f t="shared" si="28"/>
        <v>1</v>
      </c>
      <c r="K90" s="523" t="s">
        <v>105</v>
      </c>
      <c r="L90" s="523" t="s">
        <v>105</v>
      </c>
      <c r="M90" s="524">
        <f t="shared" ref="M90:P90" si="29">M32/M$32</f>
        <v>1</v>
      </c>
      <c r="N90" s="524">
        <f t="shared" si="29"/>
        <v>1</v>
      </c>
      <c r="O90" s="524">
        <f t="shared" si="29"/>
        <v>1</v>
      </c>
      <c r="P90" s="523">
        <f t="shared" si="29"/>
        <v>1</v>
      </c>
    </row>
    <row r="91" spans="1:16" s="489" customFormat="1" ht="15.75" customHeight="1">
      <c r="A91" s="514" t="s">
        <v>204</v>
      </c>
      <c r="B91" s="515">
        <f t="shared" ref="B91:J93" si="30">B33/B$32</f>
        <v>0.28887109675909117</v>
      </c>
      <c r="C91" s="515">
        <f t="shared" si="30"/>
        <v>0.15522864908769221</v>
      </c>
      <c r="D91" s="515">
        <f t="shared" si="30"/>
        <v>0.14440574179663168</v>
      </c>
      <c r="E91" s="515">
        <f t="shared" si="30"/>
        <v>0.26506201884574576</v>
      </c>
      <c r="F91" s="515">
        <f t="shared" si="30"/>
        <v>0.2318650214025619</v>
      </c>
      <c r="G91" s="515">
        <f t="shared" si="30"/>
        <v>0.24489695992541341</v>
      </c>
      <c r="H91" s="515">
        <f t="shared" si="30"/>
        <v>0.28936537580754179</v>
      </c>
      <c r="I91" s="515">
        <f t="shared" si="30"/>
        <v>0.20645600203736802</v>
      </c>
      <c r="J91" s="515">
        <f t="shared" si="30"/>
        <v>0.24669954277782458</v>
      </c>
      <c r="K91" s="515" t="s">
        <v>105</v>
      </c>
      <c r="L91" s="515" t="s">
        <v>105</v>
      </c>
      <c r="M91" s="508">
        <f t="shared" ref="M91:P91" si="31">M33/M$32</f>
        <v>0.25203863865503495</v>
      </c>
      <c r="N91" s="508">
        <f t="shared" si="31"/>
        <v>0.21779900989324036</v>
      </c>
      <c r="O91" s="508">
        <f t="shared" si="31"/>
        <v>0.24401601545446561</v>
      </c>
      <c r="P91" s="515">
        <f t="shared" si="31"/>
        <v>0.23554339068106911</v>
      </c>
    </row>
    <row r="92" spans="1:16" s="489" customFormat="1" ht="15.75" customHeight="1">
      <c r="A92" s="516" t="s">
        <v>205</v>
      </c>
      <c r="B92" s="517">
        <f t="shared" si="30"/>
        <v>0.71112890324090894</v>
      </c>
      <c r="C92" s="517">
        <f t="shared" si="30"/>
        <v>0.80342559021399884</v>
      </c>
      <c r="D92" s="517">
        <f t="shared" si="30"/>
        <v>0.75305254462335158</v>
      </c>
      <c r="E92" s="517">
        <f t="shared" si="30"/>
        <v>0.62848421095207074</v>
      </c>
      <c r="F92" s="517">
        <f t="shared" si="30"/>
        <v>0.59425696599890121</v>
      </c>
      <c r="G92" s="517">
        <f t="shared" si="30"/>
        <v>0.50293934157240472</v>
      </c>
      <c r="H92" s="517">
        <f t="shared" si="30"/>
        <v>0.54637465806792584</v>
      </c>
      <c r="I92" s="517">
        <f t="shared" si="30"/>
        <v>0.52398816061454623</v>
      </c>
      <c r="J92" s="517">
        <f t="shared" si="30"/>
        <v>0.38222142246276303</v>
      </c>
      <c r="K92" s="517" t="s">
        <v>105</v>
      </c>
      <c r="L92" s="517" t="s">
        <v>105</v>
      </c>
      <c r="M92" s="518">
        <f t="shared" ref="M92:P92" si="32">M34/M$32</f>
        <v>0.58483872951024196</v>
      </c>
      <c r="N92" s="518">
        <f t="shared" si="32"/>
        <v>0.48402991650651067</v>
      </c>
      <c r="O92" s="518">
        <f t="shared" si="32"/>
        <v>0.56121840559341851</v>
      </c>
      <c r="P92" s="517">
        <f t="shared" si="32"/>
        <v>0.48920510530513839</v>
      </c>
    </row>
    <row r="93" spans="1:16" s="489" customFormat="1" ht="15.75" customHeight="1">
      <c r="A93" s="514" t="s">
        <v>206</v>
      </c>
      <c r="B93" s="520">
        <f t="shared" si="30"/>
        <v>0</v>
      </c>
      <c r="C93" s="520">
        <f t="shared" si="30"/>
        <v>4.1345760698308878E-2</v>
      </c>
      <c r="D93" s="520">
        <f t="shared" si="30"/>
        <v>0.10254171358001672</v>
      </c>
      <c r="E93" s="520">
        <f t="shared" si="30"/>
        <v>0.10645377020873246</v>
      </c>
      <c r="F93" s="520">
        <f t="shared" si="30"/>
        <v>0.17387801259853694</v>
      </c>
      <c r="G93" s="520">
        <f t="shared" si="30"/>
        <v>0.25216369850777265</v>
      </c>
      <c r="H93" s="520">
        <f t="shared" si="30"/>
        <v>0.16425996612453245</v>
      </c>
      <c r="I93" s="520">
        <f t="shared" si="30"/>
        <v>0.26955583734808575</v>
      </c>
      <c r="J93" s="520">
        <f t="shared" si="30"/>
        <v>0.3710790347594124</v>
      </c>
      <c r="K93" s="520" t="s">
        <v>105</v>
      </c>
      <c r="L93" s="520" t="s">
        <v>105</v>
      </c>
      <c r="M93" s="521">
        <f t="shared" ref="M93:P93" si="33">M35/M$32</f>
        <v>0.16312263183472317</v>
      </c>
      <c r="N93" s="521">
        <f t="shared" si="33"/>
        <v>0.29817107360024903</v>
      </c>
      <c r="O93" s="521">
        <f t="shared" si="33"/>
        <v>0.19476557895211591</v>
      </c>
      <c r="P93" s="520">
        <f t="shared" si="33"/>
        <v>0.27525150401379245</v>
      </c>
    </row>
    <row r="94" spans="1:16" s="489" customFormat="1" ht="15.75" customHeight="1">
      <c r="A94" s="568" t="s">
        <v>259</v>
      </c>
      <c r="B94" s="582"/>
      <c r="C94" s="582"/>
      <c r="D94" s="582"/>
      <c r="E94" s="582"/>
      <c r="F94" s="582"/>
      <c r="G94" s="582"/>
      <c r="H94" s="582"/>
      <c r="I94" s="582"/>
      <c r="J94" s="582"/>
      <c r="K94" s="582"/>
      <c r="L94" s="582"/>
      <c r="M94" s="583"/>
      <c r="N94" s="583"/>
      <c r="O94" s="583"/>
      <c r="P94" s="495"/>
    </row>
    <row r="95" spans="1:16" s="489" customFormat="1" ht="15.75" customHeight="1">
      <c r="A95" s="574" t="s">
        <v>465</v>
      </c>
      <c r="B95" s="584">
        <v>0.15137453100000001</v>
      </c>
      <c r="C95" s="584">
        <v>0.27569308799999998</v>
      </c>
      <c r="D95" s="584">
        <v>0.21443815599999999</v>
      </c>
      <c r="E95" s="584">
        <v>0.20125141299999999</v>
      </c>
      <c r="F95" s="584">
        <v>0.18325247</v>
      </c>
      <c r="G95" s="584">
        <v>0.171267803</v>
      </c>
      <c r="H95" s="584">
        <v>0.17245179299999999</v>
      </c>
      <c r="I95" s="584">
        <v>0.18356814299999999</v>
      </c>
      <c r="J95" s="584">
        <v>0.13573074199999999</v>
      </c>
      <c r="K95" s="584" t="s">
        <v>105</v>
      </c>
      <c r="L95" s="584" t="s">
        <v>105</v>
      </c>
      <c r="M95" s="585">
        <v>0.183161202</v>
      </c>
      <c r="N95" s="585">
        <v>0.16891753800000001</v>
      </c>
      <c r="O95" s="585">
        <v>0.179206331</v>
      </c>
      <c r="P95" s="768">
        <v>0.15913540200000001</v>
      </c>
    </row>
    <row r="96" spans="1:16" s="595" customFormat="1" ht="15.75" customHeight="1">
      <c r="A96" s="586" t="s">
        <v>451</v>
      </c>
      <c r="B96" s="592">
        <v>0.28008297999999998</v>
      </c>
      <c r="C96" s="592">
        <v>0.317501121</v>
      </c>
      <c r="D96" s="592">
        <v>0.40784354499999997</v>
      </c>
      <c r="E96" s="592">
        <v>0.46367262100000001</v>
      </c>
      <c r="F96" s="592">
        <v>0.51431423899999995</v>
      </c>
      <c r="G96" s="592">
        <v>0.53449174399999999</v>
      </c>
      <c r="H96" s="592">
        <v>0.55831831200000004</v>
      </c>
      <c r="I96" s="592">
        <v>0.58305524500000006</v>
      </c>
      <c r="J96" s="592">
        <v>0.51501218500000001</v>
      </c>
      <c r="K96" s="515" t="s">
        <v>105</v>
      </c>
      <c r="L96" s="515" t="s">
        <v>105</v>
      </c>
      <c r="M96" s="593">
        <v>0.51686891000000001</v>
      </c>
      <c r="N96" s="593">
        <v>0.561384353</v>
      </c>
      <c r="O96" s="593">
        <v>0.52938392599999995</v>
      </c>
      <c r="P96" s="754">
        <v>0.54039458299999998</v>
      </c>
    </row>
    <row r="97" spans="1:16" s="489" customFormat="1" ht="15.75" customHeight="1">
      <c r="A97" s="570" t="s">
        <v>464</v>
      </c>
      <c r="B97" s="587">
        <v>0.87333197299999998</v>
      </c>
      <c r="C97" s="587">
        <v>0.79851060200000001</v>
      </c>
      <c r="D97" s="587">
        <v>0.88951322700000002</v>
      </c>
      <c r="E97" s="587">
        <v>0.89387025899999994</v>
      </c>
      <c r="F97" s="587">
        <v>0.88924232299999995</v>
      </c>
      <c r="G97" s="587">
        <v>0.89931572100000001</v>
      </c>
      <c r="H97" s="587">
        <v>0.89603688000000004</v>
      </c>
      <c r="I97" s="587">
        <v>0.89001708499999999</v>
      </c>
      <c r="J97" s="587">
        <v>0.95632050499999999</v>
      </c>
      <c r="K97" s="587" t="s">
        <v>105</v>
      </c>
      <c r="L97" s="587" t="s">
        <v>105</v>
      </c>
      <c r="M97" s="588">
        <v>0.89392089799999996</v>
      </c>
      <c r="N97" s="588">
        <v>0.91032306399999996</v>
      </c>
      <c r="O97" s="588">
        <v>0.898475095</v>
      </c>
      <c r="P97" s="756">
        <v>0.91509531099999997</v>
      </c>
    </row>
    <row r="98" spans="1:16" s="489" customFormat="1" ht="16.5" customHeight="1">
      <c r="A98" s="586" t="s">
        <v>514</v>
      </c>
      <c r="B98" s="515">
        <v>0.32245323100000001</v>
      </c>
      <c r="C98" s="515">
        <v>0.27912161099999999</v>
      </c>
      <c r="D98" s="515">
        <v>0.510083493</v>
      </c>
      <c r="E98" s="515">
        <v>0.369861934</v>
      </c>
      <c r="F98" s="515">
        <v>0.35598270199999998</v>
      </c>
      <c r="G98" s="515">
        <v>0.26566146899999998</v>
      </c>
      <c r="H98" s="515">
        <v>0.29985789000000002</v>
      </c>
      <c r="I98" s="515">
        <v>0.28838663199999998</v>
      </c>
      <c r="J98" s="515">
        <v>0.26763554299999998</v>
      </c>
      <c r="K98" s="515" t="s">
        <v>105</v>
      </c>
      <c r="L98" s="515" t="s">
        <v>105</v>
      </c>
      <c r="M98" s="508">
        <v>0.32926044999999998</v>
      </c>
      <c r="N98" s="508">
        <v>0.282031437</v>
      </c>
      <c r="O98" s="508">
        <v>0.31614692500000002</v>
      </c>
      <c r="P98" s="754">
        <v>0.283328095</v>
      </c>
    </row>
    <row r="99" spans="1:16" s="489" customFormat="1" ht="15.75" customHeight="1">
      <c r="A99" s="516" t="s">
        <v>453</v>
      </c>
      <c r="B99" s="517">
        <v>0.227218906</v>
      </c>
      <c r="C99" s="517">
        <v>0.86157315199999995</v>
      </c>
      <c r="D99" s="517">
        <v>0.86308383300000002</v>
      </c>
      <c r="E99" s="517">
        <v>0.835285791</v>
      </c>
      <c r="F99" s="517">
        <v>0.79192040100000005</v>
      </c>
      <c r="G99" s="517">
        <v>0.73793497200000002</v>
      </c>
      <c r="H99" s="517">
        <v>0.69643150300000001</v>
      </c>
      <c r="I99" s="517">
        <v>0.62012972700000002</v>
      </c>
      <c r="J99" s="517">
        <v>1.2719225300000001</v>
      </c>
      <c r="K99" s="517" t="s">
        <v>105</v>
      </c>
      <c r="L99" s="517" t="s">
        <v>105</v>
      </c>
      <c r="M99" s="518">
        <v>0.76400419100000005</v>
      </c>
      <c r="N99" s="518">
        <v>0.81974674800000003</v>
      </c>
      <c r="O99" s="518">
        <v>0.77948157200000001</v>
      </c>
      <c r="P99" s="770">
        <v>0.78378841700000002</v>
      </c>
    </row>
    <row r="100" spans="1:16" s="489" customFormat="1" ht="15.75" customHeight="1">
      <c r="A100" s="519" t="s">
        <v>852</v>
      </c>
      <c r="B100" s="744">
        <v>1.501037892</v>
      </c>
      <c r="C100" s="744">
        <v>3.1251169889999999</v>
      </c>
      <c r="D100" s="744">
        <v>4.0248612890000004</v>
      </c>
      <c r="E100" s="744">
        <v>4.1504592709999999</v>
      </c>
      <c r="F100" s="744">
        <v>4.3214719160000001</v>
      </c>
      <c r="G100" s="744">
        <v>4.3086613979999999</v>
      </c>
      <c r="H100" s="744">
        <v>4.0384126450000002</v>
      </c>
      <c r="I100" s="744">
        <v>3.3781990419999999</v>
      </c>
      <c r="J100" s="744">
        <v>9.3709244250000001</v>
      </c>
      <c r="K100" s="744" t="s">
        <v>105</v>
      </c>
      <c r="L100" s="744" t="s">
        <v>105</v>
      </c>
      <c r="M100" s="745">
        <v>4.1712119430000003</v>
      </c>
      <c r="N100" s="745">
        <v>4.852940437</v>
      </c>
      <c r="O100" s="745">
        <v>4.3496318949999999</v>
      </c>
      <c r="P100" s="772">
        <v>4.9252926080000003</v>
      </c>
    </row>
    <row r="101" spans="1:16" ht="15" customHeight="1">
      <c r="A101" s="260" t="s">
        <v>321</v>
      </c>
      <c r="B101" s="13"/>
      <c r="C101" s="13"/>
      <c r="D101" s="13"/>
      <c r="E101" s="13"/>
      <c r="F101" s="13"/>
      <c r="G101" s="13"/>
      <c r="H101" s="13"/>
      <c r="I101" s="13"/>
      <c r="J101" s="13"/>
      <c r="K101" s="13"/>
      <c r="L101" s="13"/>
      <c r="M101" s="215"/>
      <c r="N101" s="215"/>
      <c r="O101" s="215"/>
      <c r="P101" s="40"/>
    </row>
    <row r="102" spans="1:16" ht="15" customHeight="1">
      <c r="A102" s="168" t="s">
        <v>822</v>
      </c>
      <c r="B102" s="13"/>
      <c r="C102" s="13"/>
      <c r="D102" s="13"/>
      <c r="E102" s="13"/>
      <c r="F102" s="13"/>
      <c r="G102" s="13"/>
      <c r="H102" s="13"/>
      <c r="I102" s="13"/>
      <c r="J102" s="13"/>
      <c r="K102" s="13"/>
      <c r="L102" s="13"/>
      <c r="M102" s="215"/>
      <c r="N102" s="215"/>
      <c r="O102" s="215"/>
      <c r="P102" s="40"/>
    </row>
    <row r="103" spans="1:16" ht="15" customHeight="1">
      <c r="A103" s="260" t="s">
        <v>878</v>
      </c>
      <c r="B103" s="3"/>
      <c r="C103" s="3"/>
      <c r="D103" s="3"/>
      <c r="G103" s="185"/>
      <c r="J103" s="185"/>
      <c r="M103" s="215"/>
      <c r="N103" s="215"/>
      <c r="O103" s="215"/>
    </row>
    <row r="104" spans="1:16" ht="15" customHeight="1">
      <c r="A104" s="291" t="s">
        <v>870</v>
      </c>
      <c r="B104" s="3"/>
      <c r="C104" s="3"/>
      <c r="D104" s="3"/>
      <c r="G104" s="185"/>
      <c r="J104" s="185"/>
      <c r="M104" s="215"/>
      <c r="N104" s="215"/>
      <c r="O104" s="215"/>
    </row>
    <row r="105" spans="1:16">
      <c r="A105" s="13"/>
      <c r="B105" s="13"/>
      <c r="C105" s="13"/>
      <c r="D105" s="13"/>
      <c r="E105" s="13"/>
      <c r="F105" s="13"/>
      <c r="G105" s="13"/>
      <c r="H105" s="13"/>
      <c r="I105" s="13"/>
      <c r="J105" s="13"/>
      <c r="K105" s="13"/>
      <c r="L105" s="13"/>
      <c r="M105" s="215"/>
      <c r="N105" s="215"/>
      <c r="O105" s="215"/>
      <c r="P105" s="40"/>
    </row>
    <row r="106" spans="1:16" ht="21">
      <c r="A106" s="285" t="s">
        <v>990</v>
      </c>
      <c r="B106" s="13"/>
      <c r="C106" s="13"/>
      <c r="D106" s="13"/>
      <c r="E106" s="13"/>
      <c r="F106" s="13"/>
      <c r="G106" s="13"/>
      <c r="H106" s="13"/>
      <c r="I106" s="13"/>
      <c r="J106" s="13"/>
      <c r="K106" s="13"/>
      <c r="L106" s="13"/>
      <c r="M106" s="215"/>
      <c r="N106" s="215"/>
      <c r="O106" s="215"/>
      <c r="P106" s="40"/>
    </row>
    <row r="107" spans="1:16" ht="13" thickBot="1">
      <c r="A107" s="13"/>
      <c r="B107" s="13"/>
      <c r="C107" s="13"/>
      <c r="D107" s="13"/>
      <c r="E107" s="13"/>
      <c r="F107" s="13"/>
      <c r="G107" s="13"/>
      <c r="H107" s="13"/>
      <c r="I107" s="13"/>
      <c r="J107" s="13"/>
      <c r="K107" s="13"/>
      <c r="L107" s="13"/>
      <c r="M107" s="215"/>
      <c r="N107" s="215"/>
      <c r="O107" s="215"/>
      <c r="P107" s="290" t="s">
        <v>26</v>
      </c>
    </row>
    <row r="108" spans="1:16" ht="13">
      <c r="A108" s="589" t="s">
        <v>84</v>
      </c>
      <c r="B108" s="43" t="s">
        <v>38</v>
      </c>
      <c r="C108" s="43" t="s">
        <v>128</v>
      </c>
      <c r="D108" s="43" t="s">
        <v>130</v>
      </c>
      <c r="E108" s="43" t="s">
        <v>39</v>
      </c>
      <c r="F108" s="43" t="s">
        <v>40</v>
      </c>
      <c r="G108" s="43" t="s">
        <v>41</v>
      </c>
      <c r="H108" s="43" t="s">
        <v>42</v>
      </c>
      <c r="I108" s="43" t="s">
        <v>132</v>
      </c>
      <c r="J108" s="43" t="s">
        <v>133</v>
      </c>
      <c r="K108" s="43" t="s">
        <v>134</v>
      </c>
      <c r="L108" s="257">
        <v>100000</v>
      </c>
      <c r="M108" s="255" t="s">
        <v>265</v>
      </c>
      <c r="N108" s="255" t="s">
        <v>263</v>
      </c>
      <c r="O108" s="262" t="s">
        <v>80</v>
      </c>
      <c r="P108" s="286" t="s">
        <v>253</v>
      </c>
    </row>
    <row r="109" spans="1:16" ht="13">
      <c r="A109" s="230" t="s">
        <v>258</v>
      </c>
      <c r="B109" s="44" t="s">
        <v>127</v>
      </c>
      <c r="C109" s="44" t="s">
        <v>43</v>
      </c>
      <c r="D109" s="44" t="s">
        <v>43</v>
      </c>
      <c r="E109" s="44" t="s">
        <v>43</v>
      </c>
      <c r="F109" s="44" t="s">
        <v>43</v>
      </c>
      <c r="G109" s="44" t="s">
        <v>43</v>
      </c>
      <c r="H109" s="44" t="s">
        <v>43</v>
      </c>
      <c r="I109" s="44" t="s">
        <v>43</v>
      </c>
      <c r="J109" s="44" t="s">
        <v>43</v>
      </c>
      <c r="K109" s="44" t="s">
        <v>43</v>
      </c>
      <c r="L109" s="44" t="s">
        <v>46</v>
      </c>
      <c r="M109" s="240" t="s">
        <v>264</v>
      </c>
      <c r="N109" s="240" t="s">
        <v>150</v>
      </c>
      <c r="O109" s="261" t="s">
        <v>149</v>
      </c>
      <c r="P109" s="287" t="s">
        <v>320</v>
      </c>
    </row>
    <row r="110" spans="1:16" ht="15.75" customHeight="1" thickBot="1">
      <c r="A110" s="447" t="s">
        <v>85</v>
      </c>
      <c r="B110" s="45" t="s">
        <v>46</v>
      </c>
      <c r="C110" s="45" t="s">
        <v>129</v>
      </c>
      <c r="D110" s="45" t="s">
        <v>131</v>
      </c>
      <c r="E110" s="45" t="s">
        <v>47</v>
      </c>
      <c r="F110" s="45" t="s">
        <v>48</v>
      </c>
      <c r="G110" s="45" t="s">
        <v>49</v>
      </c>
      <c r="H110" s="45" t="s">
        <v>45</v>
      </c>
      <c r="I110" s="45" t="s">
        <v>135</v>
      </c>
      <c r="J110" s="45" t="s">
        <v>136</v>
      </c>
      <c r="K110" s="45" t="s">
        <v>137</v>
      </c>
      <c r="L110" s="45" t="s">
        <v>138</v>
      </c>
      <c r="M110" s="256" t="s">
        <v>150</v>
      </c>
      <c r="N110" s="256" t="s">
        <v>138</v>
      </c>
      <c r="O110" s="263" t="s">
        <v>44</v>
      </c>
      <c r="P110" s="288" t="s">
        <v>273</v>
      </c>
    </row>
    <row r="111" spans="1:16" ht="14">
      <c r="A111" s="568" t="s">
        <v>256</v>
      </c>
      <c r="B111" s="192"/>
      <c r="C111" s="192"/>
      <c r="D111" s="192"/>
      <c r="E111" s="192"/>
      <c r="F111" s="192"/>
      <c r="G111" s="192"/>
      <c r="H111" s="192"/>
      <c r="I111" s="192"/>
      <c r="J111" s="192"/>
      <c r="K111" s="192"/>
      <c r="L111" s="192"/>
      <c r="M111" s="258"/>
      <c r="N111" s="258"/>
      <c r="O111" s="258"/>
    </row>
    <row r="112" spans="1:16" s="489" customFormat="1" ht="15.75" customHeight="1">
      <c r="A112" s="511" t="s">
        <v>322</v>
      </c>
      <c r="B112" s="596">
        <v>1.5860284069999999</v>
      </c>
      <c r="C112" s="596">
        <v>2.9583225350000002</v>
      </c>
      <c r="D112" s="596">
        <v>2.3383348559999999</v>
      </c>
      <c r="E112" s="596">
        <v>0.46362729200000002</v>
      </c>
      <c r="F112" s="596">
        <v>0.82026350699999995</v>
      </c>
      <c r="G112" s="596">
        <v>2.1914108059999999</v>
      </c>
      <c r="H112" s="596">
        <v>5.9463227E-2</v>
      </c>
      <c r="I112" s="596">
        <v>0.57162505600000002</v>
      </c>
      <c r="J112" s="596">
        <v>0.55901779100000004</v>
      </c>
      <c r="K112" s="596" t="s">
        <v>105</v>
      </c>
      <c r="L112" s="596" t="s">
        <v>105</v>
      </c>
      <c r="M112" s="597">
        <v>0.77394529599999995</v>
      </c>
      <c r="N112" s="597">
        <v>0.56760945100000004</v>
      </c>
      <c r="O112" s="597">
        <v>0.71547144900000004</v>
      </c>
      <c r="P112" s="596">
        <v>0.75590304100000005</v>
      </c>
    </row>
    <row r="113" spans="1:16" s="489" customFormat="1" ht="15.75" customHeight="1">
      <c r="A113" s="514" t="s">
        <v>183</v>
      </c>
      <c r="B113" s="598">
        <v>-13.110767049</v>
      </c>
      <c r="C113" s="598">
        <v>0.99717751600000004</v>
      </c>
      <c r="D113" s="598">
        <v>4.1766861369999999</v>
      </c>
      <c r="E113" s="598">
        <v>1.5473815500000001</v>
      </c>
      <c r="F113" s="598">
        <v>2.1867752359999999</v>
      </c>
      <c r="G113" s="598">
        <v>3.5246208339999998</v>
      </c>
      <c r="H113" s="598">
        <v>2.4221113399999998</v>
      </c>
      <c r="I113" s="598">
        <v>3.8235003729999999</v>
      </c>
      <c r="J113" s="598">
        <v>4.1671110709999999</v>
      </c>
      <c r="K113" s="598" t="s">
        <v>105</v>
      </c>
      <c r="L113" s="598" t="s">
        <v>105</v>
      </c>
      <c r="M113" s="599">
        <v>2.3760528769999998</v>
      </c>
      <c r="N113" s="599">
        <v>3.9254845280000001</v>
      </c>
      <c r="O113" s="599">
        <v>2.7442967839999999</v>
      </c>
      <c r="P113" s="598">
        <v>2.3937944</v>
      </c>
    </row>
    <row r="114" spans="1:16" s="489" customFormat="1" ht="15.75" customHeight="1">
      <c r="A114" s="516" t="s">
        <v>184</v>
      </c>
      <c r="B114" s="600">
        <v>22.898769457</v>
      </c>
      <c r="C114" s="601">
        <v>-2.3637424990000002</v>
      </c>
      <c r="D114" s="600">
        <v>0.13977199000000001</v>
      </c>
      <c r="E114" s="600">
        <v>0.102183675</v>
      </c>
      <c r="F114" s="600">
        <v>1.3662869799999999</v>
      </c>
      <c r="G114" s="600">
        <v>0.77823247299999998</v>
      </c>
      <c r="H114" s="600">
        <v>-0.64334409599999998</v>
      </c>
      <c r="I114" s="600">
        <v>2.1210575519999999</v>
      </c>
      <c r="J114" s="600">
        <v>0.27611968799999997</v>
      </c>
      <c r="K114" s="600" t="s">
        <v>105</v>
      </c>
      <c r="L114" s="600" t="s">
        <v>105</v>
      </c>
      <c r="M114" s="602">
        <v>0.24989825399999999</v>
      </c>
      <c r="N114" s="602">
        <v>1.575021515</v>
      </c>
      <c r="O114" s="602">
        <v>0.64383882299999995</v>
      </c>
      <c r="P114" s="600">
        <v>0.90518728000000004</v>
      </c>
    </row>
    <row r="115" spans="1:16" s="489" customFormat="1" ht="15.75" customHeight="1">
      <c r="A115" s="514" t="s">
        <v>185</v>
      </c>
      <c r="B115" s="598">
        <v>-18.526400197000001</v>
      </c>
      <c r="C115" s="598">
        <v>-18.420175255</v>
      </c>
      <c r="D115" s="598">
        <v>15.243176111</v>
      </c>
      <c r="E115" s="598">
        <v>-6.458663767</v>
      </c>
      <c r="F115" s="598">
        <v>-8.4011457759999999</v>
      </c>
      <c r="G115" s="598">
        <v>2.2236645030000002</v>
      </c>
      <c r="H115" s="598">
        <v>-10.287938692999999</v>
      </c>
      <c r="I115" s="598">
        <v>-10.834164852000001</v>
      </c>
      <c r="J115" s="598">
        <v>-4.400213945</v>
      </c>
      <c r="K115" s="598" t="s">
        <v>105</v>
      </c>
      <c r="L115" s="598" t="s">
        <v>105</v>
      </c>
      <c r="M115" s="599">
        <v>-6.1182526040000003</v>
      </c>
      <c r="N115" s="599">
        <v>-7.7376426450000002</v>
      </c>
      <c r="O115" s="599">
        <v>-6.5974086549999997</v>
      </c>
      <c r="P115" s="598">
        <v>-6.8553854149999998</v>
      </c>
    </row>
    <row r="116" spans="1:16" s="489" customFormat="1" ht="15.75" customHeight="1">
      <c r="A116" s="516" t="s">
        <v>186</v>
      </c>
      <c r="B116" s="600">
        <v>36.464677229000003</v>
      </c>
      <c r="C116" s="600">
        <v>30.354581406000001</v>
      </c>
      <c r="D116" s="600">
        <v>7.1770661149999997</v>
      </c>
      <c r="E116" s="600">
        <v>-3.160789055</v>
      </c>
      <c r="F116" s="600">
        <v>2.3067087630000001</v>
      </c>
      <c r="G116" s="600">
        <v>-3.30513484</v>
      </c>
      <c r="H116" s="600">
        <v>5.1413045930000001</v>
      </c>
      <c r="I116" s="600">
        <v>-1.1107511450000001</v>
      </c>
      <c r="J116" s="600">
        <v>-24.345094481</v>
      </c>
      <c r="K116" s="600" t="s">
        <v>105</v>
      </c>
      <c r="L116" s="600" t="s">
        <v>105</v>
      </c>
      <c r="M116" s="602">
        <v>1.2870178940000001</v>
      </c>
      <c r="N116" s="602">
        <v>-10.931300421</v>
      </c>
      <c r="O116" s="602">
        <v>-2.8945480350000001</v>
      </c>
      <c r="P116" s="600">
        <v>-0.59873423999999997</v>
      </c>
    </row>
    <row r="117" spans="1:16" s="489" customFormat="1" ht="15.75" customHeight="1">
      <c r="A117" s="519" t="s">
        <v>187</v>
      </c>
      <c r="B117" s="603">
        <v>-5.5458193040000001</v>
      </c>
      <c r="C117" s="603">
        <v>-2.972309992</v>
      </c>
      <c r="D117" s="603">
        <v>-5.5017076669999998</v>
      </c>
      <c r="E117" s="603">
        <v>6.0930630680000002</v>
      </c>
      <c r="F117" s="603">
        <v>-9.0806691659999998</v>
      </c>
      <c r="G117" s="603">
        <v>21.928033073999998</v>
      </c>
      <c r="H117" s="603">
        <v>-12.892185002</v>
      </c>
      <c r="I117" s="603">
        <v>-24.554473432999998</v>
      </c>
      <c r="J117" s="603">
        <v>94.027643940999994</v>
      </c>
      <c r="K117" s="603" t="s">
        <v>105</v>
      </c>
      <c r="L117" s="603" t="s">
        <v>105</v>
      </c>
      <c r="M117" s="604">
        <v>-0.38075758100000001</v>
      </c>
      <c r="N117" s="604">
        <v>10.142318538</v>
      </c>
      <c r="O117" s="604">
        <v>2.2885361479999999</v>
      </c>
      <c r="P117" s="603">
        <v>-2.4874914659999998</v>
      </c>
    </row>
    <row r="118" spans="1:16" s="489" customFormat="1" ht="15.75" customHeight="1">
      <c r="A118" s="522" t="s">
        <v>323</v>
      </c>
      <c r="B118" s="605">
        <v>-20.773610862999998</v>
      </c>
      <c r="C118" s="605">
        <v>7.7718446439999997</v>
      </c>
      <c r="D118" s="605">
        <v>4.373494977</v>
      </c>
      <c r="E118" s="605">
        <v>1.5963114380000001</v>
      </c>
      <c r="F118" s="605">
        <v>1.5142901179999999</v>
      </c>
      <c r="G118" s="605">
        <v>2.7796961640000002</v>
      </c>
      <c r="H118" s="605">
        <v>0.93048044699999999</v>
      </c>
      <c r="I118" s="605">
        <v>5.3162455959999999</v>
      </c>
      <c r="J118" s="605">
        <v>0.85423763600000002</v>
      </c>
      <c r="K118" s="605" t="s">
        <v>105</v>
      </c>
      <c r="L118" s="605" t="s">
        <v>105</v>
      </c>
      <c r="M118" s="606">
        <v>1.6523289459999999</v>
      </c>
      <c r="N118" s="606">
        <v>3.9083365689999998</v>
      </c>
      <c r="O118" s="606">
        <v>2.2730962529999998</v>
      </c>
      <c r="P118" s="605">
        <v>1.4116733699999999</v>
      </c>
    </row>
    <row r="119" spans="1:16" s="489" customFormat="1" ht="15.75" customHeight="1">
      <c r="A119" s="514" t="s">
        <v>82</v>
      </c>
      <c r="B119" s="598">
        <v>-8.7283937159999994</v>
      </c>
      <c r="C119" s="598">
        <v>5.6694888829999996</v>
      </c>
      <c r="D119" s="598">
        <v>2.5233787909999998</v>
      </c>
      <c r="E119" s="598">
        <v>1.891148225</v>
      </c>
      <c r="F119" s="598">
        <v>1.643681484</v>
      </c>
      <c r="G119" s="598">
        <v>3.164836808</v>
      </c>
      <c r="H119" s="598">
        <v>1.590259536</v>
      </c>
      <c r="I119" s="598">
        <v>2.0517109979999999</v>
      </c>
      <c r="J119" s="598">
        <v>-2.2738317769999998</v>
      </c>
      <c r="K119" s="598" t="s">
        <v>105</v>
      </c>
      <c r="L119" s="598" t="s">
        <v>105</v>
      </c>
      <c r="M119" s="599">
        <v>1.971085615</v>
      </c>
      <c r="N119" s="599">
        <v>0.73008015599999998</v>
      </c>
      <c r="O119" s="599">
        <v>1.6081790680000001</v>
      </c>
      <c r="P119" s="598">
        <v>1.7803213309999999</v>
      </c>
    </row>
    <row r="120" spans="1:16" s="489" customFormat="1" ht="15.75" customHeight="1">
      <c r="A120" s="516" t="s">
        <v>189</v>
      </c>
      <c r="B120" s="600">
        <v>-8.4977902600000004</v>
      </c>
      <c r="C120" s="600">
        <v>4.9027682769999998</v>
      </c>
      <c r="D120" s="600">
        <v>2.6128925889999999</v>
      </c>
      <c r="E120" s="600">
        <v>2.2692723379999999</v>
      </c>
      <c r="F120" s="600">
        <v>1.8449901200000001</v>
      </c>
      <c r="G120" s="600">
        <v>2.6252426309999999</v>
      </c>
      <c r="H120" s="600">
        <v>1.8161857189999999</v>
      </c>
      <c r="I120" s="600">
        <v>1.660858385</v>
      </c>
      <c r="J120" s="600">
        <v>6.8239551999999995E-2</v>
      </c>
      <c r="K120" s="600" t="s">
        <v>105</v>
      </c>
      <c r="L120" s="600" t="s">
        <v>105</v>
      </c>
      <c r="M120" s="602">
        <v>2.0812113710000002</v>
      </c>
      <c r="N120" s="602">
        <v>1.1759417480000001</v>
      </c>
      <c r="O120" s="602">
        <v>1.818269707</v>
      </c>
      <c r="P120" s="600">
        <v>1.7012478200000001</v>
      </c>
    </row>
    <row r="121" spans="1:16" s="489" customFormat="1" ht="15.75" customHeight="1">
      <c r="A121" s="514" t="s">
        <v>359</v>
      </c>
      <c r="B121" s="598">
        <v>-108.867731452</v>
      </c>
      <c r="C121" s="598">
        <v>9.9844623420000005</v>
      </c>
      <c r="D121" s="598">
        <v>-4.3314682290000004</v>
      </c>
      <c r="E121" s="598">
        <v>-2.488974126</v>
      </c>
      <c r="F121" s="598">
        <v>1.8263453970000001</v>
      </c>
      <c r="G121" s="598">
        <v>-0.26501893100000001</v>
      </c>
      <c r="H121" s="598">
        <v>-2.7732039130000001</v>
      </c>
      <c r="I121" s="598">
        <v>0.23842829900000001</v>
      </c>
      <c r="J121" s="598">
        <v>-8.2619353649999994</v>
      </c>
      <c r="K121" s="598" t="s">
        <v>105</v>
      </c>
      <c r="L121" s="598" t="s">
        <v>105</v>
      </c>
      <c r="M121" s="599">
        <v>-1.1057439929999999</v>
      </c>
      <c r="N121" s="599">
        <v>-1.357028109</v>
      </c>
      <c r="O121" s="599">
        <v>-1.194025299</v>
      </c>
      <c r="P121" s="598">
        <v>-1.6954689089999999</v>
      </c>
    </row>
    <row r="122" spans="1:16" s="489" customFormat="1" ht="15.75" customHeight="1">
      <c r="A122" s="516" t="s">
        <v>190</v>
      </c>
      <c r="B122" s="600">
        <v>-10.803669359000001</v>
      </c>
      <c r="C122" s="600">
        <v>11.65472377</v>
      </c>
      <c r="D122" s="600">
        <v>2.11811258</v>
      </c>
      <c r="E122" s="600">
        <v>-0.41349181000000002</v>
      </c>
      <c r="F122" s="600">
        <v>-4.8867729999999998E-2</v>
      </c>
      <c r="G122" s="600">
        <v>6.6530978210000002</v>
      </c>
      <c r="H122" s="600">
        <v>0.34791577499999998</v>
      </c>
      <c r="I122" s="600">
        <v>4.3758272380000003</v>
      </c>
      <c r="J122" s="600">
        <v>-15.730288405</v>
      </c>
      <c r="K122" s="600" t="s">
        <v>105</v>
      </c>
      <c r="L122" s="600" t="s">
        <v>105</v>
      </c>
      <c r="M122" s="602">
        <v>1.2777653250000001</v>
      </c>
      <c r="N122" s="602">
        <v>-1.893228353</v>
      </c>
      <c r="O122" s="602">
        <v>0.31187590100000001</v>
      </c>
      <c r="P122" s="600">
        <v>2.5139396770000002</v>
      </c>
    </row>
    <row r="123" spans="1:16" s="489" customFormat="1" ht="15.75" customHeight="1">
      <c r="A123" s="514" t="s">
        <v>191</v>
      </c>
      <c r="B123" s="598">
        <v>0.39390922499999997</v>
      </c>
      <c r="C123" s="598">
        <v>0.43726340200000002</v>
      </c>
      <c r="D123" s="598">
        <v>2.9573909650000001</v>
      </c>
      <c r="E123" s="598">
        <v>2.1760207299999998</v>
      </c>
      <c r="F123" s="598">
        <v>1.15701196</v>
      </c>
      <c r="G123" s="598">
        <v>0.70712230600000003</v>
      </c>
      <c r="H123" s="598">
        <v>-2.1639903779999998</v>
      </c>
      <c r="I123" s="598">
        <v>-1.3092564090000001</v>
      </c>
      <c r="J123" s="598">
        <v>-0.52354762799999999</v>
      </c>
      <c r="K123" s="598" t="s">
        <v>105</v>
      </c>
      <c r="L123" s="598" t="s">
        <v>105</v>
      </c>
      <c r="M123" s="599">
        <v>0.62263620399999997</v>
      </c>
      <c r="N123" s="599">
        <v>-0.948917872</v>
      </c>
      <c r="O123" s="599">
        <v>0.25737205600000002</v>
      </c>
      <c r="P123" s="598">
        <v>0.52335232700000001</v>
      </c>
    </row>
    <row r="124" spans="1:16" s="489" customFormat="1" ht="15.75" customHeight="1">
      <c r="A124" s="516" t="s">
        <v>192</v>
      </c>
      <c r="B124" s="600">
        <v>1.2931729139999999</v>
      </c>
      <c r="C124" s="600">
        <v>1.1817655840000001</v>
      </c>
      <c r="D124" s="600">
        <v>1.8844813789999999</v>
      </c>
      <c r="E124" s="600">
        <v>1.8576716980000001</v>
      </c>
      <c r="F124" s="600">
        <v>1.338495583</v>
      </c>
      <c r="G124" s="600">
        <v>-0.361840993</v>
      </c>
      <c r="H124" s="600">
        <v>-3.5181325760000002</v>
      </c>
      <c r="I124" s="600">
        <v>-2.3791448310000001</v>
      </c>
      <c r="J124" s="600">
        <v>-0.98493881900000002</v>
      </c>
      <c r="K124" s="600" t="s">
        <v>105</v>
      </c>
      <c r="L124" s="600" t="s">
        <v>105</v>
      </c>
      <c r="M124" s="602">
        <v>8.8698636999999997E-2</v>
      </c>
      <c r="N124" s="602">
        <v>-1.7271410949999999</v>
      </c>
      <c r="O124" s="602">
        <v>-0.330176046</v>
      </c>
      <c r="P124" s="600">
        <v>0.28179932499999999</v>
      </c>
    </row>
    <row r="125" spans="1:16" s="489" customFormat="1" ht="15.75" customHeight="1">
      <c r="A125" s="514" t="s">
        <v>193</v>
      </c>
      <c r="B125" s="598">
        <v>31.122614040999999</v>
      </c>
      <c r="C125" s="598">
        <v>-6.0393103860000004</v>
      </c>
      <c r="D125" s="598">
        <v>17.527569568000001</v>
      </c>
      <c r="E125" s="598">
        <v>10.701957484999999</v>
      </c>
      <c r="F125" s="598">
        <v>17.221434969000001</v>
      </c>
      <c r="G125" s="609">
        <v>27.323119353999999</v>
      </c>
      <c r="H125" s="598">
        <v>27.533466786999998</v>
      </c>
      <c r="I125" s="598">
        <v>8.8777089670000002</v>
      </c>
      <c r="J125" s="598">
        <v>-18.113539353</v>
      </c>
      <c r="K125" s="598" t="s">
        <v>105</v>
      </c>
      <c r="L125" s="598" t="s">
        <v>105</v>
      </c>
      <c r="M125" s="599">
        <v>17.628200577000001</v>
      </c>
      <c r="N125" s="599">
        <v>-7.5863105800000001</v>
      </c>
      <c r="O125" s="599">
        <v>10.86920772</v>
      </c>
      <c r="P125" s="598">
        <v>5.0174061679999999</v>
      </c>
    </row>
    <row r="126" spans="1:16" s="489" customFormat="1" ht="15.75" customHeight="1">
      <c r="A126" s="720" t="s">
        <v>767</v>
      </c>
      <c r="B126" s="600">
        <v>-18.815529333000001</v>
      </c>
      <c r="C126" s="600">
        <v>-0.66707571799999998</v>
      </c>
      <c r="D126" s="600">
        <v>5.3821713799999999</v>
      </c>
      <c r="E126" s="600">
        <v>3.5791847880000001</v>
      </c>
      <c r="F126" s="600">
        <v>-0.98078389300000002</v>
      </c>
      <c r="G126" s="600">
        <v>4.5542619269999998</v>
      </c>
      <c r="H126" s="600">
        <v>2.248753582</v>
      </c>
      <c r="I126" s="600">
        <v>3.1032103979999999</v>
      </c>
      <c r="J126" s="600">
        <v>4.7020735250000003</v>
      </c>
      <c r="K126" s="600" t="s">
        <v>105</v>
      </c>
      <c r="L126" s="600" t="s">
        <v>105</v>
      </c>
      <c r="M126" s="602">
        <v>2.2986799630000001</v>
      </c>
      <c r="N126" s="602">
        <v>3.7390403679999999</v>
      </c>
      <c r="O126" s="602">
        <v>2.6431866099999999</v>
      </c>
      <c r="P126" s="600">
        <v>1.2706841639999999</v>
      </c>
    </row>
    <row r="127" spans="1:16" s="489" customFormat="1" ht="15.75" customHeight="1">
      <c r="A127" s="514" t="s">
        <v>194</v>
      </c>
      <c r="B127" s="598" t="s">
        <v>105</v>
      </c>
      <c r="C127" s="598">
        <v>-1.5297874490000001</v>
      </c>
      <c r="D127" s="598">
        <v>-10.807084403999999</v>
      </c>
      <c r="E127" s="598">
        <v>-1.4834664829999999</v>
      </c>
      <c r="F127" s="598">
        <v>3.6219673779999999</v>
      </c>
      <c r="G127" s="598">
        <v>3.6375196999999999</v>
      </c>
      <c r="H127" s="598">
        <v>-17.844472412999998</v>
      </c>
      <c r="I127" s="598">
        <v>-1.683829781</v>
      </c>
      <c r="J127" s="598">
        <v>5.1797450820000002</v>
      </c>
      <c r="K127" s="598" t="s">
        <v>105</v>
      </c>
      <c r="L127" s="598" t="s">
        <v>105</v>
      </c>
      <c r="M127" s="599">
        <v>-4.6535060509999999</v>
      </c>
      <c r="N127" s="599">
        <v>-0.57230757700000001</v>
      </c>
      <c r="O127" s="599">
        <v>-3.6138048980000002</v>
      </c>
      <c r="P127" s="598">
        <v>-2.098175538</v>
      </c>
    </row>
    <row r="128" spans="1:16" s="489" customFormat="1" ht="15.75" customHeight="1">
      <c r="A128" s="516" t="s">
        <v>195</v>
      </c>
      <c r="B128" s="600">
        <v>-74.291411671000006</v>
      </c>
      <c r="C128" s="600">
        <v>111.44327039300001</v>
      </c>
      <c r="D128" s="600">
        <v>16.493384874</v>
      </c>
      <c r="E128" s="600">
        <v>2.2316178760000001</v>
      </c>
      <c r="F128" s="600">
        <v>-2.2392682000000001E-2</v>
      </c>
      <c r="G128" s="600">
        <v>10.617476753</v>
      </c>
      <c r="H128" s="600">
        <v>1.9648826049999999</v>
      </c>
      <c r="I128" s="600">
        <v>9.9165557010000001</v>
      </c>
      <c r="J128" s="600">
        <v>47.661584525999999</v>
      </c>
      <c r="K128" s="600" t="s">
        <v>105</v>
      </c>
      <c r="L128" s="600" t="s">
        <v>105</v>
      </c>
      <c r="M128" s="602">
        <v>3.5871823090000001</v>
      </c>
      <c r="N128" s="602">
        <v>19.332260825999999</v>
      </c>
      <c r="O128" s="602">
        <v>7.7472201460000001</v>
      </c>
      <c r="P128" s="600">
        <v>2.597113679</v>
      </c>
    </row>
    <row r="129" spans="1:16" s="489" customFormat="1" ht="15.75" customHeight="1">
      <c r="A129" s="519" t="s">
        <v>196</v>
      </c>
      <c r="B129" s="603">
        <v>-37.397189541000003</v>
      </c>
      <c r="C129" s="603">
        <v>14.546803938</v>
      </c>
      <c r="D129" s="603">
        <v>10.720635462000001</v>
      </c>
      <c r="E129" s="603">
        <v>-1.715811312</v>
      </c>
      <c r="F129" s="603">
        <v>1.893352374</v>
      </c>
      <c r="G129" s="603">
        <v>-9.7163026450000007</v>
      </c>
      <c r="H129" s="603">
        <v>18.105794153000002</v>
      </c>
      <c r="I129" s="603">
        <v>66.992611728</v>
      </c>
      <c r="J129" s="603">
        <v>-16.46796033</v>
      </c>
      <c r="K129" s="603" t="s">
        <v>105</v>
      </c>
      <c r="L129" s="603" t="s">
        <v>105</v>
      </c>
      <c r="M129" s="604">
        <v>2.7112476339999998</v>
      </c>
      <c r="N129" s="604">
        <v>46.090521709000001</v>
      </c>
      <c r="O129" s="604">
        <v>12.606491054999999</v>
      </c>
      <c r="P129" s="603">
        <v>1.162211664</v>
      </c>
    </row>
    <row r="130" spans="1:16" s="489" customFormat="1" ht="15.75" customHeight="1">
      <c r="A130" s="568" t="s">
        <v>257</v>
      </c>
      <c r="B130" s="607"/>
      <c r="C130" s="607"/>
      <c r="D130" s="607"/>
      <c r="E130" s="607"/>
      <c r="F130" s="607"/>
      <c r="G130" s="607"/>
      <c r="H130" s="607"/>
      <c r="I130" s="607"/>
      <c r="J130" s="607"/>
      <c r="K130" s="607"/>
      <c r="L130" s="607"/>
      <c r="M130" s="608"/>
      <c r="N130" s="608"/>
      <c r="O130" s="608"/>
      <c r="P130" s="607"/>
    </row>
    <row r="131" spans="1:16" s="489" customFormat="1" ht="15.75" customHeight="1">
      <c r="A131" s="511" t="s">
        <v>324</v>
      </c>
      <c r="B131" s="596">
        <v>-28.274638200999998</v>
      </c>
      <c r="C131" s="596">
        <v>-29.550443739999999</v>
      </c>
      <c r="D131" s="596">
        <v>33.089809402999997</v>
      </c>
      <c r="E131" s="596">
        <v>9.9514669290000004</v>
      </c>
      <c r="F131" s="596">
        <v>8.8584251970000008</v>
      </c>
      <c r="G131" s="596">
        <v>-5.471697668</v>
      </c>
      <c r="H131" s="596">
        <v>11.833616685999999</v>
      </c>
      <c r="I131" s="596">
        <v>31.635658719999999</v>
      </c>
      <c r="J131" s="596">
        <v>34.079201001999998</v>
      </c>
      <c r="K131" s="596" t="s">
        <v>105</v>
      </c>
      <c r="L131" s="596" t="s">
        <v>105</v>
      </c>
      <c r="M131" s="597">
        <v>8.2664075219999997</v>
      </c>
      <c r="N131" s="597">
        <v>32.370823725000001</v>
      </c>
      <c r="O131" s="597">
        <v>13.450392346999999</v>
      </c>
      <c r="P131" s="596">
        <v>13.605777632000001</v>
      </c>
    </row>
    <row r="132" spans="1:16" s="489" customFormat="1" ht="15.75" customHeight="1">
      <c r="A132" s="569" t="s">
        <v>200</v>
      </c>
      <c r="B132" s="609">
        <v>-28.274638200999998</v>
      </c>
      <c r="C132" s="609">
        <v>-45.781612772000003</v>
      </c>
      <c r="D132" s="609">
        <v>33.166027116000002</v>
      </c>
      <c r="E132" s="609">
        <v>8.5364074339999991</v>
      </c>
      <c r="F132" s="609">
        <v>7.8308126810000003</v>
      </c>
      <c r="G132" s="609">
        <v>-11.350112875000001</v>
      </c>
      <c r="H132" s="609">
        <v>10.789491658999999</v>
      </c>
      <c r="I132" s="609">
        <v>29.397827169999999</v>
      </c>
      <c r="J132" s="609">
        <v>35.072414985000002</v>
      </c>
      <c r="K132" s="609" t="s">
        <v>105</v>
      </c>
      <c r="L132" s="609" t="s">
        <v>105</v>
      </c>
      <c r="M132" s="610">
        <v>6.1589298230000002</v>
      </c>
      <c r="N132" s="610">
        <v>31.024457284</v>
      </c>
      <c r="O132" s="610">
        <v>11.276242912000001</v>
      </c>
      <c r="P132" s="609">
        <v>14.143914172000001</v>
      </c>
    </row>
    <row r="133" spans="1:16" s="489" customFormat="1" ht="15.75" customHeight="1">
      <c r="A133" s="570" t="s">
        <v>201</v>
      </c>
      <c r="B133" s="611" t="s">
        <v>105</v>
      </c>
      <c r="C133" s="611">
        <v>1040.937101898</v>
      </c>
      <c r="D133" s="611">
        <v>-39.139869220999998</v>
      </c>
      <c r="E133" s="611">
        <v>55.382177028000001</v>
      </c>
      <c r="F133" s="611">
        <v>3.3215773510000002</v>
      </c>
      <c r="G133" s="611">
        <v>201.541846741</v>
      </c>
      <c r="H133" s="611">
        <v>10.708480589000001</v>
      </c>
      <c r="I133" s="611">
        <v>42.861179616000001</v>
      </c>
      <c r="J133" s="611">
        <v>56.684348966000002</v>
      </c>
      <c r="K133" s="611" t="s">
        <v>105</v>
      </c>
      <c r="L133" s="611" t="s">
        <v>105</v>
      </c>
      <c r="M133" s="612">
        <v>31.044717093999999</v>
      </c>
      <c r="N133" s="612">
        <v>50.262180731999997</v>
      </c>
      <c r="O133" s="612">
        <v>37.383532156999998</v>
      </c>
      <c r="P133" s="611">
        <v>21.580198382999999</v>
      </c>
    </row>
    <row r="134" spans="1:16" s="489" customFormat="1" ht="15.75" customHeight="1">
      <c r="A134" s="569" t="s">
        <v>202</v>
      </c>
      <c r="B134" s="609" t="s">
        <v>105</v>
      </c>
      <c r="C134" s="609">
        <v>-100</v>
      </c>
      <c r="D134" s="609">
        <v>401.48865331600001</v>
      </c>
      <c r="E134" s="609">
        <v>17.33981794</v>
      </c>
      <c r="F134" s="609">
        <v>144.00359808300001</v>
      </c>
      <c r="G134" s="609">
        <v>415.36072794</v>
      </c>
      <c r="H134" s="609">
        <v>67.720029362999995</v>
      </c>
      <c r="I134" s="609">
        <v>71.080785269000003</v>
      </c>
      <c r="J134" s="609">
        <v>-34.311516109999999</v>
      </c>
      <c r="K134" s="609" t="s">
        <v>105</v>
      </c>
      <c r="L134" s="609" t="s">
        <v>105</v>
      </c>
      <c r="M134" s="610">
        <v>100.413341066</v>
      </c>
      <c r="N134" s="610">
        <v>38.532187139999998</v>
      </c>
      <c r="O134" s="610">
        <v>72.794421729000007</v>
      </c>
      <c r="P134" s="609">
        <v>-6.5543907709999996</v>
      </c>
    </row>
    <row r="135" spans="1:16" s="489" customFormat="1" ht="15.75" customHeight="1">
      <c r="A135" s="571" t="s">
        <v>325</v>
      </c>
      <c r="B135" s="613">
        <v>2.9898209800000002</v>
      </c>
      <c r="C135" s="613">
        <v>-18.496829656999999</v>
      </c>
      <c r="D135" s="613">
        <v>25.893178232</v>
      </c>
      <c r="E135" s="613">
        <v>3.252592629</v>
      </c>
      <c r="F135" s="613">
        <v>3.464344906</v>
      </c>
      <c r="G135" s="613">
        <v>31.885410232000002</v>
      </c>
      <c r="H135" s="613">
        <v>-12.281334170999999</v>
      </c>
      <c r="I135" s="613">
        <v>-18.396160862999999</v>
      </c>
      <c r="J135" s="613">
        <v>117.396199608</v>
      </c>
      <c r="K135" s="613" t="s">
        <v>105</v>
      </c>
      <c r="L135" s="613" t="s">
        <v>105</v>
      </c>
      <c r="M135" s="614">
        <v>3.6573956569999999</v>
      </c>
      <c r="N135" s="614">
        <v>-0.95925917599999999</v>
      </c>
      <c r="O135" s="614">
        <v>2.5264308980000001</v>
      </c>
      <c r="P135" s="613">
        <v>4.7629146369999997</v>
      </c>
    </row>
    <row r="136" spans="1:16" s="489" customFormat="1" ht="15.75" customHeight="1">
      <c r="A136" s="569" t="s">
        <v>204</v>
      </c>
      <c r="B136" s="609">
        <v>-7.5914103309999996</v>
      </c>
      <c r="C136" s="609">
        <v>-2.0697096529999999</v>
      </c>
      <c r="D136" s="609">
        <v>-30.669550115</v>
      </c>
      <c r="E136" s="609">
        <v>17.02665206</v>
      </c>
      <c r="F136" s="609">
        <v>6.0626118800000004</v>
      </c>
      <c r="G136" s="609">
        <v>46.130990208</v>
      </c>
      <c r="H136" s="609">
        <v>-5.555707022</v>
      </c>
      <c r="I136" s="609">
        <v>-27.163335864</v>
      </c>
      <c r="J136" s="609">
        <v>114.809792999</v>
      </c>
      <c r="K136" s="609" t="s">
        <v>105</v>
      </c>
      <c r="L136" s="609" t="s">
        <v>105</v>
      </c>
      <c r="M136" s="610">
        <v>8.7202327159999999</v>
      </c>
      <c r="N136" s="610">
        <v>-7.6840340019999998</v>
      </c>
      <c r="O136" s="610">
        <v>4.7851697440000001</v>
      </c>
      <c r="P136" s="609">
        <v>7.5315794580000004</v>
      </c>
    </row>
    <row r="137" spans="1:16" s="489" customFormat="1" ht="15.75" customHeight="1">
      <c r="A137" s="572" t="s">
        <v>205</v>
      </c>
      <c r="B137" s="611">
        <v>8.0139341139999996</v>
      </c>
      <c r="C137" s="611">
        <v>-11.06814181</v>
      </c>
      <c r="D137" s="611">
        <v>52.540157913999998</v>
      </c>
      <c r="E137" s="611">
        <v>0.80036534800000003</v>
      </c>
      <c r="F137" s="611">
        <v>17.499683141999999</v>
      </c>
      <c r="G137" s="611">
        <v>1.9690583260000001</v>
      </c>
      <c r="H137" s="611">
        <v>-1.9875406120000001</v>
      </c>
      <c r="I137" s="611">
        <v>-1.9484652629999999</v>
      </c>
      <c r="J137" s="611">
        <v>28.252759259000001</v>
      </c>
      <c r="K137" s="611" t="s">
        <v>105</v>
      </c>
      <c r="L137" s="611" t="s">
        <v>105</v>
      </c>
      <c r="M137" s="612">
        <v>6.5153439630000003</v>
      </c>
      <c r="N137" s="612">
        <v>3.474885016</v>
      </c>
      <c r="O137" s="612">
        <v>5.8814257980000004</v>
      </c>
      <c r="P137" s="611">
        <v>11.220630637999999</v>
      </c>
    </row>
    <row r="138" spans="1:16" s="489" customFormat="1" ht="15.75" customHeight="1">
      <c r="A138" s="569" t="s">
        <v>206</v>
      </c>
      <c r="B138" s="609" t="s">
        <v>105</v>
      </c>
      <c r="C138" s="609">
        <v>-74.944959478000001</v>
      </c>
      <c r="D138" s="609">
        <v>11.020224693999999</v>
      </c>
      <c r="E138" s="609">
        <v>-9.8637194400000006</v>
      </c>
      <c r="F138" s="609">
        <v>-28.195009582000001</v>
      </c>
      <c r="G138" s="609">
        <v>173.89392462999999</v>
      </c>
      <c r="H138" s="609">
        <v>-40.521415842000003</v>
      </c>
      <c r="I138" s="609">
        <v>-33.864492378000001</v>
      </c>
      <c r="J138" s="609">
        <v>687.48443342099995</v>
      </c>
      <c r="K138" s="609" t="s">
        <v>105</v>
      </c>
      <c r="L138" s="609" t="s">
        <v>105</v>
      </c>
      <c r="M138" s="610">
        <v>-11.398217465</v>
      </c>
      <c r="N138" s="610">
        <v>-2.552885737</v>
      </c>
      <c r="O138" s="610">
        <v>-8.3724054599999995</v>
      </c>
      <c r="P138" s="609">
        <v>-7.7019228599999998</v>
      </c>
    </row>
    <row r="139" spans="1:16" s="489" customFormat="1" ht="15.75" customHeight="1">
      <c r="A139" s="573" t="s">
        <v>259</v>
      </c>
      <c r="B139" s="615"/>
      <c r="C139" s="615"/>
      <c r="D139" s="615"/>
      <c r="E139" s="615"/>
      <c r="F139" s="615"/>
      <c r="G139" s="615"/>
      <c r="H139" s="615"/>
      <c r="I139" s="615"/>
      <c r="J139" s="615"/>
      <c r="K139" s="615"/>
      <c r="L139" s="615"/>
      <c r="M139" s="616"/>
      <c r="N139" s="616"/>
      <c r="O139" s="616"/>
      <c r="P139" s="615"/>
    </row>
    <row r="140" spans="1:16" s="489" customFormat="1" ht="15.75" customHeight="1">
      <c r="A140" s="574" t="s">
        <v>510</v>
      </c>
      <c r="B140" s="617">
        <v>2.0325603999999999</v>
      </c>
      <c r="C140" s="617">
        <v>4.7085059820000001</v>
      </c>
      <c r="D140" s="617">
        <v>2.3197878900000002</v>
      </c>
      <c r="E140" s="617">
        <v>0.39761766100000001</v>
      </c>
      <c r="F140" s="617">
        <v>0.47188101500000001</v>
      </c>
      <c r="G140" s="617">
        <v>1.9723141129999999</v>
      </c>
      <c r="H140" s="617">
        <v>-0.52091885299999996</v>
      </c>
      <c r="I140" s="617">
        <v>0.43031992600000002</v>
      </c>
      <c r="J140" s="617">
        <v>1.1755527219999999</v>
      </c>
      <c r="K140" s="617" t="s">
        <v>105</v>
      </c>
      <c r="L140" s="617" t="s">
        <v>105</v>
      </c>
      <c r="M140" s="618">
        <v>0.47263245500000001</v>
      </c>
      <c r="N140" s="618">
        <v>0.662271579</v>
      </c>
      <c r="O140" s="618">
        <v>0.49435716400000002</v>
      </c>
      <c r="P140" s="617">
        <v>0.453843673</v>
      </c>
    </row>
    <row r="141" spans="1:16" s="489" customFormat="1" ht="15.75" customHeight="1">
      <c r="A141" s="575" t="s">
        <v>446</v>
      </c>
      <c r="B141" s="619">
        <v>0.93685748000000002</v>
      </c>
      <c r="C141" s="619">
        <v>6.7604653920000004</v>
      </c>
      <c r="D141" s="619">
        <v>2.425501497</v>
      </c>
      <c r="E141" s="619">
        <v>2.4275146680000002</v>
      </c>
      <c r="F141" s="619">
        <v>2.017514974</v>
      </c>
      <c r="G141" s="619">
        <v>3.3982275780000002</v>
      </c>
      <c r="H141" s="619">
        <v>2.373965214</v>
      </c>
      <c r="I141" s="619">
        <v>2.4360345080000001</v>
      </c>
      <c r="J141" s="619">
        <v>2.6989379759999998</v>
      </c>
      <c r="K141" s="619" t="s">
        <v>105</v>
      </c>
      <c r="L141" s="619" t="s">
        <v>105</v>
      </c>
      <c r="M141" s="620">
        <v>2.5166100579999999</v>
      </c>
      <c r="N141" s="620">
        <v>2.4934746730000001</v>
      </c>
      <c r="O141" s="620">
        <v>2.4838009109999999</v>
      </c>
      <c r="P141" s="619">
        <v>2.3823835010000001</v>
      </c>
    </row>
    <row r="142" spans="1:16" s="489" customFormat="1" ht="15.75" customHeight="1">
      <c r="A142" s="576" t="s">
        <v>447</v>
      </c>
      <c r="B142" s="621">
        <v>-8.0955827449999997</v>
      </c>
      <c r="C142" s="621">
        <v>6.6860052620000001</v>
      </c>
      <c r="D142" s="621">
        <v>2.5427949760000002</v>
      </c>
      <c r="E142" s="621">
        <v>2.0437500879999999</v>
      </c>
      <c r="F142" s="621">
        <v>1.5276512600000001</v>
      </c>
      <c r="G142" s="621">
        <v>2.4565348579999999</v>
      </c>
      <c r="H142" s="621">
        <v>1.297862616</v>
      </c>
      <c r="I142" s="621">
        <v>1.5892048009999999</v>
      </c>
      <c r="J142" s="621">
        <v>0.88423387799999997</v>
      </c>
      <c r="K142" s="621" t="s">
        <v>105</v>
      </c>
      <c r="L142" s="621" t="s">
        <v>105</v>
      </c>
      <c r="M142" s="622">
        <v>1.7799587830000001</v>
      </c>
      <c r="N142" s="622">
        <v>1.3841753779999999</v>
      </c>
      <c r="O142" s="622">
        <v>1.6296437619999999</v>
      </c>
      <c r="P142" s="621">
        <v>1.3810169059999999</v>
      </c>
    </row>
    <row r="143" spans="1:16" s="489" customFormat="1" ht="15.75" customHeight="1">
      <c r="A143" s="577" t="s">
        <v>448</v>
      </c>
      <c r="B143" s="619">
        <v>-20.425362998000001</v>
      </c>
      <c r="C143" s="619">
        <v>9.6038529159999992</v>
      </c>
      <c r="D143" s="619">
        <v>4.3021946480000004</v>
      </c>
      <c r="E143" s="619">
        <v>1.3722731889999999</v>
      </c>
      <c r="F143" s="619">
        <v>1.1979816860000001</v>
      </c>
      <c r="G143" s="619">
        <v>2.6107344810000002</v>
      </c>
      <c r="H143" s="619">
        <v>0.41666626800000001</v>
      </c>
      <c r="I143" s="619">
        <v>5.242015587</v>
      </c>
      <c r="J143" s="619">
        <v>1.6766412879999999</v>
      </c>
      <c r="K143" s="619" t="s">
        <v>105</v>
      </c>
      <c r="L143" s="619" t="s">
        <v>105</v>
      </c>
      <c r="M143" s="620">
        <v>1.3523420349999999</v>
      </c>
      <c r="N143" s="620">
        <v>4.1221938339999999</v>
      </c>
      <c r="O143" s="620">
        <v>2.0836277089999999</v>
      </c>
      <c r="P143" s="619">
        <v>1.092354252</v>
      </c>
    </row>
    <row r="144" spans="1:16" s="489" customFormat="1" ht="15.75" customHeight="1">
      <c r="A144" s="572" t="s">
        <v>987</v>
      </c>
      <c r="B144" s="623">
        <v>-27.959361885</v>
      </c>
      <c r="C144" s="623">
        <v>-44.859957082000001</v>
      </c>
      <c r="D144" s="623">
        <v>34.734914287000002</v>
      </c>
      <c r="E144" s="623">
        <v>7.7817586590000003</v>
      </c>
      <c r="F144" s="623">
        <v>8.2011663240000008</v>
      </c>
      <c r="G144" s="623">
        <v>-10.507051688000001</v>
      </c>
      <c r="H144" s="623">
        <v>10.234414267</v>
      </c>
      <c r="I144" s="623">
        <v>30.852662897999998</v>
      </c>
      <c r="J144" s="623">
        <v>35.132418981999997</v>
      </c>
      <c r="K144" s="623" t="s">
        <v>105</v>
      </c>
      <c r="L144" s="623" t="s">
        <v>105</v>
      </c>
      <c r="M144" s="624">
        <v>6.1020098640000002</v>
      </c>
      <c r="N144" s="624">
        <v>32.100780346999997</v>
      </c>
      <c r="O144" s="624">
        <v>11.583385948</v>
      </c>
      <c r="P144" s="623">
        <v>13.383371209</v>
      </c>
    </row>
    <row r="145" spans="1:17" s="489" customFormat="1" ht="15.75" customHeight="1">
      <c r="A145" s="578" t="s">
        <v>449</v>
      </c>
      <c r="B145" s="619">
        <v>-8.9525335659999996</v>
      </c>
      <c r="C145" s="619">
        <v>-3.5886946229999999</v>
      </c>
      <c r="D145" s="619">
        <v>10.89554377</v>
      </c>
      <c r="E145" s="619">
        <v>-2.4979344920000002</v>
      </c>
      <c r="F145" s="619">
        <v>-2.313837886</v>
      </c>
      <c r="G145" s="619">
        <v>-2.3035264959999999</v>
      </c>
      <c r="H145" s="619">
        <v>-3.0855531200000001</v>
      </c>
      <c r="I145" s="619">
        <v>-2.8335786120000002</v>
      </c>
      <c r="J145" s="619">
        <v>5.2133241330000004</v>
      </c>
      <c r="K145" s="619" t="s">
        <v>105</v>
      </c>
      <c r="L145" s="619" t="s">
        <v>105</v>
      </c>
      <c r="M145" s="620">
        <v>-2.2123445199999998</v>
      </c>
      <c r="N145" s="620">
        <v>0.70319147900000001</v>
      </c>
      <c r="O145" s="620">
        <v>-1.4066379520000001</v>
      </c>
      <c r="P145" s="619">
        <v>-0.92984863699999998</v>
      </c>
    </row>
    <row r="146" spans="1:17" s="489" customFormat="1" ht="15.75" customHeight="1">
      <c r="A146" s="570" t="s">
        <v>450</v>
      </c>
      <c r="B146" s="625">
        <v>1.73841763</v>
      </c>
      <c r="C146" s="625">
        <v>2.9017494269999999</v>
      </c>
      <c r="D146" s="625">
        <v>1.814881363</v>
      </c>
      <c r="E146" s="625">
        <v>1.633057102</v>
      </c>
      <c r="F146" s="625">
        <v>1.022734909</v>
      </c>
      <c r="G146" s="625">
        <v>-0.52563823799999998</v>
      </c>
      <c r="H146" s="625">
        <v>-4.009299875</v>
      </c>
      <c r="I146" s="625">
        <v>-2.447950901</v>
      </c>
      <c r="J146" s="625">
        <v>-0.17753250800000001</v>
      </c>
      <c r="K146" s="625" t="s">
        <v>105</v>
      </c>
      <c r="L146" s="625" t="s">
        <v>105</v>
      </c>
      <c r="M146" s="626">
        <v>-0.206673834</v>
      </c>
      <c r="N146" s="626">
        <v>-1.5248823979999999</v>
      </c>
      <c r="O146" s="626">
        <v>-0.51482183400000003</v>
      </c>
      <c r="P146" s="625">
        <v>-3.3962112000000003E-2</v>
      </c>
    </row>
    <row r="147" spans="1:17" s="489" customFormat="1" ht="15.75" customHeight="1">
      <c r="A147" s="575" t="s">
        <v>461</v>
      </c>
      <c r="B147" s="619">
        <v>4.8571161890000001</v>
      </c>
      <c r="C147" s="619">
        <v>-1.7306702030000001</v>
      </c>
      <c r="D147" s="619">
        <v>-0.89541812899999995</v>
      </c>
      <c r="E147" s="619">
        <v>-0.16704618399999999</v>
      </c>
      <c r="F147" s="619">
        <v>0.27704245199999999</v>
      </c>
      <c r="G147" s="619">
        <v>-0.75019812299999999</v>
      </c>
      <c r="H147" s="619">
        <v>-0.394930964</v>
      </c>
      <c r="I147" s="619">
        <v>0.88464100000000001</v>
      </c>
      <c r="J147" s="619">
        <v>-0.14529478200000001</v>
      </c>
      <c r="K147" s="619" t="s">
        <v>105</v>
      </c>
      <c r="L147" s="619" t="s">
        <v>105</v>
      </c>
      <c r="M147" s="620">
        <v>-0.27018597999999999</v>
      </c>
      <c r="N147" s="620">
        <v>0.55677602699999995</v>
      </c>
      <c r="O147" s="620">
        <v>-3.7684151999999999E-2</v>
      </c>
      <c r="P147" s="619">
        <v>8.2375871000000003E-2</v>
      </c>
    </row>
    <row r="148" spans="1:17" s="489" customFormat="1" ht="15.75" customHeight="1">
      <c r="A148" s="576" t="s">
        <v>466</v>
      </c>
      <c r="B148" s="621">
        <v>-18.678709729000001</v>
      </c>
      <c r="C148" s="621">
        <v>3.3862899560000002</v>
      </c>
      <c r="D148" s="621">
        <v>1.562214335</v>
      </c>
      <c r="E148" s="621">
        <v>0.90038366599999997</v>
      </c>
      <c r="F148" s="621">
        <v>0.56223273100000004</v>
      </c>
      <c r="G148" s="621">
        <v>0.47821741200000001</v>
      </c>
      <c r="H148" s="621">
        <v>0.72038037600000004</v>
      </c>
      <c r="I148" s="621">
        <v>3.851642403</v>
      </c>
      <c r="J148" s="621">
        <v>0.25373103499999999</v>
      </c>
      <c r="K148" s="621" t="s">
        <v>105</v>
      </c>
      <c r="L148" s="621" t="s">
        <v>105</v>
      </c>
      <c r="M148" s="622">
        <v>0.71227129700000003</v>
      </c>
      <c r="N148" s="622">
        <v>2.7607494450000001</v>
      </c>
      <c r="O148" s="622">
        <v>1.2698110979999999</v>
      </c>
      <c r="P148" s="621">
        <v>0.54265834800000001</v>
      </c>
    </row>
    <row r="149" spans="1:17" s="541" customFormat="1" ht="15.75" customHeight="1">
      <c r="A149" s="577" t="s">
        <v>462</v>
      </c>
      <c r="B149" s="619">
        <v>18.159186496</v>
      </c>
      <c r="C149" s="619">
        <v>-5.2891748160000001</v>
      </c>
      <c r="D149" s="619">
        <v>-0.68239325100000003</v>
      </c>
      <c r="E149" s="619">
        <v>-0.91293824599999995</v>
      </c>
      <c r="F149" s="619">
        <v>-1.204971002</v>
      </c>
      <c r="G149" s="619">
        <v>5.5487767E-2</v>
      </c>
      <c r="H149" s="619">
        <v>-0.59347701399999997</v>
      </c>
      <c r="I149" s="619">
        <v>-4.8412763600000002</v>
      </c>
      <c r="J149" s="619">
        <v>-1.38889116</v>
      </c>
      <c r="K149" s="619" t="s">
        <v>105</v>
      </c>
      <c r="L149" s="619" t="s">
        <v>105</v>
      </c>
      <c r="M149" s="620">
        <v>-0.71433773</v>
      </c>
      <c r="N149" s="620">
        <v>-3.8134274289999999</v>
      </c>
      <c r="O149" s="620">
        <v>-1.559991857</v>
      </c>
      <c r="P149" s="619">
        <v>-0.56033913899999999</v>
      </c>
      <c r="Q149" s="489"/>
    </row>
    <row r="150" spans="1:17" s="489" customFormat="1" ht="15.75" customHeight="1">
      <c r="A150" s="572" t="s">
        <v>515</v>
      </c>
      <c r="B150" s="623">
        <v>-3.3722109410000001</v>
      </c>
      <c r="C150" s="623">
        <v>-27.569848664999999</v>
      </c>
      <c r="D150" s="623">
        <v>11.521310585</v>
      </c>
      <c r="E150" s="623">
        <v>2.1972619920000001</v>
      </c>
      <c r="F150" s="623">
        <v>2.3040533440000002</v>
      </c>
      <c r="G150" s="623">
        <v>-3.8999134739999999</v>
      </c>
      <c r="H150" s="623">
        <v>2.6706081070000001</v>
      </c>
      <c r="I150" s="623">
        <v>5.6443393329999996</v>
      </c>
      <c r="J150" s="623">
        <v>6.6260600529999998</v>
      </c>
      <c r="K150" s="623" t="s">
        <v>105</v>
      </c>
      <c r="L150" s="623" t="s">
        <v>105</v>
      </c>
      <c r="M150" s="624">
        <v>1.4745349569999999</v>
      </c>
      <c r="N150" s="624">
        <v>5.9733492330000004</v>
      </c>
      <c r="O150" s="624">
        <v>2.6915998409999999</v>
      </c>
      <c r="P150" s="623">
        <v>3.1951249399999999</v>
      </c>
    </row>
    <row r="151" spans="1:17" s="489" customFormat="1" ht="15.75" customHeight="1">
      <c r="A151" s="578" t="s">
        <v>463</v>
      </c>
      <c r="B151" s="619">
        <v>2.8631700119999999</v>
      </c>
      <c r="C151" s="619">
        <v>-11.789431461</v>
      </c>
      <c r="D151" s="619">
        <v>5.1315073980000001</v>
      </c>
      <c r="E151" s="619">
        <v>-3.3126901000000002</v>
      </c>
      <c r="F151" s="619">
        <v>-2.8469554970000002</v>
      </c>
      <c r="G151" s="619">
        <v>-3.7102636840000001</v>
      </c>
      <c r="H151" s="619">
        <v>-2.5167103470000001</v>
      </c>
      <c r="I151" s="619">
        <v>-5.1539574589999999</v>
      </c>
      <c r="J151" s="619">
        <v>4.275491368</v>
      </c>
      <c r="K151" s="619" t="s">
        <v>105</v>
      </c>
      <c r="L151" s="619" t="s">
        <v>105</v>
      </c>
      <c r="M151" s="620">
        <v>-2.7835859369999998</v>
      </c>
      <c r="N151" s="620">
        <v>-2.783145223</v>
      </c>
      <c r="O151" s="620">
        <v>-2.7587636980000001</v>
      </c>
      <c r="P151" s="619">
        <v>-1.558617218</v>
      </c>
    </row>
    <row r="152" spans="1:17" s="489" customFormat="1" ht="15.75" customHeight="1">
      <c r="A152" s="579" t="s">
        <v>991</v>
      </c>
      <c r="B152" s="627">
        <v>0.91378259799999995</v>
      </c>
      <c r="C152" s="627">
        <v>-0.92511129000000003</v>
      </c>
      <c r="D152" s="627">
        <v>-5.8153695999999998E-2</v>
      </c>
      <c r="E152" s="627">
        <v>-0.36609613299999999</v>
      </c>
      <c r="F152" s="627">
        <v>-0.29705704199999999</v>
      </c>
      <c r="G152" s="627">
        <v>-0.35220803499999997</v>
      </c>
      <c r="H152" s="627">
        <v>-0.32834914300000001</v>
      </c>
      <c r="I152" s="627">
        <v>-1.2523513820000001</v>
      </c>
      <c r="J152" s="627">
        <v>0.14248427899999999</v>
      </c>
      <c r="K152" s="627" t="s">
        <v>105</v>
      </c>
      <c r="L152" s="627" t="s">
        <v>105</v>
      </c>
      <c r="M152" s="628">
        <v>-0.32771350300000002</v>
      </c>
      <c r="N152" s="628">
        <v>-1.1450635419999999</v>
      </c>
      <c r="O152" s="628">
        <v>-0.49858201000000002</v>
      </c>
      <c r="P152" s="627">
        <v>-0.25193890299999999</v>
      </c>
    </row>
    <row r="153" spans="1:17" ht="13">
      <c r="A153" s="260" t="s">
        <v>969</v>
      </c>
      <c r="B153" s="13"/>
      <c r="C153" s="13"/>
      <c r="D153" s="13"/>
      <c r="E153" s="13"/>
      <c r="F153" s="13"/>
      <c r="G153" s="13"/>
      <c r="H153" s="13"/>
      <c r="I153" s="13"/>
      <c r="J153" s="13"/>
      <c r="K153" s="13"/>
      <c r="L153" s="13"/>
      <c r="M153" s="13"/>
      <c r="N153" s="13"/>
      <c r="O153" s="13"/>
      <c r="P153" s="40"/>
    </row>
    <row r="154" spans="1:17" ht="13">
      <c r="A154" s="260" t="s">
        <v>396</v>
      </c>
      <c r="B154" s="13"/>
      <c r="C154" s="13"/>
      <c r="D154" s="13"/>
      <c r="E154" s="13"/>
      <c r="F154" s="13"/>
      <c r="G154" s="13"/>
      <c r="H154" s="13"/>
      <c r="I154" s="13"/>
      <c r="J154" s="13"/>
      <c r="K154" s="13"/>
      <c r="L154" s="13"/>
      <c r="M154" s="13"/>
      <c r="N154" s="13"/>
      <c r="O154" s="13"/>
      <c r="P154" s="40"/>
    </row>
    <row r="155" spans="1:17" ht="13">
      <c r="A155" s="291" t="s">
        <v>855</v>
      </c>
      <c r="B155" s="13"/>
      <c r="C155" s="13"/>
      <c r="D155" s="13"/>
      <c r="E155" s="13"/>
      <c r="F155" s="13"/>
      <c r="G155" s="13"/>
      <c r="H155" s="13"/>
      <c r="I155" s="13"/>
      <c r="J155" s="13"/>
      <c r="K155" s="13"/>
      <c r="L155" s="13"/>
      <c r="M155" s="13"/>
      <c r="N155" s="13"/>
      <c r="O155" s="13"/>
      <c r="P155" s="40"/>
    </row>
    <row r="156" spans="1:17" ht="13">
      <c r="A156" s="38" t="s">
        <v>693</v>
      </c>
      <c r="B156" s="13"/>
      <c r="C156" s="13"/>
      <c r="D156" s="13"/>
      <c r="E156" s="13"/>
      <c r="F156" s="13"/>
      <c r="G156" s="13"/>
      <c r="H156" s="13"/>
      <c r="I156" s="13"/>
      <c r="J156" s="13"/>
      <c r="K156" s="13"/>
      <c r="L156" s="13"/>
      <c r="M156" s="13"/>
      <c r="N156" s="13"/>
      <c r="O156" s="13"/>
      <c r="P156" s="40"/>
    </row>
    <row r="157" spans="1:17" ht="13">
      <c r="A157" s="291" t="s">
        <v>856</v>
      </c>
      <c r="B157" s="13"/>
      <c r="C157" s="13"/>
      <c r="D157" s="13"/>
      <c r="E157" s="13"/>
      <c r="F157" s="13"/>
      <c r="G157" s="13"/>
      <c r="H157" s="13"/>
      <c r="I157" s="13"/>
      <c r="J157" s="13"/>
      <c r="K157" s="13"/>
      <c r="L157" s="13"/>
      <c r="M157" s="13"/>
      <c r="N157" s="13"/>
      <c r="O157" s="13"/>
      <c r="P157" s="40"/>
    </row>
    <row r="158" spans="1:17" ht="13">
      <c r="A158" s="260" t="s">
        <v>888</v>
      </c>
      <c r="B158" s="13"/>
      <c r="C158" s="13"/>
      <c r="D158" s="13"/>
      <c r="E158" s="13"/>
      <c r="F158" s="13"/>
      <c r="G158" s="13"/>
      <c r="H158" s="13"/>
      <c r="I158" s="13"/>
      <c r="J158" s="13"/>
      <c r="K158" s="13"/>
      <c r="L158" s="13"/>
      <c r="M158" s="13"/>
      <c r="N158" s="13"/>
      <c r="O158" s="13"/>
      <c r="P158" s="40"/>
    </row>
    <row r="159" spans="1:17" ht="13">
      <c r="A159" s="291" t="s">
        <v>870</v>
      </c>
      <c r="B159" s="13"/>
      <c r="C159" s="13"/>
      <c r="D159" s="13"/>
      <c r="E159" s="13"/>
      <c r="F159" s="13"/>
      <c r="G159" s="13"/>
      <c r="H159" s="13"/>
      <c r="I159" s="13"/>
      <c r="J159" s="13"/>
      <c r="K159" s="13"/>
      <c r="L159" s="13"/>
      <c r="M159" s="13"/>
      <c r="N159" s="13"/>
      <c r="O159" s="13"/>
      <c r="P159" s="40"/>
    </row>
    <row r="161" spans="1:6" ht="12.75" customHeight="1">
      <c r="A161" s="988" t="s">
        <v>597</v>
      </c>
      <c r="B161" s="997"/>
      <c r="C161" s="997"/>
      <c r="D161" s="997"/>
      <c r="E161" s="997"/>
      <c r="F161" s="997"/>
    </row>
    <row r="162" spans="1:6">
      <c r="A162" s="997"/>
      <c r="B162" s="997"/>
      <c r="C162" s="997"/>
      <c r="D162" s="997"/>
      <c r="E162" s="997"/>
      <c r="F162" s="997"/>
    </row>
    <row r="163" spans="1:6" ht="14.25" customHeight="1">
      <c r="A163" s="997"/>
      <c r="B163" s="997"/>
      <c r="C163" s="997"/>
      <c r="D163" s="997"/>
      <c r="E163" s="997"/>
      <c r="F163" s="997"/>
    </row>
    <row r="164" spans="1:6">
      <c r="A164" s="17"/>
      <c r="B164" s="69"/>
      <c r="C164" s="69"/>
      <c r="D164" s="69"/>
      <c r="E164" s="69"/>
      <c r="F164" s="69"/>
    </row>
    <row r="165" spans="1:6">
      <c r="A165" s="998" t="s">
        <v>362</v>
      </c>
      <c r="B165" s="1002"/>
      <c r="C165" s="1002"/>
      <c r="D165" s="1002"/>
      <c r="E165" s="1002"/>
      <c r="F165" s="1002"/>
    </row>
    <row r="166" spans="1:6">
      <c r="A166" s="17"/>
      <c r="B166" s="69"/>
      <c r="C166" s="69"/>
      <c r="D166" s="69"/>
      <c r="E166" s="69"/>
      <c r="F166" s="69"/>
    </row>
    <row r="167" spans="1:6">
      <c r="A167" s="988" t="s">
        <v>363</v>
      </c>
      <c r="B167" s="997"/>
      <c r="C167" s="997"/>
      <c r="D167" s="997"/>
      <c r="E167" s="997"/>
      <c r="F167" s="997"/>
    </row>
    <row r="168" spans="1:6">
      <c r="A168" s="997"/>
      <c r="B168" s="997"/>
      <c r="C168" s="997"/>
      <c r="D168" s="997"/>
      <c r="E168" s="997"/>
      <c r="F168" s="997"/>
    </row>
    <row r="169" spans="1:6">
      <c r="A169" s="17"/>
      <c r="B169" s="69"/>
      <c r="C169" s="69"/>
      <c r="D169" s="69"/>
      <c r="E169" s="69"/>
      <c r="F169" s="69"/>
    </row>
    <row r="170" spans="1:6">
      <c r="A170" s="988" t="s">
        <v>364</v>
      </c>
      <c r="B170" s="997"/>
      <c r="C170" s="997"/>
      <c r="D170" s="997"/>
      <c r="E170" s="997"/>
      <c r="F170" s="997"/>
    </row>
    <row r="171" spans="1:6">
      <c r="A171" s="997"/>
      <c r="B171" s="997"/>
      <c r="C171" s="997"/>
      <c r="D171" s="997"/>
      <c r="E171" s="997"/>
      <c r="F171" s="997"/>
    </row>
    <row r="172" spans="1:6">
      <c r="A172" s="997"/>
      <c r="B172" s="997"/>
      <c r="C172" s="997"/>
      <c r="D172" s="997"/>
      <c r="E172" s="997"/>
      <c r="F172" s="997"/>
    </row>
    <row r="173" spans="1:6">
      <c r="A173" s="17"/>
      <c r="B173" s="69"/>
      <c r="C173" s="69"/>
      <c r="D173" s="69"/>
      <c r="E173" s="69"/>
      <c r="F173" s="69"/>
    </row>
    <row r="174" spans="1:6">
      <c r="A174" s="988" t="s">
        <v>365</v>
      </c>
      <c r="B174" s="997"/>
      <c r="C174" s="997"/>
      <c r="D174" s="997"/>
      <c r="E174" s="997"/>
      <c r="F174" s="997"/>
    </row>
    <row r="175" spans="1:6">
      <c r="A175" s="997"/>
      <c r="B175" s="997"/>
      <c r="C175" s="997"/>
      <c r="D175" s="997"/>
      <c r="E175" s="997"/>
      <c r="F175" s="997"/>
    </row>
    <row r="176" spans="1:6">
      <c r="A176" s="997"/>
      <c r="B176" s="997"/>
      <c r="C176" s="997"/>
      <c r="D176" s="997"/>
      <c r="E176" s="997"/>
      <c r="F176" s="997"/>
    </row>
    <row r="177" spans="1:6" ht="17.25" customHeight="1">
      <c r="A177" s="997"/>
      <c r="B177" s="997"/>
      <c r="C177" s="997"/>
      <c r="D177" s="997"/>
      <c r="E177" s="997"/>
      <c r="F177" s="997"/>
    </row>
    <row r="179" spans="1:6" ht="61.5" customHeight="1">
      <c r="A179" s="988" t="s">
        <v>595</v>
      </c>
      <c r="B179" s="988"/>
      <c r="C179" s="988"/>
      <c r="D179" s="988"/>
      <c r="E179" s="988"/>
      <c r="F179" s="988"/>
    </row>
    <row r="181" spans="1:6" ht="159.75" customHeight="1">
      <c r="A181" s="988" t="s">
        <v>603</v>
      </c>
      <c r="B181" s="988"/>
      <c r="C181" s="988"/>
      <c r="D181" s="988"/>
      <c r="E181" s="988"/>
      <c r="F181" s="988"/>
    </row>
  </sheetData>
  <mergeCells count="7">
    <mergeCell ref="A181:F181"/>
    <mergeCell ref="A179:F179"/>
    <mergeCell ref="A161:F163"/>
    <mergeCell ref="A165:F165"/>
    <mergeCell ref="A167:F168"/>
    <mergeCell ref="A170:F172"/>
    <mergeCell ref="A174:F177"/>
  </mergeCells>
  <phoneticPr fontId="2" type="noConversion"/>
  <pageMargins left="0.59055118110236227" right="0.59055118110236227" top="0.59055118110236227" bottom="0.59055118110236227" header="0.39370078740157483" footer="0.39370078740157483"/>
  <pageSetup paperSize="9" scale="49" firstPageNumber="38"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3" manualBreakCount="3">
    <brk id="59" max="15" man="1"/>
    <brk id="104" max="15" man="1"/>
    <brk id="159" max="15" man="1"/>
  </rowBreaks>
  <tableParts count="2">
    <tablePart r:id="rId2"/>
    <tablePart r:id="rId3"/>
  </tableParts>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Y165"/>
  <sheetViews>
    <sheetView topLeftCell="A22" zoomScale="85" zoomScaleNormal="85" zoomScalePageLayoutView="85" workbookViewId="0">
      <selection activeCell="A50" sqref="A50"/>
    </sheetView>
  </sheetViews>
  <sheetFormatPr baseColWidth="10" defaultRowHeight="12.5"/>
  <cols>
    <col min="1" max="1" width="90.81640625" customWidth="1"/>
    <col min="13" max="14" width="15.54296875" customWidth="1"/>
    <col min="15" max="15" width="14.26953125" customWidth="1"/>
    <col min="16" max="16" width="19.26953125" customWidth="1"/>
  </cols>
  <sheetData>
    <row r="1" spans="1:16" ht="21">
      <c r="A1" s="47" t="s">
        <v>1000</v>
      </c>
    </row>
    <row r="2" spans="1:16" ht="18">
      <c r="A2" s="47"/>
    </row>
    <row r="3" spans="1:16" ht="13" thickBot="1">
      <c r="A3" s="13"/>
      <c r="P3" s="264" t="s">
        <v>245</v>
      </c>
    </row>
    <row r="4" spans="1:16" ht="12.75" customHeight="1">
      <c r="A4" s="42"/>
      <c r="B4" s="43" t="s">
        <v>38</v>
      </c>
      <c r="C4" s="43" t="s">
        <v>128</v>
      </c>
      <c r="D4" s="43" t="s">
        <v>130</v>
      </c>
      <c r="E4" s="43" t="s">
        <v>39</v>
      </c>
      <c r="F4" s="43" t="s">
        <v>40</v>
      </c>
      <c r="G4" s="43" t="s">
        <v>41</v>
      </c>
      <c r="H4" s="43" t="s">
        <v>42</v>
      </c>
      <c r="I4" s="43" t="s">
        <v>132</v>
      </c>
      <c r="J4" s="43" t="s">
        <v>133</v>
      </c>
      <c r="K4" s="43" t="s">
        <v>134</v>
      </c>
      <c r="L4" s="257">
        <v>100000</v>
      </c>
      <c r="M4" s="255" t="s">
        <v>265</v>
      </c>
      <c r="N4" s="255" t="s">
        <v>265</v>
      </c>
      <c r="O4" s="262" t="s">
        <v>80</v>
      </c>
      <c r="P4" s="286" t="s">
        <v>253</v>
      </c>
    </row>
    <row r="5" spans="1:16" ht="13">
      <c r="A5" s="590" t="s">
        <v>84</v>
      </c>
      <c r="B5" s="44" t="s">
        <v>127</v>
      </c>
      <c r="C5" s="44" t="s">
        <v>43</v>
      </c>
      <c r="D5" s="44" t="s">
        <v>43</v>
      </c>
      <c r="E5" s="44" t="s">
        <v>43</v>
      </c>
      <c r="F5" s="44" t="s">
        <v>43</v>
      </c>
      <c r="G5" s="44" t="s">
        <v>43</v>
      </c>
      <c r="H5" s="44" t="s">
        <v>43</v>
      </c>
      <c r="I5" s="44" t="s">
        <v>43</v>
      </c>
      <c r="J5" s="44" t="s">
        <v>43</v>
      </c>
      <c r="K5" s="44" t="s">
        <v>43</v>
      </c>
      <c r="L5" s="44" t="s">
        <v>46</v>
      </c>
      <c r="M5" s="240" t="s">
        <v>264</v>
      </c>
      <c r="N5" s="240" t="s">
        <v>150</v>
      </c>
      <c r="O5" s="261" t="s">
        <v>149</v>
      </c>
      <c r="P5" s="287" t="s">
        <v>330</v>
      </c>
    </row>
    <row r="6" spans="1:16" ht="15" customHeight="1" thickBot="1">
      <c r="A6" s="447" t="s">
        <v>245</v>
      </c>
      <c r="B6" s="45" t="s">
        <v>46</v>
      </c>
      <c r="C6" s="45" t="s">
        <v>129</v>
      </c>
      <c r="D6" s="45" t="s">
        <v>131</v>
      </c>
      <c r="E6" s="45" t="s">
        <v>47</v>
      </c>
      <c r="F6" s="45" t="s">
        <v>48</v>
      </c>
      <c r="G6" s="45" t="s">
        <v>49</v>
      </c>
      <c r="H6" s="45" t="s">
        <v>45</v>
      </c>
      <c r="I6" s="45" t="s">
        <v>135</v>
      </c>
      <c r="J6" s="45" t="s">
        <v>136</v>
      </c>
      <c r="K6" s="45" t="s">
        <v>137</v>
      </c>
      <c r="L6" s="45" t="s">
        <v>138</v>
      </c>
      <c r="M6" s="256" t="s">
        <v>150</v>
      </c>
      <c r="N6" s="256" t="s">
        <v>138</v>
      </c>
      <c r="O6" s="263" t="s">
        <v>44</v>
      </c>
      <c r="P6" s="288" t="s">
        <v>331</v>
      </c>
    </row>
    <row r="7" spans="1:16" ht="12.75" customHeight="1">
      <c r="A7" s="227"/>
    </row>
    <row r="8" spans="1:16" ht="15.75" customHeight="1">
      <c r="A8" s="498" t="s">
        <v>182</v>
      </c>
      <c r="B8" s="490">
        <v>705.15724617000001</v>
      </c>
      <c r="C8" s="490">
        <v>571.26919278699995</v>
      </c>
      <c r="D8" s="490">
        <v>532.37462442900005</v>
      </c>
      <c r="E8" s="490">
        <v>584.928949268</v>
      </c>
      <c r="F8" s="490">
        <v>635.71549752199996</v>
      </c>
      <c r="G8" s="490">
        <v>689.20839690699995</v>
      </c>
      <c r="H8" s="490">
        <v>794.428646813</v>
      </c>
      <c r="I8" s="490">
        <v>2164.2432203389999</v>
      </c>
      <c r="J8" s="490" t="s">
        <v>105</v>
      </c>
      <c r="K8" s="594" t="s">
        <v>105</v>
      </c>
      <c r="L8" s="490" t="s">
        <v>105</v>
      </c>
      <c r="M8" s="503">
        <v>585.62820740100005</v>
      </c>
      <c r="N8" s="503">
        <v>2164.2432203389999</v>
      </c>
      <c r="O8" s="503">
        <v>586.88920336199999</v>
      </c>
      <c r="P8" s="490">
        <v>982.43647393900005</v>
      </c>
    </row>
    <row r="9" spans="1:16" ht="15.75" customHeight="1">
      <c r="A9" s="489" t="s">
        <v>183</v>
      </c>
      <c r="B9" s="491">
        <v>277.62813559400001</v>
      </c>
      <c r="C9" s="491">
        <v>212.66542184100001</v>
      </c>
      <c r="D9" s="491">
        <v>184.813489449</v>
      </c>
      <c r="E9" s="491">
        <v>192.812682561</v>
      </c>
      <c r="F9" s="491">
        <v>207.111112835</v>
      </c>
      <c r="G9" s="491">
        <v>207.303475738</v>
      </c>
      <c r="H9" s="491">
        <v>225.91903058599999</v>
      </c>
      <c r="I9" s="491">
        <v>597.75947772100005</v>
      </c>
      <c r="J9" s="491" t="s">
        <v>105</v>
      </c>
      <c r="K9" s="491" t="s">
        <v>105</v>
      </c>
      <c r="L9" s="491" t="s">
        <v>105</v>
      </c>
      <c r="M9" s="504">
        <v>195.95499445600001</v>
      </c>
      <c r="N9" s="504">
        <v>597.75947772100005</v>
      </c>
      <c r="O9" s="504">
        <v>196.275955442</v>
      </c>
      <c r="P9" s="491">
        <v>241.19542785100001</v>
      </c>
    </row>
    <row r="10" spans="1:16" ht="15.75" customHeight="1">
      <c r="A10" s="489" t="s">
        <v>184</v>
      </c>
      <c r="B10" s="491">
        <v>169.89678823</v>
      </c>
      <c r="C10" s="491">
        <v>168.950144628</v>
      </c>
      <c r="D10" s="491">
        <v>189.57295242399999</v>
      </c>
      <c r="E10" s="491">
        <v>255.61680965100001</v>
      </c>
      <c r="F10" s="491">
        <v>304.53504715499997</v>
      </c>
      <c r="G10" s="491">
        <v>336.737770732</v>
      </c>
      <c r="H10" s="491">
        <v>431.35846820799998</v>
      </c>
      <c r="I10" s="491">
        <v>1147.6882490989999</v>
      </c>
      <c r="J10" s="491" t="s">
        <v>105</v>
      </c>
      <c r="K10" s="491" t="s">
        <v>105</v>
      </c>
      <c r="L10" s="491" t="s">
        <v>105</v>
      </c>
      <c r="M10" s="504">
        <v>245.07065522100001</v>
      </c>
      <c r="N10" s="504">
        <v>1147.6882490989999</v>
      </c>
      <c r="O10" s="504">
        <v>245.79166517600001</v>
      </c>
      <c r="P10" s="491">
        <v>535.17725075999999</v>
      </c>
    </row>
    <row r="11" spans="1:16" ht="15.75" customHeight="1">
      <c r="A11" s="489" t="s">
        <v>185</v>
      </c>
      <c r="B11" s="491">
        <v>12.977625858</v>
      </c>
      <c r="C11" s="491">
        <v>11.794741136000001</v>
      </c>
      <c r="D11" s="491">
        <v>12.895234714000001</v>
      </c>
      <c r="E11" s="491">
        <v>15.737763856000001</v>
      </c>
      <c r="F11" s="491">
        <v>17.563064012000002</v>
      </c>
      <c r="G11" s="491">
        <v>16.398396961</v>
      </c>
      <c r="H11" s="491">
        <v>15.053854637000001</v>
      </c>
      <c r="I11" s="491">
        <v>5.442803896</v>
      </c>
      <c r="J11" s="491" t="s">
        <v>105</v>
      </c>
      <c r="K11" s="491" t="s">
        <v>105</v>
      </c>
      <c r="L11" s="491" t="s">
        <v>105</v>
      </c>
      <c r="M11" s="504">
        <v>15.107077971000001</v>
      </c>
      <c r="N11" s="504">
        <v>5.442803896</v>
      </c>
      <c r="O11" s="504">
        <v>15.099358158999999</v>
      </c>
      <c r="P11" s="491">
        <v>23.545199948</v>
      </c>
    </row>
    <row r="12" spans="1:16" ht="15.75" customHeight="1">
      <c r="A12" s="489" t="s">
        <v>186</v>
      </c>
      <c r="B12" s="491">
        <v>99.149792505999997</v>
      </c>
      <c r="C12" s="491">
        <v>87.018987179000007</v>
      </c>
      <c r="D12" s="491">
        <v>89.345085312999998</v>
      </c>
      <c r="E12" s="491">
        <v>71.579881536000002</v>
      </c>
      <c r="F12" s="491">
        <v>67.949024710000003</v>
      </c>
      <c r="G12" s="491">
        <v>87.642172244999998</v>
      </c>
      <c r="H12" s="491">
        <v>76.064317606000003</v>
      </c>
      <c r="I12" s="491">
        <v>304.79785873100002</v>
      </c>
      <c r="J12" s="491" t="s">
        <v>105</v>
      </c>
      <c r="K12" s="491" t="s">
        <v>105</v>
      </c>
      <c r="L12" s="491" t="s">
        <v>105</v>
      </c>
      <c r="M12" s="504">
        <v>76.530793897999999</v>
      </c>
      <c r="N12" s="504">
        <v>304.79785873100002</v>
      </c>
      <c r="O12" s="504">
        <v>76.713133381999995</v>
      </c>
      <c r="P12" s="491">
        <v>143.19821537499999</v>
      </c>
    </row>
    <row r="13" spans="1:16" ht="15.75" customHeight="1">
      <c r="A13" s="489" t="s">
        <v>187</v>
      </c>
      <c r="B13" s="491">
        <v>145.504903982</v>
      </c>
      <c r="C13" s="491">
        <v>90.839898003000002</v>
      </c>
      <c r="D13" s="491">
        <v>55.747862529000002</v>
      </c>
      <c r="E13" s="491">
        <v>49.181811664000001</v>
      </c>
      <c r="F13" s="491">
        <v>38.557248809999997</v>
      </c>
      <c r="G13" s="491">
        <v>41.126581231000003</v>
      </c>
      <c r="H13" s="491">
        <v>46.032975776999997</v>
      </c>
      <c r="I13" s="491">
        <v>108.554830892</v>
      </c>
      <c r="J13" s="491" t="s">
        <v>105</v>
      </c>
      <c r="K13" s="491" t="s">
        <v>105</v>
      </c>
      <c r="L13" s="491" t="s">
        <v>105</v>
      </c>
      <c r="M13" s="504">
        <v>52.964685854999999</v>
      </c>
      <c r="N13" s="504">
        <v>108.554830892</v>
      </c>
      <c r="O13" s="504">
        <v>53.009091202999997</v>
      </c>
      <c r="P13" s="491">
        <v>39.320380004</v>
      </c>
    </row>
    <row r="14" spans="1:16" ht="15.75" customHeight="1">
      <c r="A14" s="498" t="s">
        <v>188</v>
      </c>
      <c r="B14" s="490">
        <v>944.46238475600001</v>
      </c>
      <c r="C14" s="490">
        <v>763.12348940899994</v>
      </c>
      <c r="D14" s="490">
        <v>693.44342408700004</v>
      </c>
      <c r="E14" s="490">
        <v>742.56775524099999</v>
      </c>
      <c r="F14" s="490">
        <v>817.53529194600003</v>
      </c>
      <c r="G14" s="490">
        <v>885.95163033699998</v>
      </c>
      <c r="H14" s="490">
        <v>929.50048379099997</v>
      </c>
      <c r="I14" s="490">
        <v>2328.4587161589998</v>
      </c>
      <c r="J14" s="490" t="s">
        <v>105</v>
      </c>
      <c r="K14" s="490" t="s">
        <v>105</v>
      </c>
      <c r="L14" s="490" t="s">
        <v>105</v>
      </c>
      <c r="M14" s="503">
        <v>750.66314672500005</v>
      </c>
      <c r="N14" s="503">
        <v>2328.4587161589998</v>
      </c>
      <c r="O14" s="503">
        <v>751.92348811600004</v>
      </c>
      <c r="P14" s="490">
        <v>1163.8583178460001</v>
      </c>
    </row>
    <row r="15" spans="1:16" ht="15.75" customHeight="1">
      <c r="A15" s="489" t="s">
        <v>82</v>
      </c>
      <c r="B15" s="491">
        <v>401.01010524700001</v>
      </c>
      <c r="C15" s="491">
        <v>341.09949021</v>
      </c>
      <c r="D15" s="491">
        <v>346.091609183</v>
      </c>
      <c r="E15" s="491">
        <v>415.58120871400001</v>
      </c>
      <c r="F15" s="491">
        <v>470.25815347100001</v>
      </c>
      <c r="G15" s="491">
        <v>499.77026507400001</v>
      </c>
      <c r="H15" s="491">
        <v>516.94232840200004</v>
      </c>
      <c r="I15" s="491">
        <v>1875.906237442</v>
      </c>
      <c r="J15" s="491" t="s">
        <v>105</v>
      </c>
      <c r="K15" s="491" t="s">
        <v>105</v>
      </c>
      <c r="L15" s="491" t="s">
        <v>105</v>
      </c>
      <c r="M15" s="504">
        <v>406.13624361400002</v>
      </c>
      <c r="N15" s="504">
        <v>1875.906237442</v>
      </c>
      <c r="O15" s="504">
        <v>407.31029429199998</v>
      </c>
      <c r="P15" s="491">
        <v>771.57458333399995</v>
      </c>
    </row>
    <row r="16" spans="1:16" ht="15.75" customHeight="1">
      <c r="A16" s="489" t="s">
        <v>189</v>
      </c>
      <c r="B16" s="491">
        <v>289.05434367999999</v>
      </c>
      <c r="C16" s="491">
        <v>273.19620766200001</v>
      </c>
      <c r="D16" s="491">
        <v>299.08007719699998</v>
      </c>
      <c r="E16" s="491">
        <v>376.66876854999998</v>
      </c>
      <c r="F16" s="491">
        <v>434.287533032</v>
      </c>
      <c r="G16" s="491">
        <v>430.94786856600001</v>
      </c>
      <c r="H16" s="491">
        <v>319.17457785099998</v>
      </c>
      <c r="I16" s="491">
        <v>1840.217808114</v>
      </c>
      <c r="J16" s="491" t="s">
        <v>105</v>
      </c>
      <c r="K16" s="491" t="s">
        <v>105</v>
      </c>
      <c r="L16" s="491" t="s">
        <v>105</v>
      </c>
      <c r="M16" s="504">
        <v>360.82919697099999</v>
      </c>
      <c r="N16" s="504">
        <v>1840.217808114</v>
      </c>
      <c r="O16" s="504">
        <v>362.01093099000002</v>
      </c>
      <c r="P16" s="491">
        <v>656.30882550599995</v>
      </c>
    </row>
    <row r="17" spans="1:16" ht="15.75" customHeight="1">
      <c r="A17" s="489" t="s">
        <v>221</v>
      </c>
      <c r="B17" s="491">
        <v>55.266394237999997</v>
      </c>
      <c r="C17" s="491">
        <v>36.162593031999997</v>
      </c>
      <c r="D17" s="491">
        <v>37.626583762000003</v>
      </c>
      <c r="E17" s="491">
        <v>63.674710437000002</v>
      </c>
      <c r="F17" s="491">
        <v>71.229911646999994</v>
      </c>
      <c r="G17" s="491">
        <v>54.553909615000002</v>
      </c>
      <c r="H17" s="491">
        <v>49.995886523000003</v>
      </c>
      <c r="I17" s="491">
        <v>794.98780581300002</v>
      </c>
      <c r="J17" s="491" t="s">
        <v>105</v>
      </c>
      <c r="K17" s="491" t="s">
        <v>105</v>
      </c>
      <c r="L17" s="491" t="s">
        <v>105</v>
      </c>
      <c r="M17" s="504">
        <v>57.167094282000001</v>
      </c>
      <c r="N17" s="504">
        <v>794.98780581300002</v>
      </c>
      <c r="O17" s="504">
        <v>57.756464667000003</v>
      </c>
      <c r="P17" s="491">
        <v>151.95584178999999</v>
      </c>
    </row>
    <row r="18" spans="1:16" ht="15.75" customHeight="1">
      <c r="A18" s="489" t="s">
        <v>190</v>
      </c>
      <c r="B18" s="491">
        <v>111.955761567</v>
      </c>
      <c r="C18" s="491">
        <v>67.903282547000003</v>
      </c>
      <c r="D18" s="491">
        <v>47.011531986000001</v>
      </c>
      <c r="E18" s="491">
        <v>38.912440162999999</v>
      </c>
      <c r="F18" s="491">
        <v>35.970620439000001</v>
      </c>
      <c r="G18" s="491">
        <v>68.822396506999993</v>
      </c>
      <c r="H18" s="491">
        <v>197.76775055100001</v>
      </c>
      <c r="I18" s="491">
        <v>35.688429327000001</v>
      </c>
      <c r="J18" s="491" t="s">
        <v>105</v>
      </c>
      <c r="K18" s="491" t="s">
        <v>105</v>
      </c>
      <c r="L18" s="491" t="s">
        <v>105</v>
      </c>
      <c r="M18" s="504">
        <v>45.307046643</v>
      </c>
      <c r="N18" s="504">
        <v>35.688429327000001</v>
      </c>
      <c r="O18" s="504">
        <v>45.299363302000003</v>
      </c>
      <c r="P18" s="491">
        <v>115.26575782800001</v>
      </c>
    </row>
    <row r="19" spans="1:16" ht="15.75" customHeight="1">
      <c r="A19" s="489" t="s">
        <v>191</v>
      </c>
      <c r="B19" s="491">
        <v>292.97717068600002</v>
      </c>
      <c r="C19" s="491">
        <v>234.56637767199999</v>
      </c>
      <c r="D19" s="491">
        <v>192.739198923</v>
      </c>
      <c r="E19" s="491">
        <v>182.78420262700001</v>
      </c>
      <c r="F19" s="491">
        <v>200.37475270199999</v>
      </c>
      <c r="G19" s="491">
        <v>235.652827417</v>
      </c>
      <c r="H19" s="491">
        <v>255.99417405</v>
      </c>
      <c r="I19" s="491">
        <v>135.442595291</v>
      </c>
      <c r="J19" s="491" t="s">
        <v>105</v>
      </c>
      <c r="K19" s="491" t="s">
        <v>105</v>
      </c>
      <c r="L19" s="491" t="s">
        <v>105</v>
      </c>
      <c r="M19" s="504">
        <v>193.47580781799999</v>
      </c>
      <c r="N19" s="504">
        <v>135.442595291</v>
      </c>
      <c r="O19" s="504">
        <v>193.42945094999999</v>
      </c>
      <c r="P19" s="491">
        <v>199.11619966699999</v>
      </c>
    </row>
    <row r="20" spans="1:16" ht="15.75" customHeight="1">
      <c r="A20" s="489" t="s">
        <v>192</v>
      </c>
      <c r="B20" s="491">
        <v>207.52820842400001</v>
      </c>
      <c r="C20" s="491">
        <v>173.713082609</v>
      </c>
      <c r="D20" s="491">
        <v>148.45803670000001</v>
      </c>
      <c r="E20" s="491">
        <v>152.59738936400001</v>
      </c>
      <c r="F20" s="491">
        <v>173.412223426</v>
      </c>
      <c r="G20" s="491">
        <v>212.51214235800001</v>
      </c>
      <c r="H20" s="491">
        <v>232.71334117000001</v>
      </c>
      <c r="I20" s="491">
        <v>86.473886034000003</v>
      </c>
      <c r="J20" s="491" t="s">
        <v>105</v>
      </c>
      <c r="K20" s="491" t="s">
        <v>105</v>
      </c>
      <c r="L20" s="491" t="s">
        <v>105</v>
      </c>
      <c r="M20" s="504">
        <v>158.387747262</v>
      </c>
      <c r="N20" s="504">
        <v>86.473886034000003</v>
      </c>
      <c r="O20" s="504">
        <v>158.33030254799999</v>
      </c>
      <c r="P20" s="491">
        <v>164.08951065799999</v>
      </c>
    </row>
    <row r="21" spans="1:16" ht="15.75" customHeight="1">
      <c r="A21" s="489" t="s">
        <v>193</v>
      </c>
      <c r="B21" s="491">
        <v>34.621523402999998</v>
      </c>
      <c r="C21" s="491">
        <v>19.269646984000001</v>
      </c>
      <c r="D21" s="491">
        <v>10.085761081999999</v>
      </c>
      <c r="E21" s="491">
        <v>3.6233919050000001</v>
      </c>
      <c r="F21" s="491">
        <v>2.1129633480000001</v>
      </c>
      <c r="G21" s="491">
        <v>2.2884056460000002</v>
      </c>
      <c r="H21" s="491">
        <v>1.858252233</v>
      </c>
      <c r="I21" s="491">
        <v>13.132985658000001</v>
      </c>
      <c r="J21" s="491" t="s">
        <v>105</v>
      </c>
      <c r="K21" s="491" t="s">
        <v>105</v>
      </c>
      <c r="L21" s="491" t="s">
        <v>105</v>
      </c>
      <c r="M21" s="504">
        <v>6.1034948959999999</v>
      </c>
      <c r="N21" s="504">
        <v>13.132985658000001</v>
      </c>
      <c r="O21" s="504">
        <v>6.1091100450000004</v>
      </c>
      <c r="P21" s="491">
        <v>4.2015418210000002</v>
      </c>
    </row>
    <row r="22" spans="1:16" ht="15.75" customHeight="1">
      <c r="A22" s="714" t="s">
        <v>767</v>
      </c>
      <c r="B22" s="491">
        <v>50.827438858999997</v>
      </c>
      <c r="C22" s="491">
        <v>41.583648080000003</v>
      </c>
      <c r="D22" s="491">
        <v>34.195401142000001</v>
      </c>
      <c r="E22" s="491">
        <v>26.563421358999999</v>
      </c>
      <c r="F22" s="491">
        <v>24.849565928000001</v>
      </c>
      <c r="G22" s="491">
        <v>20.852279413000002</v>
      </c>
      <c r="H22" s="491">
        <v>21.422580647</v>
      </c>
      <c r="I22" s="491">
        <v>35.835723598000001</v>
      </c>
      <c r="J22" s="491" t="s">
        <v>105</v>
      </c>
      <c r="K22" s="491" t="s">
        <v>105</v>
      </c>
      <c r="L22" s="491" t="s">
        <v>105</v>
      </c>
      <c r="M22" s="504">
        <v>28.984565659000001</v>
      </c>
      <c r="N22" s="504">
        <v>35.835723598000001</v>
      </c>
      <c r="O22" s="504">
        <v>28.990038357</v>
      </c>
      <c r="P22" s="491">
        <v>30.825147187999999</v>
      </c>
    </row>
    <row r="23" spans="1:16" ht="15.75" customHeight="1">
      <c r="A23" s="489" t="s">
        <v>194</v>
      </c>
      <c r="B23" s="491">
        <v>26.668328820999999</v>
      </c>
      <c r="C23" s="491">
        <v>21.043488014000001</v>
      </c>
      <c r="D23" s="491">
        <v>21.585952968000001</v>
      </c>
      <c r="E23" s="491">
        <v>24.997080910000001</v>
      </c>
      <c r="F23" s="491">
        <v>29.949436561999999</v>
      </c>
      <c r="G23" s="491">
        <v>28.899971354000002</v>
      </c>
      <c r="H23" s="491">
        <v>62.641201387000002</v>
      </c>
      <c r="I23" s="491">
        <v>33.613060050999998</v>
      </c>
      <c r="J23" s="491" t="s">
        <v>105</v>
      </c>
      <c r="K23" s="491" t="s">
        <v>105</v>
      </c>
      <c r="L23" s="491" t="s">
        <v>105</v>
      </c>
      <c r="M23" s="504">
        <v>25.140440842</v>
      </c>
      <c r="N23" s="504">
        <v>33.613060050999998</v>
      </c>
      <c r="O23" s="504">
        <v>25.147208761000002</v>
      </c>
      <c r="P23" s="491">
        <v>48.912288027999999</v>
      </c>
    </row>
    <row r="24" spans="1:16" ht="15.75" customHeight="1">
      <c r="A24" s="489" t="s">
        <v>195</v>
      </c>
      <c r="B24" s="491">
        <v>95.139020979999998</v>
      </c>
      <c r="C24" s="491">
        <v>70.834772689000005</v>
      </c>
      <c r="D24" s="491">
        <v>56.047906067</v>
      </c>
      <c r="E24" s="491">
        <v>59.353900928000002</v>
      </c>
      <c r="F24" s="491">
        <v>67.501508153000003</v>
      </c>
      <c r="G24" s="491">
        <v>73.416776010000007</v>
      </c>
      <c r="H24" s="491">
        <v>55.481175741000001</v>
      </c>
      <c r="I24" s="491">
        <v>130.30433008700001</v>
      </c>
      <c r="J24" s="491" t="s">
        <v>105</v>
      </c>
      <c r="K24" s="491" t="s">
        <v>105</v>
      </c>
      <c r="L24" s="491" t="s">
        <v>105</v>
      </c>
      <c r="M24" s="504">
        <v>61.115098695</v>
      </c>
      <c r="N24" s="504">
        <v>130.30433008700001</v>
      </c>
      <c r="O24" s="504">
        <v>61.170366977999997</v>
      </c>
      <c r="P24" s="491">
        <v>92.538849901999995</v>
      </c>
    </row>
    <row r="25" spans="1:16" ht="15.75" customHeight="1">
      <c r="A25" s="499" t="s">
        <v>196</v>
      </c>
      <c r="B25" s="492">
        <v>128.66775902099999</v>
      </c>
      <c r="C25" s="492">
        <v>95.579360824000005</v>
      </c>
      <c r="D25" s="492">
        <v>76.978756945000001</v>
      </c>
      <c r="E25" s="492">
        <v>59.851362062</v>
      </c>
      <c r="F25" s="492">
        <v>49.451441058</v>
      </c>
      <c r="G25" s="492">
        <v>48.211790481999998</v>
      </c>
      <c r="H25" s="492">
        <v>38.441604210999998</v>
      </c>
      <c r="I25" s="492">
        <v>153.192493289</v>
      </c>
      <c r="J25" s="492" t="s">
        <v>105</v>
      </c>
      <c r="K25" s="492" t="s">
        <v>105</v>
      </c>
      <c r="L25" s="492" t="s">
        <v>105</v>
      </c>
      <c r="M25" s="505">
        <v>64.795555755999999</v>
      </c>
      <c r="N25" s="505">
        <v>153.192493289</v>
      </c>
      <c r="O25" s="505">
        <v>64.866167133999994</v>
      </c>
      <c r="P25" s="492">
        <v>51.716396914999997</v>
      </c>
    </row>
    <row r="26" spans="1:16" ht="15.75" customHeight="1">
      <c r="A26" s="498" t="s">
        <v>197</v>
      </c>
      <c r="B26" s="490">
        <v>239.305138586</v>
      </c>
      <c r="C26" s="490">
        <v>191.85429662199999</v>
      </c>
      <c r="D26" s="490">
        <v>161.06879965799999</v>
      </c>
      <c r="E26" s="490">
        <v>157.638805972</v>
      </c>
      <c r="F26" s="490">
        <v>181.81979442299999</v>
      </c>
      <c r="G26" s="490">
        <v>196.74323343099999</v>
      </c>
      <c r="H26" s="490">
        <v>135.07183697799999</v>
      </c>
      <c r="I26" s="490">
        <v>164.21549582</v>
      </c>
      <c r="J26" s="490" t="s">
        <v>105</v>
      </c>
      <c r="K26" s="490" t="s">
        <v>105</v>
      </c>
      <c r="L26" s="490" t="s">
        <v>105</v>
      </c>
      <c r="M26" s="503">
        <v>165.03493932399999</v>
      </c>
      <c r="N26" s="503">
        <v>164.21549582</v>
      </c>
      <c r="O26" s="503">
        <v>165.03428475300001</v>
      </c>
      <c r="P26" s="490">
        <v>181.42184390700001</v>
      </c>
    </row>
    <row r="27" spans="1:16" ht="15.75" customHeight="1">
      <c r="A27" s="500" t="s">
        <v>198</v>
      </c>
      <c r="B27" s="493">
        <v>139.53752087999999</v>
      </c>
      <c r="C27" s="493">
        <v>116.766823462</v>
      </c>
      <c r="D27" s="493">
        <v>90.973030070999997</v>
      </c>
      <c r="E27" s="493">
        <v>87.708786868000004</v>
      </c>
      <c r="F27" s="493">
        <v>109.351217139</v>
      </c>
      <c r="G27" s="493">
        <v>130.04015863399999</v>
      </c>
      <c r="H27" s="493">
        <v>74.572371328000003</v>
      </c>
      <c r="I27" s="493">
        <v>126.474079301</v>
      </c>
      <c r="J27" s="493" t="s">
        <v>105</v>
      </c>
      <c r="K27" s="493" t="s">
        <v>105</v>
      </c>
      <c r="L27" s="493" t="s">
        <v>105</v>
      </c>
      <c r="M27" s="506">
        <v>94.178919163000003</v>
      </c>
      <c r="N27" s="506">
        <v>126.474079301</v>
      </c>
      <c r="O27" s="506">
        <v>94.204716501999997</v>
      </c>
      <c r="P27" s="493">
        <v>92.559287115999993</v>
      </c>
    </row>
    <row r="28" spans="1:16" ht="15.75" customHeight="1">
      <c r="A28" s="498" t="s">
        <v>199</v>
      </c>
      <c r="B28" s="490">
        <v>472.80935575400002</v>
      </c>
      <c r="C28" s="490">
        <v>365.323367362</v>
      </c>
      <c r="D28" s="490">
        <v>307.34525474600002</v>
      </c>
      <c r="E28" s="490">
        <v>314.72272201999999</v>
      </c>
      <c r="F28" s="490">
        <v>355.21977414399998</v>
      </c>
      <c r="G28" s="490">
        <v>363.47312618199999</v>
      </c>
      <c r="H28" s="490">
        <v>406.40556936899998</v>
      </c>
      <c r="I28" s="490">
        <v>718.61558708500002</v>
      </c>
      <c r="J28" s="490" t="s">
        <v>105</v>
      </c>
      <c r="K28" s="490" t="s">
        <v>105</v>
      </c>
      <c r="L28" s="490" t="s">
        <v>105</v>
      </c>
      <c r="M28" s="503">
        <v>325.293187499</v>
      </c>
      <c r="N28" s="503">
        <v>718.61558708500002</v>
      </c>
      <c r="O28" s="503">
        <v>325.60737300599999</v>
      </c>
      <c r="P28" s="490">
        <v>355.19153628800001</v>
      </c>
    </row>
    <row r="29" spans="1:16" ht="15.75" customHeight="1">
      <c r="A29" s="489" t="s">
        <v>200</v>
      </c>
      <c r="B29" s="491">
        <v>441.27280420400001</v>
      </c>
      <c r="C29" s="491">
        <v>343.44728462500001</v>
      </c>
      <c r="D29" s="491">
        <v>291.12293046899998</v>
      </c>
      <c r="E29" s="491">
        <v>297.40285036900002</v>
      </c>
      <c r="F29" s="491">
        <v>329.69831808800001</v>
      </c>
      <c r="G29" s="491">
        <v>338.678948472</v>
      </c>
      <c r="H29" s="491">
        <v>370.79177548899997</v>
      </c>
      <c r="I29" s="491">
        <v>693.238823529</v>
      </c>
      <c r="J29" s="491" t="s">
        <v>105</v>
      </c>
      <c r="K29" s="491" t="s">
        <v>105</v>
      </c>
      <c r="L29" s="491" t="s">
        <v>105</v>
      </c>
      <c r="M29" s="504">
        <v>306.412126511</v>
      </c>
      <c r="N29" s="504">
        <v>693.238823529</v>
      </c>
      <c r="O29" s="504">
        <v>306.72112325699999</v>
      </c>
      <c r="P29" s="491">
        <v>319.31691283499998</v>
      </c>
    </row>
    <row r="30" spans="1:16" ht="15.75" customHeight="1">
      <c r="A30" s="489" t="s">
        <v>201</v>
      </c>
      <c r="B30" s="491">
        <v>18.492583790000001</v>
      </c>
      <c r="C30" s="491">
        <v>14.475320530999999</v>
      </c>
      <c r="D30" s="491">
        <v>9.9203335599999996</v>
      </c>
      <c r="E30" s="491">
        <v>9.8782679699999996</v>
      </c>
      <c r="F30" s="491">
        <v>14.797375990999999</v>
      </c>
      <c r="G30" s="491">
        <v>15.363446659999999</v>
      </c>
      <c r="H30" s="491">
        <v>17.736594960000001</v>
      </c>
      <c r="I30" s="491">
        <v>25.376763555</v>
      </c>
      <c r="J30" s="491" t="s">
        <v>105</v>
      </c>
      <c r="K30" s="491" t="s">
        <v>105</v>
      </c>
      <c r="L30" s="491" t="s">
        <v>105</v>
      </c>
      <c r="M30" s="504">
        <v>11.056420880999999</v>
      </c>
      <c r="N30" s="504">
        <v>25.376763555</v>
      </c>
      <c r="O30" s="504">
        <v>11.067859954999999</v>
      </c>
      <c r="P30" s="491">
        <v>22.773944148999998</v>
      </c>
    </row>
    <row r="31" spans="1:16" ht="15.75" customHeight="1">
      <c r="A31" s="489" t="s">
        <v>202</v>
      </c>
      <c r="B31" s="491">
        <v>13.043967760999999</v>
      </c>
      <c r="C31" s="491">
        <v>7.4007622050000004</v>
      </c>
      <c r="D31" s="491">
        <v>6.3019907169999998</v>
      </c>
      <c r="E31" s="491">
        <v>7.4416036810000001</v>
      </c>
      <c r="F31" s="491">
        <v>10.724080066000001</v>
      </c>
      <c r="G31" s="491">
        <v>9.4307310500000003</v>
      </c>
      <c r="H31" s="491">
        <v>17.877198920000001</v>
      </c>
      <c r="I31" s="491">
        <v>0</v>
      </c>
      <c r="J31" s="491" t="s">
        <v>105</v>
      </c>
      <c r="K31" s="491" t="s">
        <v>105</v>
      </c>
      <c r="L31" s="491" t="s">
        <v>105</v>
      </c>
      <c r="M31" s="504">
        <v>7.8246401079999996</v>
      </c>
      <c r="N31" s="504">
        <v>0</v>
      </c>
      <c r="O31" s="504">
        <v>7.8183897939999998</v>
      </c>
      <c r="P31" s="491">
        <v>13.100679304</v>
      </c>
    </row>
    <row r="32" spans="1:16" ht="15.75" customHeight="1">
      <c r="A32" s="498" t="s">
        <v>203</v>
      </c>
      <c r="B32" s="490">
        <v>286.24760670799998</v>
      </c>
      <c r="C32" s="490">
        <v>189.535266823</v>
      </c>
      <c r="D32" s="490">
        <v>161.60548053599999</v>
      </c>
      <c r="E32" s="490">
        <v>159.31249130699999</v>
      </c>
      <c r="F32" s="490">
        <v>181.66756393399999</v>
      </c>
      <c r="G32" s="490">
        <v>157.053736523</v>
      </c>
      <c r="H32" s="490">
        <v>265.06300441500002</v>
      </c>
      <c r="I32" s="490">
        <v>954.95478717699996</v>
      </c>
      <c r="J32" s="490" t="s">
        <v>105</v>
      </c>
      <c r="K32" s="490" t="s">
        <v>105</v>
      </c>
      <c r="L32" s="490" t="s">
        <v>105</v>
      </c>
      <c r="M32" s="503">
        <v>167.108679682</v>
      </c>
      <c r="N32" s="503">
        <v>954.95478717699996</v>
      </c>
      <c r="O32" s="503">
        <v>167.738010299</v>
      </c>
      <c r="P32" s="490">
        <v>166.41487252600001</v>
      </c>
    </row>
    <row r="33" spans="1:16" ht="15.75" customHeight="1">
      <c r="A33" s="489" t="s">
        <v>204</v>
      </c>
      <c r="B33" s="491">
        <v>61.972210369999999</v>
      </c>
      <c r="C33" s="491">
        <v>44.862321231999999</v>
      </c>
      <c r="D33" s="491">
        <v>36.447736226000004</v>
      </c>
      <c r="E33" s="491">
        <v>37.567552431999999</v>
      </c>
      <c r="F33" s="491">
        <v>44.079472850000002</v>
      </c>
      <c r="G33" s="491">
        <v>43.267543341</v>
      </c>
      <c r="H33" s="491">
        <v>42.435620722000003</v>
      </c>
      <c r="I33" s="491">
        <v>60.647212209999999</v>
      </c>
      <c r="J33" s="491" t="s">
        <v>105</v>
      </c>
      <c r="K33" s="491" t="s">
        <v>105</v>
      </c>
      <c r="L33" s="491" t="s">
        <v>105</v>
      </c>
      <c r="M33" s="504">
        <v>39.069653627000001</v>
      </c>
      <c r="N33" s="504">
        <v>60.647212209999999</v>
      </c>
      <c r="O33" s="504">
        <v>39.086889757000002</v>
      </c>
      <c r="P33" s="491">
        <v>38.762525105999998</v>
      </c>
    </row>
    <row r="34" spans="1:16" ht="15.75" customHeight="1">
      <c r="A34" s="489" t="s">
        <v>205</v>
      </c>
      <c r="B34" s="491">
        <v>194.42442016300001</v>
      </c>
      <c r="C34" s="491">
        <v>124.837799682</v>
      </c>
      <c r="D34" s="491">
        <v>104.300602924</v>
      </c>
      <c r="E34" s="491">
        <v>97.756466375000002</v>
      </c>
      <c r="F34" s="491">
        <v>93.251207292999993</v>
      </c>
      <c r="G34" s="491">
        <v>81.958557888000001</v>
      </c>
      <c r="H34" s="491">
        <v>174.00292210399999</v>
      </c>
      <c r="I34" s="491">
        <v>70.268600352999997</v>
      </c>
      <c r="J34" s="491" t="s">
        <v>105</v>
      </c>
      <c r="K34" s="491" t="s">
        <v>105</v>
      </c>
      <c r="L34" s="491" t="s">
        <v>105</v>
      </c>
      <c r="M34" s="504">
        <v>102.050988864</v>
      </c>
      <c r="N34" s="504">
        <v>70.268600352999997</v>
      </c>
      <c r="O34" s="504">
        <v>102.025601127</v>
      </c>
      <c r="P34" s="491">
        <v>82.675035941999994</v>
      </c>
    </row>
    <row r="35" spans="1:16" ht="15.75" customHeight="1">
      <c r="A35" s="499" t="s">
        <v>206</v>
      </c>
      <c r="B35" s="492">
        <v>29.850976173999999</v>
      </c>
      <c r="C35" s="492">
        <v>19.835145909000001</v>
      </c>
      <c r="D35" s="492">
        <v>20.857141385999999</v>
      </c>
      <c r="E35" s="492">
        <v>23.988472501</v>
      </c>
      <c r="F35" s="492">
        <v>44.336883790999998</v>
      </c>
      <c r="G35" s="492">
        <v>31.827635295</v>
      </c>
      <c r="H35" s="492">
        <v>48.624461588999999</v>
      </c>
      <c r="I35" s="492">
        <v>824.03897461500003</v>
      </c>
      <c r="J35" s="492" t="s">
        <v>105</v>
      </c>
      <c r="K35" s="492" t="s">
        <v>105</v>
      </c>
      <c r="L35" s="492" t="s">
        <v>105</v>
      </c>
      <c r="M35" s="505">
        <v>25.988037191</v>
      </c>
      <c r="N35" s="505">
        <v>824.03897461500003</v>
      </c>
      <c r="O35" s="505">
        <v>26.625519414999999</v>
      </c>
      <c r="P35" s="492">
        <v>44.977311477999997</v>
      </c>
    </row>
    <row r="36" spans="1:16" ht="15.75" customHeight="1">
      <c r="A36" s="501" t="s">
        <v>207</v>
      </c>
      <c r="B36" s="490">
        <v>1177.9666019240001</v>
      </c>
      <c r="C36" s="490">
        <v>936.59256014899995</v>
      </c>
      <c r="D36" s="490">
        <v>839.71987917599995</v>
      </c>
      <c r="E36" s="490">
        <v>899.65167128799999</v>
      </c>
      <c r="F36" s="490">
        <v>990.93527166700005</v>
      </c>
      <c r="G36" s="490">
        <v>1052.6815230879999</v>
      </c>
      <c r="H36" s="490">
        <v>1200.8342161830001</v>
      </c>
      <c r="I36" s="490">
        <v>2882.8588074240001</v>
      </c>
      <c r="J36" s="490" t="s">
        <v>105</v>
      </c>
      <c r="K36" s="490" t="s">
        <v>105</v>
      </c>
      <c r="L36" s="490" t="s">
        <v>105</v>
      </c>
      <c r="M36" s="503">
        <v>910.9213949</v>
      </c>
      <c r="N36" s="503">
        <v>2882.8588074240001</v>
      </c>
      <c r="O36" s="503">
        <v>912.49657636799998</v>
      </c>
      <c r="P36" s="490">
        <v>1337.628010227</v>
      </c>
    </row>
    <row r="37" spans="1:16" ht="15.75" customHeight="1">
      <c r="A37" s="501" t="s">
        <v>208</v>
      </c>
      <c r="B37" s="490">
        <v>1230.7099914630001</v>
      </c>
      <c r="C37" s="490">
        <v>952.65875623199997</v>
      </c>
      <c r="D37" s="490">
        <v>855.048904623</v>
      </c>
      <c r="E37" s="490">
        <v>901.88024654799995</v>
      </c>
      <c r="F37" s="490">
        <v>999.20285588000002</v>
      </c>
      <c r="G37" s="490">
        <v>1043.0053668600001</v>
      </c>
      <c r="H37" s="490">
        <v>1194.5634882060001</v>
      </c>
      <c r="I37" s="490">
        <v>3283.4135033359998</v>
      </c>
      <c r="J37" s="490" t="s">
        <v>105</v>
      </c>
      <c r="K37" s="490" t="s">
        <v>105</v>
      </c>
      <c r="L37" s="490" t="s">
        <v>105</v>
      </c>
      <c r="M37" s="503">
        <v>917.77182640700005</v>
      </c>
      <c r="N37" s="503">
        <v>3283.4135033359998</v>
      </c>
      <c r="O37" s="503">
        <v>919.66149841499998</v>
      </c>
      <c r="P37" s="490">
        <v>1330.2731903710001</v>
      </c>
    </row>
    <row r="38" spans="1:16" ht="15.75" customHeight="1">
      <c r="A38" s="500" t="s">
        <v>209</v>
      </c>
      <c r="B38" s="493">
        <v>52.743389538999999</v>
      </c>
      <c r="C38" s="493">
        <v>16.066196083000001</v>
      </c>
      <c r="D38" s="493">
        <v>15.329025447999999</v>
      </c>
      <c r="E38" s="493">
        <v>2.2285752599999999</v>
      </c>
      <c r="F38" s="493">
        <v>8.2675842129999992</v>
      </c>
      <c r="G38" s="493">
        <v>-9.676156228</v>
      </c>
      <c r="H38" s="493">
        <v>-6.270727977</v>
      </c>
      <c r="I38" s="493">
        <v>400.554695912</v>
      </c>
      <c r="J38" s="493" t="s">
        <v>105</v>
      </c>
      <c r="K38" s="493" t="s">
        <v>105</v>
      </c>
      <c r="L38" s="493" t="s">
        <v>105</v>
      </c>
      <c r="M38" s="506">
        <v>6.8504315069999997</v>
      </c>
      <c r="N38" s="506">
        <v>400.554695912</v>
      </c>
      <c r="O38" s="506">
        <v>7.1649220470000001</v>
      </c>
      <c r="P38" s="493">
        <v>-7.3548198549999997</v>
      </c>
    </row>
    <row r="39" spans="1:16" ht="15.75" customHeight="1">
      <c r="A39" s="489" t="s">
        <v>210</v>
      </c>
      <c r="B39" s="491">
        <v>99.767617705000006</v>
      </c>
      <c r="C39" s="491">
        <v>75.087473160000002</v>
      </c>
      <c r="D39" s="491">
        <v>70.095769587000007</v>
      </c>
      <c r="E39" s="491">
        <v>69.930019105</v>
      </c>
      <c r="F39" s="491">
        <v>72.468577284999995</v>
      </c>
      <c r="G39" s="491">
        <v>66.703074795999996</v>
      </c>
      <c r="H39" s="491">
        <v>60.499465649999998</v>
      </c>
      <c r="I39" s="491">
        <v>37.741416520000001</v>
      </c>
      <c r="J39" s="491" t="s">
        <v>105</v>
      </c>
      <c r="K39" s="491" t="s">
        <v>105</v>
      </c>
      <c r="L39" s="491" t="s">
        <v>105</v>
      </c>
      <c r="M39" s="504">
        <v>70.856020161000004</v>
      </c>
      <c r="N39" s="504">
        <v>37.741416520000001</v>
      </c>
      <c r="O39" s="504">
        <v>70.829568252000001</v>
      </c>
      <c r="P39" s="491">
        <v>88.862556791000003</v>
      </c>
    </row>
    <row r="40" spans="1:16" ht="15.75" customHeight="1">
      <c r="A40" s="489" t="s">
        <v>211</v>
      </c>
      <c r="B40" s="491">
        <v>87.719688644000001</v>
      </c>
      <c r="C40" s="491">
        <v>83.130077204000003</v>
      </c>
      <c r="D40" s="491">
        <v>75.041537089000002</v>
      </c>
      <c r="E40" s="491">
        <v>73.576526842999996</v>
      </c>
      <c r="F40" s="491">
        <v>72.877104873999997</v>
      </c>
      <c r="G40" s="491">
        <v>64.861514861000003</v>
      </c>
      <c r="H40" s="491">
        <v>36.011690796000003</v>
      </c>
      <c r="I40" s="491">
        <v>1.198565074</v>
      </c>
      <c r="J40" s="491" t="s">
        <v>105</v>
      </c>
      <c r="K40" s="491" t="s">
        <v>105</v>
      </c>
      <c r="L40" s="491" t="s">
        <v>105</v>
      </c>
      <c r="M40" s="504">
        <v>73.984241908000001</v>
      </c>
      <c r="N40" s="504">
        <v>1.198565074</v>
      </c>
      <c r="O40" s="504">
        <v>73.926100787999999</v>
      </c>
      <c r="P40" s="491">
        <v>84.671200971999994</v>
      </c>
    </row>
    <row r="41" spans="1:16" ht="15.75" customHeight="1">
      <c r="A41" s="499" t="s">
        <v>212</v>
      </c>
      <c r="B41" s="492">
        <v>-12.047929061</v>
      </c>
      <c r="C41" s="492">
        <v>8.0426040440000008</v>
      </c>
      <c r="D41" s="492">
        <v>4.9457675029999999</v>
      </c>
      <c r="E41" s="492">
        <v>3.6465077379999999</v>
      </c>
      <c r="F41" s="492">
        <v>0.40852759</v>
      </c>
      <c r="G41" s="492">
        <v>-1.841559935</v>
      </c>
      <c r="H41" s="492">
        <v>-24.487774854000001</v>
      </c>
      <c r="I41" s="492">
        <v>-36.542851446</v>
      </c>
      <c r="J41" s="492" t="s">
        <v>105</v>
      </c>
      <c r="K41" s="492" t="s">
        <v>105</v>
      </c>
      <c r="L41" s="492" t="s">
        <v>105</v>
      </c>
      <c r="M41" s="505">
        <v>3.128221747</v>
      </c>
      <c r="N41" s="505">
        <v>-36.542851446</v>
      </c>
      <c r="O41" s="505">
        <v>3.0965325359999998</v>
      </c>
      <c r="P41" s="492">
        <v>-4.1913558179999999</v>
      </c>
    </row>
    <row r="42" spans="1:16" ht="15.75" customHeight="1">
      <c r="A42" s="501" t="s">
        <v>213</v>
      </c>
      <c r="B42" s="490">
        <v>1277.7342196300001</v>
      </c>
      <c r="C42" s="490">
        <v>1011.680033309</v>
      </c>
      <c r="D42" s="490">
        <v>909.81564876200002</v>
      </c>
      <c r="E42" s="490">
        <v>969.58169039200004</v>
      </c>
      <c r="F42" s="490">
        <v>1063.4038489510001</v>
      </c>
      <c r="G42" s="490">
        <v>1119.3845978849999</v>
      </c>
      <c r="H42" s="490">
        <v>1261.3336818319999</v>
      </c>
      <c r="I42" s="490">
        <v>2920.6002239439999</v>
      </c>
      <c r="J42" s="490" t="s">
        <v>105</v>
      </c>
      <c r="K42" s="490" t="s">
        <v>105</v>
      </c>
      <c r="L42" s="490" t="s">
        <v>105</v>
      </c>
      <c r="M42" s="503">
        <v>981.77741506200005</v>
      </c>
      <c r="N42" s="503">
        <v>2920.6002239439999</v>
      </c>
      <c r="O42" s="503">
        <v>983.32614462000004</v>
      </c>
      <c r="P42" s="490">
        <v>1426.4905670170001</v>
      </c>
    </row>
    <row r="43" spans="1:16" ht="15.75" customHeight="1">
      <c r="A43" s="501" t="s">
        <v>214</v>
      </c>
      <c r="B43" s="490">
        <v>1318.429680107</v>
      </c>
      <c r="C43" s="490">
        <v>1035.788833436</v>
      </c>
      <c r="D43" s="490">
        <v>930.09044171200003</v>
      </c>
      <c r="E43" s="490">
        <v>975.45677339099996</v>
      </c>
      <c r="F43" s="490">
        <v>1072.079960754</v>
      </c>
      <c r="G43" s="490">
        <v>1107.866881722</v>
      </c>
      <c r="H43" s="490">
        <v>1230.5751790019999</v>
      </c>
      <c r="I43" s="490">
        <v>3284.6120684100001</v>
      </c>
      <c r="J43" s="490" t="s">
        <v>105</v>
      </c>
      <c r="K43" s="490" t="s">
        <v>105</v>
      </c>
      <c r="L43" s="490" t="s">
        <v>105</v>
      </c>
      <c r="M43" s="503">
        <v>991.75606831499999</v>
      </c>
      <c r="N43" s="503">
        <v>3284.6120684100001</v>
      </c>
      <c r="O43" s="503">
        <v>993.58759920299997</v>
      </c>
      <c r="P43" s="490">
        <v>1414.944391344</v>
      </c>
    </row>
    <row r="44" spans="1:16" ht="15.75" customHeight="1">
      <c r="A44" s="499" t="s">
        <v>215</v>
      </c>
      <c r="B44" s="492">
        <v>40.695460478000001</v>
      </c>
      <c r="C44" s="492">
        <v>24.108800127999999</v>
      </c>
      <c r="D44" s="492">
        <v>20.274792949999998</v>
      </c>
      <c r="E44" s="492">
        <v>5.8750829979999999</v>
      </c>
      <c r="F44" s="492">
        <v>8.6761118029999995</v>
      </c>
      <c r="G44" s="492">
        <v>-11.517716162999999</v>
      </c>
      <c r="H44" s="492">
        <v>-30.758502830000001</v>
      </c>
      <c r="I44" s="492">
        <v>364.011844467</v>
      </c>
      <c r="J44" s="492" t="s">
        <v>105</v>
      </c>
      <c r="K44" s="492" t="s">
        <v>105</v>
      </c>
      <c r="L44" s="492" t="s">
        <v>105</v>
      </c>
      <c r="M44" s="505">
        <v>9.9786532529999992</v>
      </c>
      <c r="N44" s="505">
        <v>364.011844467</v>
      </c>
      <c r="O44" s="505">
        <v>10.261454583000001</v>
      </c>
      <c r="P44" s="492">
        <v>-11.546175674000001</v>
      </c>
    </row>
    <row r="45" spans="1:16" s="8" customFormat="1" ht="15.75" customHeight="1">
      <c r="A45" s="502" t="s">
        <v>319</v>
      </c>
      <c r="B45" s="493">
        <v>519.91256064100003</v>
      </c>
      <c r="C45" s="493">
        <v>501.707445237</v>
      </c>
      <c r="D45" s="493">
        <v>508.57680676500001</v>
      </c>
      <c r="E45" s="493">
        <v>586.75794644099994</v>
      </c>
      <c r="F45" s="493">
        <v>640.94685100000004</v>
      </c>
      <c r="G45" s="493">
        <v>615.73429793399998</v>
      </c>
      <c r="H45" s="493">
        <v>574.42312299599996</v>
      </c>
      <c r="I45" s="493">
        <v>446.893323108</v>
      </c>
      <c r="J45" s="493" t="s">
        <v>105</v>
      </c>
      <c r="K45" s="493" t="s">
        <v>105</v>
      </c>
      <c r="L45" s="493" t="s">
        <v>105</v>
      </c>
      <c r="M45" s="506">
        <v>571.64445001700005</v>
      </c>
      <c r="N45" s="506">
        <v>446.893323108</v>
      </c>
      <c r="O45" s="506">
        <v>571.54479895199995</v>
      </c>
      <c r="P45" s="493">
        <v>906.40487183499999</v>
      </c>
    </row>
    <row r="46" spans="1:16" ht="15.75" customHeight="1">
      <c r="A46" s="498" t="s">
        <v>488</v>
      </c>
      <c r="B46" s="491"/>
      <c r="C46" s="491"/>
      <c r="D46" s="491"/>
      <c r="E46" s="491"/>
      <c r="F46" s="491"/>
      <c r="G46" s="491"/>
      <c r="H46" s="491"/>
      <c r="I46" s="491"/>
      <c r="J46" s="491"/>
      <c r="K46" s="491"/>
      <c r="L46" s="491"/>
      <c r="M46" s="507"/>
      <c r="N46" s="507"/>
      <c r="O46" s="507"/>
      <c r="P46" s="494"/>
    </row>
    <row r="47" spans="1:16" ht="15.75" customHeight="1">
      <c r="A47" s="489" t="s">
        <v>511</v>
      </c>
      <c r="B47" s="491">
        <v>704.07402259499997</v>
      </c>
      <c r="C47" s="491">
        <v>570.22163759399996</v>
      </c>
      <c r="D47" s="491">
        <v>531.48951977499996</v>
      </c>
      <c r="E47" s="491">
        <v>582.83152289300006</v>
      </c>
      <c r="F47" s="491">
        <v>632.74384291499996</v>
      </c>
      <c r="G47" s="491">
        <v>684.61102978700001</v>
      </c>
      <c r="H47" s="491">
        <v>785.49191220600005</v>
      </c>
      <c r="I47" s="491">
        <v>2164.2432203389999</v>
      </c>
      <c r="J47" s="491" t="s">
        <v>105</v>
      </c>
      <c r="K47" s="491" t="s">
        <v>105</v>
      </c>
      <c r="L47" s="491" t="s">
        <v>105</v>
      </c>
      <c r="M47" s="504">
        <v>583.628521342</v>
      </c>
      <c r="N47" s="504">
        <v>2164.2432203389999</v>
      </c>
      <c r="O47" s="504">
        <v>584.89111465099995</v>
      </c>
      <c r="P47" s="491">
        <v>978.64592382000001</v>
      </c>
    </row>
    <row r="48" spans="1:16" ht="15.75" customHeight="1">
      <c r="A48" s="489" t="s">
        <v>454</v>
      </c>
      <c r="B48" s="491">
        <v>253.241594349</v>
      </c>
      <c r="C48" s="491">
        <v>247.34787603500001</v>
      </c>
      <c r="D48" s="491">
        <v>275.14522147500003</v>
      </c>
      <c r="E48" s="491">
        <v>315.03307865900001</v>
      </c>
      <c r="F48" s="491">
        <v>355.34399064899998</v>
      </c>
      <c r="G48" s="491">
        <v>369.52662741</v>
      </c>
      <c r="H48" s="491">
        <v>258.46165367100002</v>
      </c>
      <c r="I48" s="491">
        <v>1431.9560549119999</v>
      </c>
      <c r="J48" s="491" t="s">
        <v>105</v>
      </c>
      <c r="K48" s="491" t="s">
        <v>105</v>
      </c>
      <c r="L48" s="491" t="s">
        <v>105</v>
      </c>
      <c r="M48" s="504">
        <v>307.380026574</v>
      </c>
      <c r="N48" s="504">
        <v>1431.9560549119999</v>
      </c>
      <c r="O48" s="504">
        <v>308.27833668699998</v>
      </c>
      <c r="P48" s="491">
        <v>516.06174570899998</v>
      </c>
    </row>
    <row r="49" spans="1:25" ht="15.75" customHeight="1">
      <c r="A49" s="489" t="s">
        <v>455</v>
      </c>
      <c r="B49" s="491">
        <v>289.05434367999999</v>
      </c>
      <c r="C49" s="491">
        <v>273.19620766200001</v>
      </c>
      <c r="D49" s="491">
        <v>299.08007719699998</v>
      </c>
      <c r="E49" s="491">
        <v>376.66876854999998</v>
      </c>
      <c r="F49" s="491">
        <v>434.287533032</v>
      </c>
      <c r="G49" s="491">
        <v>430.94786856600001</v>
      </c>
      <c r="H49" s="491">
        <v>319.17457785099998</v>
      </c>
      <c r="I49" s="491">
        <v>1840.217808114</v>
      </c>
      <c r="J49" s="491" t="s">
        <v>105</v>
      </c>
      <c r="K49" s="491" t="s">
        <v>105</v>
      </c>
      <c r="L49" s="491" t="s">
        <v>105</v>
      </c>
      <c r="M49" s="504">
        <v>360.82919697099999</v>
      </c>
      <c r="N49" s="504">
        <v>1840.217808114</v>
      </c>
      <c r="O49" s="504">
        <v>362.01093099000002</v>
      </c>
      <c r="P49" s="491">
        <v>656.30882550599995</v>
      </c>
    </row>
    <row r="50" spans="1:25" ht="15.75" customHeight="1">
      <c r="A50" s="489" t="s">
        <v>456</v>
      </c>
      <c r="B50" s="491">
        <v>944.46238475600001</v>
      </c>
      <c r="C50" s="491">
        <v>763.12348940899994</v>
      </c>
      <c r="D50" s="491">
        <v>693.44342408700004</v>
      </c>
      <c r="E50" s="491">
        <v>742.56775524099999</v>
      </c>
      <c r="F50" s="491">
        <v>817.53529194600003</v>
      </c>
      <c r="G50" s="491">
        <v>885.95163033699998</v>
      </c>
      <c r="H50" s="491">
        <v>929.50048379099997</v>
      </c>
      <c r="I50" s="491">
        <v>2328.4587161589998</v>
      </c>
      <c r="J50" s="491" t="s">
        <v>105</v>
      </c>
      <c r="K50" s="491" t="s">
        <v>105</v>
      </c>
      <c r="L50" s="491" t="s">
        <v>105</v>
      </c>
      <c r="M50" s="504">
        <v>750.66314672500005</v>
      </c>
      <c r="N50" s="504">
        <v>2328.4587161589998</v>
      </c>
      <c r="O50" s="504">
        <v>751.92348811600004</v>
      </c>
      <c r="P50" s="491">
        <v>1163.8583178460001</v>
      </c>
    </row>
    <row r="51" spans="1:25" ht="15.75" customHeight="1">
      <c r="A51" s="489" t="s">
        <v>512</v>
      </c>
      <c r="B51" s="491">
        <v>452.11155712599998</v>
      </c>
      <c r="C51" s="491">
        <v>348.26181333900001</v>
      </c>
      <c r="D51" s="491">
        <v>294.350282257</v>
      </c>
      <c r="E51" s="491">
        <v>301.49964947000001</v>
      </c>
      <c r="F51" s="491">
        <v>336.33055379299998</v>
      </c>
      <c r="G51" s="491">
        <v>345.18649653199998</v>
      </c>
      <c r="H51" s="491">
        <v>391.159235997</v>
      </c>
      <c r="I51" s="491">
        <v>693.238823529</v>
      </c>
      <c r="J51" s="491" t="s">
        <v>105</v>
      </c>
      <c r="K51" s="491" t="s">
        <v>105</v>
      </c>
      <c r="L51" s="491" t="s">
        <v>105</v>
      </c>
      <c r="M51" s="504">
        <v>310.98995456500001</v>
      </c>
      <c r="N51" s="504">
        <v>693.238823529</v>
      </c>
      <c r="O51" s="504">
        <v>311.29529454800002</v>
      </c>
      <c r="P51" s="491">
        <v>327.40143428300001</v>
      </c>
    </row>
    <row r="52" spans="1:25" ht="15.75" customHeight="1">
      <c r="A52" s="489" t="s">
        <v>457</v>
      </c>
      <c r="B52" s="491">
        <v>519.91256064100003</v>
      </c>
      <c r="C52" s="491">
        <v>501.707445237</v>
      </c>
      <c r="D52" s="491">
        <v>508.57680676500001</v>
      </c>
      <c r="E52" s="491">
        <v>586.75794644099994</v>
      </c>
      <c r="F52" s="491">
        <v>640.94685100000004</v>
      </c>
      <c r="G52" s="491">
        <v>615.73429793399998</v>
      </c>
      <c r="H52" s="491">
        <v>574.42312299599996</v>
      </c>
      <c r="I52" s="491">
        <v>446.893323108</v>
      </c>
      <c r="J52" s="491" t="s">
        <v>105</v>
      </c>
      <c r="K52" s="491" t="s">
        <v>105</v>
      </c>
      <c r="L52" s="491" t="s">
        <v>105</v>
      </c>
      <c r="M52" s="504">
        <v>571.64445001700005</v>
      </c>
      <c r="N52" s="504">
        <v>446.893323108</v>
      </c>
      <c r="O52" s="504">
        <v>571.54479895199995</v>
      </c>
      <c r="P52" s="491">
        <v>906.40487183499999</v>
      </c>
    </row>
    <row r="53" spans="1:25" ht="15.75" customHeight="1">
      <c r="A53" s="489" t="s">
        <v>458</v>
      </c>
      <c r="B53" s="491">
        <v>207.52820842400001</v>
      </c>
      <c r="C53" s="491">
        <v>173.713082609</v>
      </c>
      <c r="D53" s="491">
        <v>148.45803670000001</v>
      </c>
      <c r="E53" s="491">
        <v>152.59738936400001</v>
      </c>
      <c r="F53" s="491">
        <v>173.412223426</v>
      </c>
      <c r="G53" s="491">
        <v>212.51214235800001</v>
      </c>
      <c r="H53" s="491">
        <v>232.71334117000001</v>
      </c>
      <c r="I53" s="491">
        <v>86.473886034000003</v>
      </c>
      <c r="J53" s="491" t="s">
        <v>105</v>
      </c>
      <c r="K53" s="491" t="s">
        <v>105</v>
      </c>
      <c r="L53" s="491" t="s">
        <v>105</v>
      </c>
      <c r="M53" s="504">
        <v>158.387747262</v>
      </c>
      <c r="N53" s="504">
        <v>86.473886034000003</v>
      </c>
      <c r="O53" s="504">
        <v>158.33030254799999</v>
      </c>
      <c r="P53" s="491">
        <v>164.08951065799999</v>
      </c>
    </row>
    <row r="54" spans="1:25" ht="12.75" customHeight="1">
      <c r="A54" s="236" t="s">
        <v>846</v>
      </c>
      <c r="B54" s="497"/>
      <c r="C54" s="497"/>
      <c r="D54" s="497"/>
      <c r="E54" s="497"/>
      <c r="F54" s="497"/>
      <c r="G54" s="497"/>
      <c r="H54" s="497"/>
      <c r="I54" s="497"/>
      <c r="J54" s="497"/>
      <c r="K54" s="497"/>
      <c r="L54" s="497"/>
      <c r="M54" s="593"/>
      <c r="N54" s="510"/>
      <c r="O54" s="747"/>
      <c r="P54" s="748"/>
      <c r="Q54" s="13"/>
      <c r="R54" s="13"/>
      <c r="S54" s="13"/>
      <c r="T54" s="13"/>
      <c r="U54" s="13"/>
      <c r="V54" s="215"/>
      <c r="W54" s="215"/>
      <c r="X54" s="215"/>
      <c r="Y54" s="40"/>
    </row>
    <row r="55" spans="1:25" ht="13">
      <c r="A55" s="260" t="s">
        <v>1001</v>
      </c>
      <c r="B55" s="13"/>
      <c r="C55" s="13"/>
      <c r="D55" s="13"/>
      <c r="E55" s="13"/>
      <c r="F55" s="13"/>
      <c r="G55" s="13"/>
      <c r="H55" s="13"/>
      <c r="I55" s="13"/>
      <c r="J55" s="13"/>
      <c r="K55" s="13"/>
      <c r="L55" s="13"/>
      <c r="M55" s="215"/>
      <c r="N55" s="215"/>
      <c r="O55" s="215"/>
      <c r="P55" s="40"/>
    </row>
    <row r="56" spans="1:25" ht="13">
      <c r="A56" s="38" t="s">
        <v>513</v>
      </c>
      <c r="B56" s="13"/>
      <c r="C56" s="13"/>
      <c r="D56" s="13"/>
      <c r="E56" s="13"/>
      <c r="F56" s="13"/>
      <c r="G56" s="13"/>
      <c r="H56" s="13"/>
      <c r="I56" s="13"/>
      <c r="J56" s="13"/>
      <c r="K56" s="13"/>
      <c r="L56" s="13"/>
      <c r="M56" s="215"/>
      <c r="N56" s="215"/>
      <c r="O56" s="215"/>
      <c r="P56" s="40"/>
    </row>
    <row r="57" spans="1:25" ht="13">
      <c r="A57" s="168" t="s">
        <v>693</v>
      </c>
      <c r="B57" s="13"/>
      <c r="C57" s="13"/>
      <c r="D57" s="13"/>
      <c r="E57" s="13"/>
      <c r="F57" s="13"/>
      <c r="G57" s="13"/>
      <c r="H57" s="13"/>
      <c r="I57" s="13"/>
      <c r="J57" s="13"/>
      <c r="K57" s="13"/>
      <c r="L57" s="13"/>
      <c r="M57" s="215"/>
      <c r="N57" s="215"/>
      <c r="O57" s="215"/>
      <c r="P57" s="40"/>
    </row>
    <row r="58" spans="1:25" ht="13">
      <c r="A58" s="260" t="s">
        <v>881</v>
      </c>
      <c r="B58" s="3"/>
      <c r="C58" s="3"/>
      <c r="D58" s="3"/>
      <c r="G58" s="185"/>
      <c r="J58" s="185"/>
      <c r="M58" s="215"/>
      <c r="N58" s="215"/>
      <c r="O58" s="215"/>
    </row>
    <row r="59" spans="1:25" ht="13">
      <c r="A59" s="291" t="s">
        <v>870</v>
      </c>
      <c r="B59" s="3"/>
      <c r="C59" s="3"/>
      <c r="D59" s="3"/>
      <c r="G59" s="185"/>
      <c r="J59" s="185"/>
    </row>
    <row r="60" spans="1:25" ht="18">
      <c r="A60" s="47"/>
    </row>
    <row r="61" spans="1:25" ht="21">
      <c r="A61" s="47" t="s">
        <v>879</v>
      </c>
    </row>
    <row r="62" spans="1:25" ht="15" customHeight="1" thickBot="1">
      <c r="P62" s="445"/>
    </row>
    <row r="63" spans="1:25" ht="16" customHeight="1">
      <c r="A63" s="42"/>
      <c r="B63" s="43" t="s">
        <v>38</v>
      </c>
      <c r="C63" s="43" t="s">
        <v>128</v>
      </c>
      <c r="D63" s="43" t="s">
        <v>130</v>
      </c>
      <c r="E63" s="43" t="s">
        <v>39</v>
      </c>
      <c r="F63" s="43" t="s">
        <v>40</v>
      </c>
      <c r="G63" s="43" t="s">
        <v>41</v>
      </c>
      <c r="H63" s="43" t="s">
        <v>42</v>
      </c>
      <c r="I63" s="43" t="s">
        <v>132</v>
      </c>
      <c r="J63" s="43" t="s">
        <v>133</v>
      </c>
      <c r="K63" s="43" t="s">
        <v>134</v>
      </c>
      <c r="L63" s="257">
        <v>100000</v>
      </c>
      <c r="M63" s="255" t="s">
        <v>265</v>
      </c>
      <c r="N63" s="255" t="s">
        <v>265</v>
      </c>
      <c r="O63" s="262" t="s">
        <v>80</v>
      </c>
      <c r="P63" s="286" t="s">
        <v>253</v>
      </c>
    </row>
    <row r="64" spans="1:25" ht="16" customHeight="1">
      <c r="A64" s="590" t="s">
        <v>84</v>
      </c>
      <c r="B64" s="44" t="s">
        <v>127</v>
      </c>
      <c r="C64" s="44" t="s">
        <v>43</v>
      </c>
      <c r="D64" s="44" t="s">
        <v>43</v>
      </c>
      <c r="E64" s="44" t="s">
        <v>43</v>
      </c>
      <c r="F64" s="44" t="s">
        <v>43</v>
      </c>
      <c r="G64" s="44" t="s">
        <v>43</v>
      </c>
      <c r="H64" s="44" t="s">
        <v>43</v>
      </c>
      <c r="I64" s="44" t="s">
        <v>43</v>
      </c>
      <c r="J64" s="44" t="s">
        <v>43</v>
      </c>
      <c r="K64" s="44" t="s">
        <v>43</v>
      </c>
      <c r="L64" s="44" t="s">
        <v>46</v>
      </c>
      <c r="M64" s="240" t="s">
        <v>264</v>
      </c>
      <c r="N64" s="240" t="s">
        <v>150</v>
      </c>
      <c r="O64" s="261" t="s">
        <v>149</v>
      </c>
      <c r="P64" s="287" t="s">
        <v>330</v>
      </c>
    </row>
    <row r="65" spans="1:16" ht="16" customHeight="1" thickBot="1">
      <c r="A65" s="447" t="s">
        <v>102</v>
      </c>
      <c r="B65" s="45" t="s">
        <v>46</v>
      </c>
      <c r="C65" s="45" t="s">
        <v>129</v>
      </c>
      <c r="D65" s="45" t="s">
        <v>131</v>
      </c>
      <c r="E65" s="45" t="s">
        <v>47</v>
      </c>
      <c r="F65" s="45" t="s">
        <v>48</v>
      </c>
      <c r="G65" s="45" t="s">
        <v>49</v>
      </c>
      <c r="H65" s="45" t="s">
        <v>45</v>
      </c>
      <c r="I65" s="45" t="s">
        <v>135</v>
      </c>
      <c r="J65" s="45" t="s">
        <v>136</v>
      </c>
      <c r="K65" s="45" t="s">
        <v>137</v>
      </c>
      <c r="L65" s="45" t="s">
        <v>138</v>
      </c>
      <c r="M65" s="256" t="s">
        <v>150</v>
      </c>
      <c r="N65" s="256" t="s">
        <v>138</v>
      </c>
      <c r="O65" s="263" t="s">
        <v>44</v>
      </c>
      <c r="P65" s="288" t="s">
        <v>331</v>
      </c>
    </row>
    <row r="66" spans="1:16" ht="15" customHeight="1">
      <c r="A66" s="568" t="s">
        <v>222</v>
      </c>
      <c r="B66" s="192"/>
      <c r="C66" s="192"/>
      <c r="D66" s="192"/>
      <c r="E66" s="192"/>
      <c r="F66" s="192"/>
      <c r="G66" s="192"/>
      <c r="H66" s="192"/>
      <c r="I66" s="192"/>
      <c r="J66" s="192"/>
      <c r="K66" s="192"/>
      <c r="L66" s="192"/>
      <c r="M66" s="192"/>
      <c r="N66" s="192"/>
      <c r="O66" s="192"/>
    </row>
    <row r="67" spans="1:16" ht="15.75" customHeight="1">
      <c r="A67" s="511" t="s">
        <v>322</v>
      </c>
      <c r="B67" s="512">
        <f>B8/B$8</f>
        <v>1</v>
      </c>
      <c r="C67" s="512">
        <f t="shared" ref="C67:H67" si="0">C8/C$8</f>
        <v>1</v>
      </c>
      <c r="D67" s="512">
        <f t="shared" si="0"/>
        <v>1</v>
      </c>
      <c r="E67" s="512">
        <f t="shared" si="0"/>
        <v>1</v>
      </c>
      <c r="F67" s="512">
        <f t="shared" si="0"/>
        <v>1</v>
      </c>
      <c r="G67" s="512">
        <f t="shared" si="0"/>
        <v>1</v>
      </c>
      <c r="H67" s="512">
        <f t="shared" si="0"/>
        <v>1</v>
      </c>
      <c r="I67" s="512">
        <f t="shared" ref="I67" si="1">I8/I$8</f>
        <v>1</v>
      </c>
      <c r="J67" s="512" t="s">
        <v>105</v>
      </c>
      <c r="K67" s="512" t="s">
        <v>105</v>
      </c>
      <c r="L67" s="512" t="s">
        <v>105</v>
      </c>
      <c r="M67" s="513">
        <f>M8/M$8</f>
        <v>1</v>
      </c>
      <c r="N67" s="513">
        <f>N8/N$8</f>
        <v>1</v>
      </c>
      <c r="O67" s="513">
        <f>O8/O$8</f>
        <v>1</v>
      </c>
      <c r="P67" s="512">
        <f>P8/P$8</f>
        <v>1</v>
      </c>
    </row>
    <row r="68" spans="1:16" ht="15.75" customHeight="1">
      <c r="A68" s="514" t="s">
        <v>183</v>
      </c>
      <c r="B68" s="515">
        <f t="shared" ref="B68:H72" si="2">B9/B$8</f>
        <v>0.3937109589413042</v>
      </c>
      <c r="C68" s="515">
        <f t="shared" si="2"/>
        <v>0.37226831855484493</v>
      </c>
      <c r="D68" s="515">
        <f t="shared" si="2"/>
        <v>0.34714932111428537</v>
      </c>
      <c r="E68" s="515">
        <f t="shared" si="2"/>
        <v>0.32963436465624135</v>
      </c>
      <c r="F68" s="515">
        <f t="shared" si="2"/>
        <v>0.32579214073325713</v>
      </c>
      <c r="G68" s="515">
        <f t="shared" si="2"/>
        <v>0.3007848956401688</v>
      </c>
      <c r="H68" s="515">
        <f t="shared" si="2"/>
        <v>0.28437925985211721</v>
      </c>
      <c r="I68" s="515">
        <f t="shared" ref="I68" si="3">I9/I$8</f>
        <v>0.27619792087294559</v>
      </c>
      <c r="J68" s="515" t="s">
        <v>105</v>
      </c>
      <c r="K68" s="515" t="s">
        <v>105</v>
      </c>
      <c r="L68" s="515" t="s">
        <v>105</v>
      </c>
      <c r="M68" s="508">
        <f t="shared" ref="M68:N68" si="4">M9/M$8</f>
        <v>0.33460648237154123</v>
      </c>
      <c r="N68" s="508">
        <f t="shared" si="4"/>
        <v>0.27619792087294559</v>
      </c>
      <c r="O68" s="508">
        <f t="shared" ref="O68:P68" si="5">O9/O$8</f>
        <v>0.33443442870925455</v>
      </c>
      <c r="P68" s="515">
        <f t="shared" si="5"/>
        <v>0.24550740353108669</v>
      </c>
    </row>
    <row r="69" spans="1:16" ht="15.75" customHeight="1">
      <c r="A69" s="516" t="s">
        <v>184</v>
      </c>
      <c r="B69" s="517">
        <f t="shared" si="2"/>
        <v>0.24093461302819982</v>
      </c>
      <c r="C69" s="517">
        <f t="shared" si="2"/>
        <v>0.29574524017960435</v>
      </c>
      <c r="D69" s="517">
        <f t="shared" si="2"/>
        <v>0.35608938466465606</v>
      </c>
      <c r="E69" s="517">
        <f t="shared" si="2"/>
        <v>0.43700488746690958</v>
      </c>
      <c r="F69" s="517">
        <f t="shared" si="2"/>
        <v>0.47904298124250311</v>
      </c>
      <c r="G69" s="517">
        <f t="shared" si="2"/>
        <v>0.48858628572025153</v>
      </c>
      <c r="H69" s="517">
        <f t="shared" si="2"/>
        <v>0.54297949845901916</v>
      </c>
      <c r="I69" s="517">
        <f t="shared" ref="I69" si="6">I10/I$8</f>
        <v>0.53029541149225812</v>
      </c>
      <c r="J69" s="517" t="s">
        <v>105</v>
      </c>
      <c r="K69" s="517" t="s">
        <v>105</v>
      </c>
      <c r="L69" s="517" t="s">
        <v>105</v>
      </c>
      <c r="M69" s="518">
        <f t="shared" ref="M69:N69" si="7">M10/M$8</f>
        <v>0.41847481409513387</v>
      </c>
      <c r="N69" s="518">
        <f t="shared" si="7"/>
        <v>0.53029541149225812</v>
      </c>
      <c r="O69" s="518">
        <f t="shared" ref="O69:P69" si="8">O10/O$8</f>
        <v>0.41880420319198286</v>
      </c>
      <c r="P69" s="517">
        <f t="shared" si="8"/>
        <v>0.54474489186486519</v>
      </c>
    </row>
    <row r="70" spans="1:16" ht="15.75" customHeight="1">
      <c r="A70" s="514" t="s">
        <v>185</v>
      </c>
      <c r="B70" s="515">
        <f t="shared" si="2"/>
        <v>1.8403875062600352E-2</v>
      </c>
      <c r="C70" s="515">
        <f t="shared" si="2"/>
        <v>2.0646555572965613E-2</v>
      </c>
      <c r="D70" s="515">
        <f t="shared" si="2"/>
        <v>2.4222106243006646E-2</v>
      </c>
      <c r="E70" s="515">
        <f t="shared" si="2"/>
        <v>2.6905428216016276E-2</v>
      </c>
      <c r="F70" s="515">
        <f t="shared" si="2"/>
        <v>2.7627239040829272E-2</v>
      </c>
      <c r="G70" s="515">
        <f t="shared" si="2"/>
        <v>2.3793089339294218E-2</v>
      </c>
      <c r="H70" s="515">
        <f t="shared" si="2"/>
        <v>1.8949284743685128E-2</v>
      </c>
      <c r="I70" s="515">
        <f t="shared" ref="I70" si="9">I11/I$8</f>
        <v>2.5148762601402337E-3</v>
      </c>
      <c r="J70" s="515" t="s">
        <v>105</v>
      </c>
      <c r="K70" s="515" t="s">
        <v>105</v>
      </c>
      <c r="L70" s="515" t="s">
        <v>105</v>
      </c>
      <c r="M70" s="508">
        <f t="shared" ref="M70:N70" si="10">M11/M$8</f>
        <v>2.5796363255869707E-2</v>
      </c>
      <c r="N70" s="508">
        <f t="shared" si="10"/>
        <v>2.5148762601402337E-3</v>
      </c>
      <c r="O70" s="508">
        <f t="shared" ref="O70:P70" si="11">O11/O$8</f>
        <v>2.5727783153111684E-2</v>
      </c>
      <c r="P70" s="515">
        <f t="shared" si="11"/>
        <v>2.39661296914165E-2</v>
      </c>
    </row>
    <row r="71" spans="1:16" ht="15.75" customHeight="1">
      <c r="A71" s="516" t="s">
        <v>186</v>
      </c>
      <c r="B71" s="517">
        <f t="shared" si="2"/>
        <v>0.14060664205682269</v>
      </c>
      <c r="C71" s="517">
        <f t="shared" si="2"/>
        <v>0.15232571312741067</v>
      </c>
      <c r="D71" s="517">
        <f t="shared" si="2"/>
        <v>0.16782371137397342</v>
      </c>
      <c r="E71" s="517">
        <f t="shared" si="2"/>
        <v>0.12237363465353784</v>
      </c>
      <c r="F71" s="517">
        <f t="shared" si="2"/>
        <v>0.10688590253794862</v>
      </c>
      <c r="G71" s="517">
        <f t="shared" si="2"/>
        <v>0.12716352940317732</v>
      </c>
      <c r="H71" s="517">
        <f t="shared" si="2"/>
        <v>9.5747198834214162E-2</v>
      </c>
      <c r="I71" s="517">
        <f t="shared" ref="I71" si="12">I12/I$8</f>
        <v>0.14083345895072619</v>
      </c>
      <c r="J71" s="517" t="s">
        <v>105</v>
      </c>
      <c r="K71" s="517" t="s">
        <v>105</v>
      </c>
      <c r="L71" s="517" t="s">
        <v>105</v>
      </c>
      <c r="M71" s="518">
        <f t="shared" ref="M71:N71" si="13">M12/M$8</f>
        <v>0.13068153639258823</v>
      </c>
      <c r="N71" s="518">
        <f t="shared" si="13"/>
        <v>0.14083345895072619</v>
      </c>
      <c r="O71" s="518">
        <f t="shared" ref="O71:P71" si="14">O12/O$8</f>
        <v>0.13071144083508118</v>
      </c>
      <c r="P71" s="517">
        <f t="shared" si="14"/>
        <v>0.1457582440937461</v>
      </c>
    </row>
    <row r="72" spans="1:16" ht="15.75" customHeight="1">
      <c r="A72" s="519" t="s">
        <v>187</v>
      </c>
      <c r="B72" s="520">
        <f t="shared" si="2"/>
        <v>0.20634391091107293</v>
      </c>
      <c r="C72" s="520">
        <f t="shared" si="2"/>
        <v>0.15901417256517458</v>
      </c>
      <c r="D72" s="520">
        <f t="shared" si="2"/>
        <v>0.10471547660407844</v>
      </c>
      <c r="E72" s="520">
        <f t="shared" si="2"/>
        <v>8.4081685007294973E-2</v>
      </c>
      <c r="F72" s="520">
        <f t="shared" si="2"/>
        <v>6.0651736445461853E-2</v>
      </c>
      <c r="G72" s="520">
        <f t="shared" si="2"/>
        <v>5.9672199897108216E-2</v>
      </c>
      <c r="H72" s="520">
        <f t="shared" si="2"/>
        <v>5.7944758112223091E-2</v>
      </c>
      <c r="I72" s="520">
        <f t="shared" ref="I72" si="15">I13/I$8</f>
        <v>5.0158332423929843E-2</v>
      </c>
      <c r="J72" s="520" t="s">
        <v>105</v>
      </c>
      <c r="K72" s="520" t="s">
        <v>105</v>
      </c>
      <c r="L72" s="520" t="s">
        <v>105</v>
      </c>
      <c r="M72" s="521">
        <f t="shared" ref="M72:N72" si="16">M13/M$8</f>
        <v>9.0440803884866888E-2</v>
      </c>
      <c r="N72" s="521">
        <f t="shared" si="16"/>
        <v>5.0158332423929843E-2</v>
      </c>
      <c r="O72" s="521">
        <f t="shared" ref="O72:P72" si="17">O13/O$8</f>
        <v>9.0322144110569672E-2</v>
      </c>
      <c r="P72" s="520">
        <f t="shared" si="17"/>
        <v>4.0023330817867644E-2</v>
      </c>
    </row>
    <row r="73" spans="1:16" ht="15.75" customHeight="1">
      <c r="A73" s="522" t="s">
        <v>323</v>
      </c>
      <c r="B73" s="523">
        <f>B14/B$14</f>
        <v>1</v>
      </c>
      <c r="C73" s="523">
        <f t="shared" ref="C73:H73" si="18">C14/C$14</f>
        <v>1</v>
      </c>
      <c r="D73" s="523">
        <f t="shared" si="18"/>
        <v>1</v>
      </c>
      <c r="E73" s="523">
        <f t="shared" si="18"/>
        <v>1</v>
      </c>
      <c r="F73" s="523">
        <f t="shared" si="18"/>
        <v>1</v>
      </c>
      <c r="G73" s="523">
        <f t="shared" si="18"/>
        <v>1</v>
      </c>
      <c r="H73" s="523">
        <f t="shared" si="18"/>
        <v>1</v>
      </c>
      <c r="I73" s="523">
        <f t="shared" ref="I73" si="19">I14/I$14</f>
        <v>1</v>
      </c>
      <c r="J73" s="523" t="s">
        <v>105</v>
      </c>
      <c r="K73" s="523" t="s">
        <v>105</v>
      </c>
      <c r="L73" s="523" t="s">
        <v>105</v>
      </c>
      <c r="M73" s="524">
        <f>M14/M$14</f>
        <v>1</v>
      </c>
      <c r="N73" s="524">
        <f>N14/N$14</f>
        <v>1</v>
      </c>
      <c r="O73" s="524">
        <f>O14/O$14</f>
        <v>1</v>
      </c>
      <c r="P73" s="523">
        <f>P14/P$14</f>
        <v>1</v>
      </c>
    </row>
    <row r="74" spans="1:16" ht="15.75" customHeight="1">
      <c r="A74" s="514" t="s">
        <v>82</v>
      </c>
      <c r="B74" s="515">
        <f t="shared" ref="B74:I84" si="20">B15/B$14</f>
        <v>0.42459086959889902</v>
      </c>
      <c r="C74" s="515">
        <f t="shared" si="20"/>
        <v>0.44697810373281011</v>
      </c>
      <c r="D74" s="515">
        <f t="shared" si="20"/>
        <v>0.49909134207836836</v>
      </c>
      <c r="E74" s="515">
        <f t="shared" si="20"/>
        <v>0.55965426155505948</v>
      </c>
      <c r="F74" s="515">
        <f t="shared" si="20"/>
        <v>0.57521449912166189</v>
      </c>
      <c r="G74" s="515">
        <f t="shared" si="20"/>
        <v>0.56410558766497942</v>
      </c>
      <c r="H74" s="515">
        <f t="shared" si="20"/>
        <v>0.55615068245433597</v>
      </c>
      <c r="I74" s="515">
        <f t="shared" ref="I74" si="21">I15/I$14</f>
        <v>0.80564290207235223</v>
      </c>
      <c r="J74" s="515" t="s">
        <v>105</v>
      </c>
      <c r="K74" s="515" t="s">
        <v>105</v>
      </c>
      <c r="L74" s="515" t="s">
        <v>105</v>
      </c>
      <c r="M74" s="508">
        <f t="shared" ref="M74:N74" si="22">M15/M$14</f>
        <v>0.54103660927793629</v>
      </c>
      <c r="N74" s="508">
        <f t="shared" si="22"/>
        <v>0.80564290207235223</v>
      </c>
      <c r="O74" s="508">
        <f t="shared" ref="O74:P74" si="23">O15/O$14</f>
        <v>0.54169114375259919</v>
      </c>
      <c r="P74" s="515">
        <f t="shared" si="23"/>
        <v>0.66294545607749267</v>
      </c>
    </row>
    <row r="75" spans="1:16" ht="15.75" customHeight="1">
      <c r="A75" s="516" t="s">
        <v>189</v>
      </c>
      <c r="B75" s="517">
        <f t="shared" si="20"/>
        <v>0.30605172672353342</v>
      </c>
      <c r="C75" s="517">
        <f t="shared" si="20"/>
        <v>0.35799737716575397</v>
      </c>
      <c r="D75" s="517">
        <f t="shared" si="20"/>
        <v>0.43129701257283409</v>
      </c>
      <c r="E75" s="517">
        <f t="shared" si="20"/>
        <v>0.50725171661642154</v>
      </c>
      <c r="F75" s="517">
        <f t="shared" si="20"/>
        <v>0.53121563963098684</v>
      </c>
      <c r="G75" s="517">
        <f t="shared" si="20"/>
        <v>0.48642369832546639</v>
      </c>
      <c r="H75" s="517">
        <f t="shared" si="20"/>
        <v>0.34338290664383025</v>
      </c>
      <c r="I75" s="517">
        <f t="shared" ref="I75" si="24">I16/I$14</f>
        <v>0.79031584083638096</v>
      </c>
      <c r="J75" s="517" t="s">
        <v>105</v>
      </c>
      <c r="K75" s="517" t="s">
        <v>105</v>
      </c>
      <c r="L75" s="517" t="s">
        <v>105</v>
      </c>
      <c r="M75" s="518">
        <f t="shared" ref="M75:N75" si="25">M16/M$14</f>
        <v>0.48068058029121169</v>
      </c>
      <c r="N75" s="518">
        <f t="shared" si="25"/>
        <v>0.79031584083638096</v>
      </c>
      <c r="O75" s="518">
        <f t="shared" ref="O75:P75" si="26">O16/O$14</f>
        <v>0.48144649916049997</v>
      </c>
      <c r="P75" s="517">
        <f t="shared" si="26"/>
        <v>0.56390783606775896</v>
      </c>
    </row>
    <row r="76" spans="1:16" ht="15.75" customHeight="1">
      <c r="A76" s="514" t="s">
        <v>359</v>
      </c>
      <c r="B76" s="515">
        <f t="shared" si="20"/>
        <v>5.8516247052314278E-2</v>
      </c>
      <c r="C76" s="515">
        <f t="shared" si="20"/>
        <v>4.7387603099474859E-2</v>
      </c>
      <c r="D76" s="515">
        <f t="shared" si="20"/>
        <v>5.4260495456482025E-2</v>
      </c>
      <c r="E76" s="515">
        <f t="shared" si="20"/>
        <v>8.5749360900183993E-2</v>
      </c>
      <c r="F76" s="515">
        <f t="shared" si="20"/>
        <v>8.7127629043939656E-2</v>
      </c>
      <c r="G76" s="515">
        <f t="shared" si="20"/>
        <v>6.1576623087480159E-2</v>
      </c>
      <c r="H76" s="515">
        <f t="shared" si="20"/>
        <v>5.3787908016023879E-2</v>
      </c>
      <c r="I76" s="515">
        <f t="shared" ref="I76" si="27">I17/I$14</f>
        <v>0.34142233241927661</v>
      </c>
      <c r="J76" s="515" t="s">
        <v>105</v>
      </c>
      <c r="K76" s="515" t="s">
        <v>105</v>
      </c>
      <c r="L76" s="515" t="s">
        <v>105</v>
      </c>
      <c r="M76" s="508">
        <f t="shared" ref="M76:N76" si="28">M17/M$14</f>
        <v>7.6155456054302267E-2</v>
      </c>
      <c r="N76" s="508">
        <f t="shared" si="28"/>
        <v>0.34142233241927661</v>
      </c>
      <c r="O76" s="508">
        <f t="shared" ref="O76:P76" si="29">O17/O$14</f>
        <v>7.681162455998429E-2</v>
      </c>
      <c r="P76" s="515">
        <f t="shared" si="29"/>
        <v>0.13056214786627193</v>
      </c>
    </row>
    <row r="77" spans="1:16" ht="15.75" customHeight="1">
      <c r="A77" s="516" t="s">
        <v>190</v>
      </c>
      <c r="B77" s="517">
        <f t="shared" si="20"/>
        <v>0.1185391428753656</v>
      </c>
      <c r="C77" s="517">
        <f t="shared" si="20"/>
        <v>8.8980726565745752E-2</v>
      </c>
      <c r="D77" s="517">
        <f t="shared" si="20"/>
        <v>6.779432950553424E-2</v>
      </c>
      <c r="E77" s="517">
        <f t="shared" si="20"/>
        <v>5.2402544937291261E-2</v>
      </c>
      <c r="F77" s="517">
        <f t="shared" si="20"/>
        <v>4.3998859490674974E-2</v>
      </c>
      <c r="G77" s="517">
        <f t="shared" si="20"/>
        <v>7.7681889338384311E-2</v>
      </c>
      <c r="H77" s="517">
        <f t="shared" si="20"/>
        <v>0.21276777581050563</v>
      </c>
      <c r="I77" s="517">
        <f t="shared" ref="I77" si="30">I18/I$14</f>
        <v>1.5327061235541787E-2</v>
      </c>
      <c r="J77" s="517" t="s">
        <v>105</v>
      </c>
      <c r="K77" s="517" t="s">
        <v>105</v>
      </c>
      <c r="L77" s="517" t="s">
        <v>105</v>
      </c>
      <c r="M77" s="518">
        <f t="shared" ref="M77:N77" si="31">M18/M$14</f>
        <v>6.0356028986724597E-2</v>
      </c>
      <c r="N77" s="518">
        <f t="shared" si="31"/>
        <v>1.5327061235541787E-2</v>
      </c>
      <c r="O77" s="518">
        <f t="shared" ref="O77:P77" si="32">O18/O$14</f>
        <v>6.0244644592099272E-2</v>
      </c>
      <c r="P77" s="517">
        <f t="shared" si="32"/>
        <v>9.9037620009733679E-2</v>
      </c>
    </row>
    <row r="78" spans="1:16" ht="15.75" customHeight="1">
      <c r="A78" s="514" t="s">
        <v>191</v>
      </c>
      <c r="B78" s="515">
        <f t="shared" si="20"/>
        <v>0.31020522936092376</v>
      </c>
      <c r="C78" s="515">
        <f t="shared" si="20"/>
        <v>0.3073766971236328</v>
      </c>
      <c r="D78" s="515">
        <f t="shared" si="20"/>
        <v>0.2779450957758578</v>
      </c>
      <c r="E78" s="515">
        <f t="shared" si="20"/>
        <v>0.24615154824178637</v>
      </c>
      <c r="F78" s="515">
        <f t="shared" si="20"/>
        <v>0.24509615019192979</v>
      </c>
      <c r="G78" s="515">
        <f t="shared" si="20"/>
        <v>0.26598836702559248</v>
      </c>
      <c r="H78" s="515">
        <f t="shared" si="20"/>
        <v>0.27541047962225784</v>
      </c>
      <c r="I78" s="515">
        <f t="shared" ref="I78" si="33">I19/I$14</f>
        <v>5.8168347306764637E-2</v>
      </c>
      <c r="J78" s="515" t="s">
        <v>105</v>
      </c>
      <c r="K78" s="515" t="s">
        <v>105</v>
      </c>
      <c r="L78" s="515" t="s">
        <v>105</v>
      </c>
      <c r="M78" s="508">
        <f t="shared" ref="M78:N78" si="34">M19/M$14</f>
        <v>0.25773985130627231</v>
      </c>
      <c r="N78" s="508">
        <f t="shared" si="34"/>
        <v>5.8168347306764637E-2</v>
      </c>
      <c r="O78" s="508">
        <f t="shared" ref="O78:P78" si="35">O19/O$14</f>
        <v>0.25724618795278198</v>
      </c>
      <c r="P78" s="515">
        <f t="shared" si="35"/>
        <v>0.17108285142087779</v>
      </c>
    </row>
    <row r="79" spans="1:16" ht="15.75" customHeight="1">
      <c r="A79" s="516" t="s">
        <v>192</v>
      </c>
      <c r="B79" s="517">
        <f t="shared" si="20"/>
        <v>0.21973157615759839</v>
      </c>
      <c r="C79" s="517">
        <f t="shared" si="20"/>
        <v>0.22763430168232915</v>
      </c>
      <c r="D79" s="517">
        <f t="shared" si="20"/>
        <v>0.21408817438201611</v>
      </c>
      <c r="E79" s="517">
        <f t="shared" si="20"/>
        <v>0.20549961708810613</v>
      </c>
      <c r="F79" s="517">
        <f t="shared" si="20"/>
        <v>0.21211588678113513</v>
      </c>
      <c r="G79" s="517">
        <f t="shared" si="20"/>
        <v>0.23986878637738296</v>
      </c>
      <c r="H79" s="517">
        <f t="shared" si="20"/>
        <v>0.25036387309974339</v>
      </c>
      <c r="I79" s="517">
        <f t="shared" ref="I79" si="36">I20/I$14</f>
        <v>3.7137822300172187E-2</v>
      </c>
      <c r="J79" s="517" t="s">
        <v>105</v>
      </c>
      <c r="K79" s="517" t="s">
        <v>105</v>
      </c>
      <c r="L79" s="517" t="s">
        <v>105</v>
      </c>
      <c r="M79" s="518">
        <f t="shared" ref="M79:N79" si="37">M20/M$14</f>
        <v>0.21099710030126761</v>
      </c>
      <c r="N79" s="518">
        <f t="shared" si="37"/>
        <v>3.7137822300172187E-2</v>
      </c>
      <c r="O79" s="518">
        <f t="shared" ref="O79:P79" si="38">O20/O$14</f>
        <v>0.21056703913413888</v>
      </c>
      <c r="P79" s="517">
        <f t="shared" si="38"/>
        <v>0.14098753099233516</v>
      </c>
    </row>
    <row r="80" spans="1:16" ht="15.75" customHeight="1">
      <c r="A80" s="514" t="s">
        <v>193</v>
      </c>
      <c r="B80" s="515">
        <f t="shared" si="20"/>
        <v>3.6657387273231E-2</v>
      </c>
      <c r="C80" s="515">
        <f t="shared" si="20"/>
        <v>2.5251020642705357E-2</v>
      </c>
      <c r="D80" s="515">
        <f t="shared" si="20"/>
        <v>1.4544461352819218E-2</v>
      </c>
      <c r="E80" s="515">
        <f t="shared" si="20"/>
        <v>4.8795438253631546E-3</v>
      </c>
      <c r="F80" s="515">
        <f t="shared" si="20"/>
        <v>2.584553069226479E-3</v>
      </c>
      <c r="G80" s="515">
        <f t="shared" si="20"/>
        <v>2.5829916302874596E-3</v>
      </c>
      <c r="H80" s="515">
        <f t="shared" si="20"/>
        <v>1.9991944763934426E-3</v>
      </c>
      <c r="I80" s="515">
        <f t="shared" si="20"/>
        <v>5.6402055002564237E-3</v>
      </c>
      <c r="J80" s="515" t="s">
        <v>105</v>
      </c>
      <c r="K80" s="515" t="s">
        <v>105</v>
      </c>
      <c r="L80" s="515" t="s">
        <v>105</v>
      </c>
      <c r="M80" s="508">
        <f t="shared" ref="M80:N80" si="39">M21/M$14</f>
        <v>8.1308039732979863E-3</v>
      </c>
      <c r="N80" s="508">
        <f t="shared" si="39"/>
        <v>5.6402055002564237E-3</v>
      </c>
      <c r="O80" s="508">
        <f t="shared" ref="O80:P80" si="40">O21/O$14</f>
        <v>8.1246431871769657E-3</v>
      </c>
      <c r="P80" s="515">
        <f t="shared" si="40"/>
        <v>3.6100114219881716E-3</v>
      </c>
    </row>
    <row r="81" spans="1:16" ht="15.75" customHeight="1">
      <c r="A81" s="720" t="s">
        <v>767</v>
      </c>
      <c r="B81" s="517">
        <f t="shared" si="20"/>
        <v>5.3816265930094365E-2</v>
      </c>
      <c r="C81" s="517">
        <f t="shared" si="20"/>
        <v>5.4491374799908739E-2</v>
      </c>
      <c r="D81" s="517">
        <f t="shared" si="20"/>
        <v>4.9312460042464569E-2</v>
      </c>
      <c r="E81" s="517">
        <f t="shared" si="20"/>
        <v>3.577238732966375E-2</v>
      </c>
      <c r="F81" s="517">
        <f t="shared" si="20"/>
        <v>3.0395710341568186E-2</v>
      </c>
      <c r="G81" s="517">
        <f t="shared" si="20"/>
        <v>2.3536589017922088E-2</v>
      </c>
      <c r="H81" s="517">
        <f t="shared" si="20"/>
        <v>2.304741204612101E-2</v>
      </c>
      <c r="I81" s="517">
        <f t="shared" ref="I81" si="41">I22/I$14</f>
        <v>1.5390319505906561E-2</v>
      </c>
      <c r="J81" s="517" t="s">
        <v>105</v>
      </c>
      <c r="K81" s="517" t="s">
        <v>105</v>
      </c>
      <c r="L81" s="517" t="s">
        <v>105</v>
      </c>
      <c r="M81" s="518">
        <f t="shared" ref="M81:N81" si="42">M22/M$14</f>
        <v>3.8611947030374578E-2</v>
      </c>
      <c r="N81" s="518">
        <f t="shared" si="42"/>
        <v>1.5390319505906561E-2</v>
      </c>
      <c r="O81" s="518">
        <f t="shared" ref="O81:P81" si="43">O22/O$14</f>
        <v>3.855450563146616E-2</v>
      </c>
      <c r="P81" s="517">
        <f t="shared" si="43"/>
        <v>2.6485309006554467E-2</v>
      </c>
    </row>
    <row r="82" spans="1:16" ht="15.75" customHeight="1">
      <c r="A82" s="514" t="s">
        <v>194</v>
      </c>
      <c r="B82" s="515">
        <f t="shared" si="20"/>
        <v>2.8236517675491873E-2</v>
      </c>
      <c r="C82" s="515">
        <f t="shared" si="20"/>
        <v>2.7575468854060703E-2</v>
      </c>
      <c r="D82" s="515">
        <f t="shared" si="20"/>
        <v>3.1128643257985252E-2</v>
      </c>
      <c r="E82" s="515">
        <f t="shared" si="20"/>
        <v>3.3663030388233345E-2</v>
      </c>
      <c r="F82" s="515">
        <f t="shared" si="20"/>
        <v>3.6633814903220381E-2</v>
      </c>
      <c r="G82" s="515">
        <f t="shared" si="20"/>
        <v>3.26202586737235E-2</v>
      </c>
      <c r="H82" s="515">
        <f t="shared" si="20"/>
        <v>6.7392327900159546E-2</v>
      </c>
      <c r="I82" s="515">
        <f t="shared" ref="I82" si="44">I23/I$14</f>
        <v>1.4435755213409038E-2</v>
      </c>
      <c r="J82" s="515" t="s">
        <v>105</v>
      </c>
      <c r="K82" s="515" t="s">
        <v>105</v>
      </c>
      <c r="L82" s="515" t="s">
        <v>105</v>
      </c>
      <c r="M82" s="508">
        <f t="shared" ref="M82:N82" si="45">M23/M$14</f>
        <v>3.3490975215291895E-2</v>
      </c>
      <c r="N82" s="508">
        <f t="shared" si="45"/>
        <v>1.4435755213409038E-2</v>
      </c>
      <c r="O82" s="508">
        <f t="shared" ref="O82:P82" si="46">O23/O$14</f>
        <v>3.3443839909840019E-2</v>
      </c>
      <c r="P82" s="515">
        <f t="shared" si="46"/>
        <v>4.2025981408565227E-2</v>
      </c>
    </row>
    <row r="83" spans="1:16" ht="15.75" customHeight="1">
      <c r="A83" s="516" t="s">
        <v>195</v>
      </c>
      <c r="B83" s="517">
        <f t="shared" si="20"/>
        <v>0.10073352048274424</v>
      </c>
      <c r="C83" s="517">
        <f t="shared" si="20"/>
        <v>9.282216269329871E-2</v>
      </c>
      <c r="D83" s="517">
        <f t="shared" si="20"/>
        <v>8.0825492203338248E-2</v>
      </c>
      <c r="E83" s="517">
        <f t="shared" si="20"/>
        <v>7.9930619810897552E-2</v>
      </c>
      <c r="F83" s="517">
        <f t="shared" si="20"/>
        <v>8.2567087706176504E-2</v>
      </c>
      <c r="G83" s="517">
        <f t="shared" si="20"/>
        <v>8.2867702362118337E-2</v>
      </c>
      <c r="H83" s="517">
        <f t="shared" si="20"/>
        <v>5.9689238153721125E-2</v>
      </c>
      <c r="I83" s="517">
        <f t="shared" ref="I83" si="47">I24/I$14</f>
        <v>5.5961623533505728E-2</v>
      </c>
      <c r="J83" s="517" t="s">
        <v>105</v>
      </c>
      <c r="K83" s="517" t="s">
        <v>105</v>
      </c>
      <c r="L83" s="517" t="s">
        <v>105</v>
      </c>
      <c r="M83" s="518">
        <f t="shared" ref="M83:N83" si="48">M24/M$14</f>
        <v>8.1414811639060086E-2</v>
      </c>
      <c r="N83" s="518">
        <f t="shared" si="48"/>
        <v>5.5961623533505728E-2</v>
      </c>
      <c r="O83" s="518">
        <f t="shared" ref="O83:P83" si="49">O24/O$14</f>
        <v>8.1351850214530314E-2</v>
      </c>
      <c r="P83" s="517">
        <f t="shared" si="49"/>
        <v>7.9510408168294411E-2</v>
      </c>
    </row>
    <row r="84" spans="1:16" ht="15.75" customHeight="1">
      <c r="A84" s="519" t="s">
        <v>196</v>
      </c>
      <c r="B84" s="520">
        <f t="shared" si="20"/>
        <v>0.13623386288088229</v>
      </c>
      <c r="C84" s="520">
        <f t="shared" si="20"/>
        <v>0.12524756759619773</v>
      </c>
      <c r="D84" s="520">
        <f t="shared" si="20"/>
        <v>0.11100942668300821</v>
      </c>
      <c r="E84" s="520">
        <f t="shared" si="20"/>
        <v>8.0600540004023294E-2</v>
      </c>
      <c r="F84" s="520">
        <f t="shared" si="20"/>
        <v>6.0488448077011425E-2</v>
      </c>
      <c r="G84" s="520">
        <f t="shared" si="20"/>
        <v>5.4418084273586249E-2</v>
      </c>
      <c r="H84" s="520">
        <f t="shared" si="20"/>
        <v>4.135727186952564E-2</v>
      </c>
      <c r="I84" s="520">
        <f t="shared" ref="I84" si="50">I25/I$14</f>
        <v>6.5791371874397958E-2</v>
      </c>
      <c r="J84" s="520" t="s">
        <v>105</v>
      </c>
      <c r="K84" s="520" t="s">
        <v>105</v>
      </c>
      <c r="L84" s="520" t="s">
        <v>105</v>
      </c>
      <c r="M84" s="521">
        <f t="shared" ref="M84:N84" si="51">M25/M$14</f>
        <v>8.6317752561439351E-2</v>
      </c>
      <c r="N84" s="521">
        <f t="shared" si="51"/>
        <v>6.5791371874397958E-2</v>
      </c>
      <c r="O84" s="521">
        <f t="shared" ref="O84:P84" si="52">O25/O$14</f>
        <v>8.6266978168918457E-2</v>
      </c>
      <c r="P84" s="520">
        <f t="shared" si="52"/>
        <v>4.4435302924769771E-2</v>
      </c>
    </row>
    <row r="85" spans="1:16" ht="15.75" customHeight="1">
      <c r="A85" s="525" t="s">
        <v>223</v>
      </c>
      <c r="B85" s="526"/>
      <c r="C85" s="526"/>
      <c r="D85" s="526"/>
      <c r="E85" s="526"/>
      <c r="F85" s="526"/>
      <c r="G85" s="526"/>
      <c r="H85" s="526"/>
      <c r="I85" s="526"/>
      <c r="J85" s="526"/>
      <c r="K85" s="526"/>
      <c r="L85" s="526"/>
      <c r="M85" s="527"/>
      <c r="N85" s="527"/>
      <c r="O85" s="527"/>
      <c r="P85" s="581"/>
    </row>
    <row r="86" spans="1:16" ht="15.75" customHeight="1">
      <c r="A86" s="522" t="s">
        <v>324</v>
      </c>
      <c r="B86" s="523">
        <f>B28/B$28</f>
        <v>1</v>
      </c>
      <c r="C86" s="523">
        <f t="shared" ref="C86:H86" si="53">C28/C$28</f>
        <v>1</v>
      </c>
      <c r="D86" s="523">
        <f t="shared" si="53"/>
        <v>1</v>
      </c>
      <c r="E86" s="523">
        <f t="shared" si="53"/>
        <v>1</v>
      </c>
      <c r="F86" s="523">
        <f t="shared" si="53"/>
        <v>1</v>
      </c>
      <c r="G86" s="523">
        <f t="shared" si="53"/>
        <v>1</v>
      </c>
      <c r="H86" s="523">
        <f t="shared" si="53"/>
        <v>1</v>
      </c>
      <c r="I86" s="523">
        <f t="shared" ref="I86" si="54">I28/I$28</f>
        <v>1</v>
      </c>
      <c r="J86" s="523" t="s">
        <v>105</v>
      </c>
      <c r="K86" s="523" t="s">
        <v>105</v>
      </c>
      <c r="L86" s="523" t="s">
        <v>105</v>
      </c>
      <c r="M86" s="524">
        <f>M28/M$28</f>
        <v>1</v>
      </c>
      <c r="N86" s="524">
        <f>N28/N$28</f>
        <v>1</v>
      </c>
      <c r="O86" s="524">
        <f>O28/O$28</f>
        <v>1</v>
      </c>
      <c r="P86" s="523">
        <f>P28/P$28</f>
        <v>1</v>
      </c>
    </row>
    <row r="87" spans="1:16" ht="15.75" customHeight="1">
      <c r="A87" s="514" t="s">
        <v>200</v>
      </c>
      <c r="B87" s="515">
        <f t="shared" ref="B87:H89" si="55">B29/B$28</f>
        <v>0.93329964568973478</v>
      </c>
      <c r="C87" s="515">
        <f t="shared" si="55"/>
        <v>0.94011857797389975</v>
      </c>
      <c r="D87" s="515">
        <f t="shared" si="55"/>
        <v>0.94721791201752348</v>
      </c>
      <c r="E87" s="515">
        <f t="shared" si="55"/>
        <v>0.94496783854742039</v>
      </c>
      <c r="F87" s="515">
        <f t="shared" si="55"/>
        <v>0.92815305364826339</v>
      </c>
      <c r="G87" s="515">
        <f t="shared" si="55"/>
        <v>0.93178538955426127</v>
      </c>
      <c r="H87" s="515">
        <f t="shared" si="55"/>
        <v>0.91236883408045988</v>
      </c>
      <c r="I87" s="515">
        <f t="shared" ref="I87" si="56">I29/I$28</f>
        <v>0.96468659459650941</v>
      </c>
      <c r="J87" s="515" t="s">
        <v>105</v>
      </c>
      <c r="K87" s="515" t="s">
        <v>105</v>
      </c>
      <c r="L87" s="515" t="s">
        <v>105</v>
      </c>
      <c r="M87" s="508">
        <f t="shared" ref="M87:N87" si="57">M29/M$28</f>
        <v>0.94195678940230487</v>
      </c>
      <c r="N87" s="508">
        <f t="shared" si="57"/>
        <v>0.96468659459650941</v>
      </c>
      <c r="O87" s="508">
        <f t="shared" ref="O87:P87" si="58">O29/O$28</f>
        <v>0.9419968608983188</v>
      </c>
      <c r="P87" s="515">
        <f t="shared" si="58"/>
        <v>0.89899921651311032</v>
      </c>
    </row>
    <row r="88" spans="1:16" ht="15.75" customHeight="1">
      <c r="A88" s="516" t="s">
        <v>201</v>
      </c>
      <c r="B88" s="517">
        <f t="shared" si="55"/>
        <v>3.9112135927406616E-2</v>
      </c>
      <c r="C88" s="517">
        <f t="shared" si="55"/>
        <v>3.9623308619775095E-2</v>
      </c>
      <c r="D88" s="517">
        <f t="shared" si="55"/>
        <v>3.2277490564149046E-2</v>
      </c>
      <c r="E88" s="517">
        <f t="shared" si="55"/>
        <v>3.13872093714678E-2</v>
      </c>
      <c r="F88" s="517">
        <f t="shared" si="55"/>
        <v>4.1656960192203142E-2</v>
      </c>
      <c r="G88" s="517">
        <f t="shared" si="55"/>
        <v>4.2268452750223798E-2</v>
      </c>
      <c r="H88" s="517">
        <f t="shared" si="55"/>
        <v>4.3642598174868721E-2</v>
      </c>
      <c r="I88" s="517">
        <f t="shared" ref="I88" si="59">I30/I$28</f>
        <v>3.531340540209902E-2</v>
      </c>
      <c r="J88" s="517" t="s">
        <v>105</v>
      </c>
      <c r="K88" s="517" t="s">
        <v>105</v>
      </c>
      <c r="L88" s="517" t="s">
        <v>105</v>
      </c>
      <c r="M88" s="518">
        <f t="shared" ref="M88:N88" si="60">M30/M$28</f>
        <v>3.3989094471995322E-2</v>
      </c>
      <c r="N88" s="518">
        <f t="shared" si="60"/>
        <v>3.531340540209902E-2</v>
      </c>
      <c r="O88" s="518">
        <f t="shared" ref="O88:P88" si="61">O30/O$28</f>
        <v>3.3991429164584828E-2</v>
      </c>
      <c r="P88" s="517">
        <f t="shared" si="61"/>
        <v>6.4117361542461407E-2</v>
      </c>
    </row>
    <row r="89" spans="1:16" ht="15.75" customHeight="1">
      <c r="A89" s="519" t="s">
        <v>202</v>
      </c>
      <c r="B89" s="520">
        <f t="shared" si="55"/>
        <v>2.758821838497354E-2</v>
      </c>
      <c r="C89" s="520">
        <f t="shared" si="55"/>
        <v>2.0258113403587904E-2</v>
      </c>
      <c r="D89" s="520">
        <f t="shared" si="55"/>
        <v>2.0504597418327369E-2</v>
      </c>
      <c r="E89" s="520">
        <f t="shared" si="55"/>
        <v>2.3644952081111899E-2</v>
      </c>
      <c r="F89" s="520">
        <f t="shared" si="55"/>
        <v>3.018998616234873E-2</v>
      </c>
      <c r="G89" s="520">
        <f t="shared" si="55"/>
        <v>2.5946157695515018E-2</v>
      </c>
      <c r="H89" s="520">
        <f t="shared" si="55"/>
        <v>4.3988567744671386E-2</v>
      </c>
      <c r="I89" s="520">
        <f t="shared" ref="I89" si="62">I31/I$28</f>
        <v>0</v>
      </c>
      <c r="J89" s="520" t="s">
        <v>105</v>
      </c>
      <c r="K89" s="520" t="s">
        <v>105</v>
      </c>
      <c r="L89" s="520" t="s">
        <v>105</v>
      </c>
      <c r="M89" s="521">
        <f t="shared" ref="M89:N89" si="63">M31/M$28</f>
        <v>2.4054116128773995E-2</v>
      </c>
      <c r="N89" s="521">
        <f t="shared" si="63"/>
        <v>0</v>
      </c>
      <c r="O89" s="521">
        <f t="shared" ref="O89:P89" si="64">O31/O$28</f>
        <v>2.4011709937096327E-2</v>
      </c>
      <c r="P89" s="520">
        <f t="shared" si="64"/>
        <v>3.6883421944428244E-2</v>
      </c>
    </row>
    <row r="90" spans="1:16" ht="15.75" customHeight="1">
      <c r="A90" s="522" t="s">
        <v>329</v>
      </c>
      <c r="B90" s="523">
        <f>B32/B$32</f>
        <v>1</v>
      </c>
      <c r="C90" s="523">
        <f t="shared" ref="C90:H90" si="65">C32/C$32</f>
        <v>1</v>
      </c>
      <c r="D90" s="523">
        <f t="shared" si="65"/>
        <v>1</v>
      </c>
      <c r="E90" s="523">
        <f t="shared" si="65"/>
        <v>1</v>
      </c>
      <c r="F90" s="523">
        <f t="shared" si="65"/>
        <v>1</v>
      </c>
      <c r="G90" s="523">
        <f t="shared" si="65"/>
        <v>1</v>
      </c>
      <c r="H90" s="523">
        <f t="shared" si="65"/>
        <v>1</v>
      </c>
      <c r="I90" s="523">
        <f t="shared" ref="I90" si="66">I32/I$32</f>
        <v>1</v>
      </c>
      <c r="J90" s="523" t="s">
        <v>105</v>
      </c>
      <c r="K90" s="523" t="s">
        <v>105</v>
      </c>
      <c r="L90" s="523" t="s">
        <v>105</v>
      </c>
      <c r="M90" s="524">
        <f>M32/M$32</f>
        <v>1</v>
      </c>
      <c r="N90" s="524">
        <f>N32/N$32</f>
        <v>1</v>
      </c>
      <c r="O90" s="524">
        <f>O32/O$32</f>
        <v>1</v>
      </c>
      <c r="P90" s="523">
        <f>P32/P$32</f>
        <v>1</v>
      </c>
    </row>
    <row r="91" spans="1:16" ht="15.75" customHeight="1">
      <c r="A91" s="514" t="s">
        <v>204</v>
      </c>
      <c r="B91" s="515">
        <f t="shared" ref="B91:H93" si="67">B33/B$32</f>
        <v>0.2164986148974779</v>
      </c>
      <c r="C91" s="515">
        <f t="shared" si="67"/>
        <v>0.23669643113909386</v>
      </c>
      <c r="D91" s="515">
        <f t="shared" si="67"/>
        <v>0.22553527334044055</v>
      </c>
      <c r="E91" s="515">
        <f t="shared" si="67"/>
        <v>0.2358104635976484</v>
      </c>
      <c r="F91" s="515">
        <f t="shared" si="67"/>
        <v>0.2426381016812342</v>
      </c>
      <c r="G91" s="515">
        <f t="shared" si="67"/>
        <v>0.27549515407208164</v>
      </c>
      <c r="H91" s="515">
        <f t="shared" si="67"/>
        <v>0.16009635450883222</v>
      </c>
      <c r="I91" s="515">
        <f t="shared" ref="I91" si="68">I33/I$32</f>
        <v>6.3507940924913228E-2</v>
      </c>
      <c r="J91" s="515" t="s">
        <v>105</v>
      </c>
      <c r="K91" s="515" t="s">
        <v>105</v>
      </c>
      <c r="L91" s="515" t="s">
        <v>105</v>
      </c>
      <c r="M91" s="508">
        <f t="shared" ref="M91:N91" si="69">M33/M$32</f>
        <v>0.23379787154890891</v>
      </c>
      <c r="N91" s="508">
        <f t="shared" si="69"/>
        <v>6.3507940924913228E-2</v>
      </c>
      <c r="O91" s="508">
        <f t="shared" ref="O91:P91" si="70">O33/O$32</f>
        <v>0.23302344940974315</v>
      </c>
      <c r="P91" s="515">
        <f t="shared" si="70"/>
        <v>0.23292704863229033</v>
      </c>
    </row>
    <row r="92" spans="1:16" ht="15.75" customHeight="1">
      <c r="A92" s="516" t="s">
        <v>205</v>
      </c>
      <c r="B92" s="517">
        <f t="shared" si="67"/>
        <v>0.67921762700126809</v>
      </c>
      <c r="C92" s="517">
        <f t="shared" si="67"/>
        <v>0.65865209031826999</v>
      </c>
      <c r="D92" s="517">
        <f t="shared" si="67"/>
        <v>0.64540263472540782</v>
      </c>
      <c r="E92" s="517">
        <f t="shared" si="67"/>
        <v>0.61361457330185321</v>
      </c>
      <c r="F92" s="517">
        <f t="shared" si="67"/>
        <v>0.51330686267625769</v>
      </c>
      <c r="G92" s="517">
        <f t="shared" si="67"/>
        <v>0.52185041694947154</v>
      </c>
      <c r="H92" s="517">
        <f t="shared" si="67"/>
        <v>0.65645872568308172</v>
      </c>
      <c r="I92" s="517">
        <f t="shared" ref="I92" si="71">I34/I$32</f>
        <v>7.3583169901399514E-2</v>
      </c>
      <c r="J92" s="517" t="s">
        <v>105</v>
      </c>
      <c r="K92" s="517" t="s">
        <v>105</v>
      </c>
      <c r="L92" s="517" t="s">
        <v>105</v>
      </c>
      <c r="M92" s="518">
        <f t="shared" ref="M92:N92" si="72">M34/M$32</f>
        <v>0.61068634530652899</v>
      </c>
      <c r="N92" s="518">
        <f t="shared" si="72"/>
        <v>7.3583169901399514E-2</v>
      </c>
      <c r="O92" s="518">
        <f t="shared" ref="O92:P92" si="73">O34/O$32</f>
        <v>0.60824377817010655</v>
      </c>
      <c r="P92" s="517">
        <f t="shared" si="73"/>
        <v>0.49680076478190477</v>
      </c>
    </row>
    <row r="93" spans="1:16" ht="15.75" customHeight="1">
      <c r="A93" s="514" t="s">
        <v>206</v>
      </c>
      <c r="B93" s="520">
        <f t="shared" si="67"/>
        <v>0.10428375809776065</v>
      </c>
      <c r="C93" s="520">
        <f t="shared" si="67"/>
        <v>0.10465147854263615</v>
      </c>
      <c r="D93" s="520">
        <f t="shared" si="67"/>
        <v>0.12906209193415172</v>
      </c>
      <c r="E93" s="520">
        <f t="shared" si="67"/>
        <v>0.1505749631067754</v>
      </c>
      <c r="F93" s="520">
        <f t="shared" si="67"/>
        <v>0.24405503564250816</v>
      </c>
      <c r="G93" s="520">
        <f t="shared" si="67"/>
        <v>0.20265442898481406</v>
      </c>
      <c r="H93" s="520">
        <f t="shared" si="67"/>
        <v>0.18344491980808592</v>
      </c>
      <c r="I93" s="520">
        <f t="shared" ref="I93" si="74">I35/I$32</f>
        <v>0.86290888917473452</v>
      </c>
      <c r="J93" s="520" t="s">
        <v>105</v>
      </c>
      <c r="K93" s="520" t="s">
        <v>105</v>
      </c>
      <c r="L93" s="520" t="s">
        <v>105</v>
      </c>
      <c r="M93" s="521">
        <f t="shared" ref="M93:N93" si="75">M35/M$32</f>
        <v>0.15551578314456208</v>
      </c>
      <c r="N93" s="521">
        <f t="shared" si="75"/>
        <v>0.86290888917473452</v>
      </c>
      <c r="O93" s="521">
        <f t="shared" ref="O93:P93" si="76">O35/O$32</f>
        <v>0.15873277242015033</v>
      </c>
      <c r="P93" s="520">
        <f t="shared" si="76"/>
        <v>0.27027218658580482</v>
      </c>
    </row>
    <row r="94" spans="1:16" ht="15.75" customHeight="1">
      <c r="A94" s="568" t="s">
        <v>259</v>
      </c>
      <c r="B94" s="582"/>
      <c r="C94" s="582"/>
      <c r="D94" s="582"/>
      <c r="E94" s="582"/>
      <c r="F94" s="582"/>
      <c r="G94" s="582"/>
      <c r="H94" s="582"/>
      <c r="I94" s="582"/>
      <c r="J94" s="582"/>
      <c r="K94" s="582"/>
      <c r="L94" s="582"/>
      <c r="M94" s="583"/>
      <c r="N94" s="582"/>
      <c r="O94" s="583"/>
      <c r="P94" s="495"/>
    </row>
    <row r="95" spans="1:16" ht="15.75" customHeight="1">
      <c r="A95" s="574" t="s">
        <v>465</v>
      </c>
      <c r="B95" s="584">
        <v>0.25337709800000002</v>
      </c>
      <c r="C95" s="584">
        <v>0.251406619</v>
      </c>
      <c r="D95" s="584">
        <v>0.23227388700000001</v>
      </c>
      <c r="E95" s="584">
        <v>0.21228878400000001</v>
      </c>
      <c r="F95" s="584">
        <v>0.22239993299999999</v>
      </c>
      <c r="G95" s="584">
        <v>0.22206994899999999</v>
      </c>
      <c r="H95" s="584">
        <v>0.145316586</v>
      </c>
      <c r="I95" s="584">
        <v>7.0525405999999999E-2</v>
      </c>
      <c r="J95" s="584" t="s">
        <v>105</v>
      </c>
      <c r="K95" s="584" t="s">
        <v>105</v>
      </c>
      <c r="L95" s="584" t="s">
        <v>105</v>
      </c>
      <c r="M95" s="585">
        <v>0.219852193</v>
      </c>
      <c r="N95" s="585">
        <v>7.0525405999999999E-2</v>
      </c>
      <c r="O95" s="585">
        <v>0.219482816</v>
      </c>
      <c r="P95" s="768">
        <v>0.155879664</v>
      </c>
    </row>
    <row r="96" spans="1:16" s="7" customFormat="1" ht="15.75" customHeight="1">
      <c r="A96" s="586" t="s">
        <v>451</v>
      </c>
      <c r="B96" s="592">
        <v>0.24093461299999999</v>
      </c>
      <c r="C96" s="592">
        <v>0.29574524000000002</v>
      </c>
      <c r="D96" s="592">
        <v>0.35608938499999998</v>
      </c>
      <c r="E96" s="592">
        <v>0.43700488700000001</v>
      </c>
      <c r="F96" s="592">
        <v>0.47904298099999998</v>
      </c>
      <c r="G96" s="592">
        <v>0.48858628599999998</v>
      </c>
      <c r="H96" s="592">
        <v>0.542979498</v>
      </c>
      <c r="I96" s="515">
        <v>0.53029541099999999</v>
      </c>
      <c r="J96" s="515" t="s">
        <v>105</v>
      </c>
      <c r="K96" s="515" t="s">
        <v>105</v>
      </c>
      <c r="L96" s="515" t="s">
        <v>105</v>
      </c>
      <c r="M96" s="593">
        <v>0.41847481399999997</v>
      </c>
      <c r="N96" s="508">
        <v>0.53029541099999999</v>
      </c>
      <c r="O96" s="593">
        <v>0.41880420299999999</v>
      </c>
      <c r="P96" s="754">
        <v>0.54474489199999998</v>
      </c>
    </row>
    <row r="97" spans="1:18" ht="15.75" customHeight="1">
      <c r="A97" s="570" t="s">
        <v>464</v>
      </c>
      <c r="B97" s="587">
        <v>0.85111027500000003</v>
      </c>
      <c r="C97" s="587">
        <v>0.84561557799999998</v>
      </c>
      <c r="D97" s="587">
        <v>0.86753333899999996</v>
      </c>
      <c r="E97" s="587">
        <v>0.87905990700000003</v>
      </c>
      <c r="F97" s="587">
        <v>0.862607923</v>
      </c>
      <c r="G97" s="587">
        <v>0.84803061300000004</v>
      </c>
      <c r="H97" s="587">
        <v>0.91015700600000005</v>
      </c>
      <c r="I97" s="587">
        <v>0.94568334899999995</v>
      </c>
      <c r="J97" s="587" t="s">
        <v>105</v>
      </c>
      <c r="K97" s="587" t="s">
        <v>105</v>
      </c>
      <c r="L97" s="587" t="s">
        <v>105</v>
      </c>
      <c r="M97" s="588">
        <v>0.87187514700000002</v>
      </c>
      <c r="N97" s="588">
        <v>0.94568334899999995</v>
      </c>
      <c r="O97" s="588">
        <v>0.87205772000000004</v>
      </c>
      <c r="P97" s="770">
        <v>0.91721514900000001</v>
      </c>
    </row>
    <row r="98" spans="1:18" ht="15.75" customHeight="1">
      <c r="A98" s="586" t="s">
        <v>514</v>
      </c>
      <c r="B98" s="515">
        <v>0.47869726099999999</v>
      </c>
      <c r="C98" s="515">
        <v>0.45636364000000001</v>
      </c>
      <c r="D98" s="515">
        <v>0.42447627599999999</v>
      </c>
      <c r="E98" s="515">
        <v>0.40602308300000001</v>
      </c>
      <c r="F98" s="515">
        <v>0.41139576100000003</v>
      </c>
      <c r="G98" s="515">
        <v>0.38962228300000001</v>
      </c>
      <c r="H98" s="515">
        <v>0.42082736100000001</v>
      </c>
      <c r="I98" s="515">
        <v>0.29772433500000001</v>
      </c>
      <c r="J98" s="515" t="s">
        <v>105</v>
      </c>
      <c r="K98" s="515" t="s">
        <v>105</v>
      </c>
      <c r="L98" s="515" t="s">
        <v>105</v>
      </c>
      <c r="M98" s="508">
        <v>0.41428696199999998</v>
      </c>
      <c r="N98" s="508">
        <v>0.29772433500000001</v>
      </c>
      <c r="O98" s="508">
        <v>0.41399863100000001</v>
      </c>
      <c r="P98" s="754">
        <v>0.28130695100000003</v>
      </c>
    </row>
    <row r="99" spans="1:18" ht="15.75" customHeight="1">
      <c r="A99" s="516" t="s">
        <v>453</v>
      </c>
      <c r="B99" s="517">
        <v>0.55048519600000001</v>
      </c>
      <c r="C99" s="517">
        <v>0.65743939500000004</v>
      </c>
      <c r="D99" s="517">
        <v>0.73340778699999998</v>
      </c>
      <c r="E99" s="517">
        <v>0.79017428700000003</v>
      </c>
      <c r="F99" s="517">
        <v>0.783999</v>
      </c>
      <c r="G99" s="517">
        <v>0.69499764600000002</v>
      </c>
      <c r="H99" s="517">
        <v>0.61799120399999996</v>
      </c>
      <c r="I99" s="517">
        <v>0.19192666799999999</v>
      </c>
      <c r="J99" s="517" t="s">
        <v>105</v>
      </c>
      <c r="K99" s="517" t="s">
        <v>105</v>
      </c>
      <c r="L99" s="517" t="s">
        <v>105</v>
      </c>
      <c r="M99" s="518">
        <v>0.76151926800000003</v>
      </c>
      <c r="N99" s="518">
        <v>0.19192666799999999</v>
      </c>
      <c r="O99" s="518">
        <v>0.76011031399999995</v>
      </c>
      <c r="P99" s="756">
        <v>0.77879313800000005</v>
      </c>
    </row>
    <row r="100" spans="1:18" ht="15.75" customHeight="1">
      <c r="A100" s="519" t="s">
        <v>852</v>
      </c>
      <c r="B100" s="744">
        <v>2.1725925469999998</v>
      </c>
      <c r="C100" s="744">
        <v>2.6150440939999999</v>
      </c>
      <c r="D100" s="744">
        <v>3.157512863</v>
      </c>
      <c r="E100" s="744">
        <v>3.7221669039999998</v>
      </c>
      <c r="F100" s="744">
        <v>3.5251764149999998</v>
      </c>
      <c r="G100" s="744">
        <v>3.1296339249999998</v>
      </c>
      <c r="H100" s="744">
        <v>4.2527231130000001</v>
      </c>
      <c r="I100" s="744">
        <v>2.7213833919999999</v>
      </c>
      <c r="J100" s="567" t="s">
        <v>105</v>
      </c>
      <c r="K100" s="567" t="s">
        <v>105</v>
      </c>
      <c r="L100" s="567" t="s">
        <v>105</v>
      </c>
      <c r="M100" s="745">
        <v>3.4637783510000002</v>
      </c>
      <c r="N100" s="745">
        <v>2.7213833919999999</v>
      </c>
      <c r="O100" s="745">
        <v>3.4631882690000002</v>
      </c>
      <c r="P100" s="772">
        <v>4.9961176250000001</v>
      </c>
    </row>
    <row r="101" spans="1:18" ht="13">
      <c r="A101" s="260" t="s">
        <v>1002</v>
      </c>
      <c r="B101" s="3"/>
      <c r="C101" s="3"/>
      <c r="D101" s="3"/>
      <c r="G101" s="185"/>
      <c r="J101" s="185"/>
      <c r="M101" s="215"/>
      <c r="N101" s="215"/>
      <c r="O101" s="215"/>
    </row>
    <row r="102" spans="1:18" ht="13">
      <c r="A102" s="168" t="s">
        <v>822</v>
      </c>
      <c r="B102" s="3"/>
      <c r="C102" s="3"/>
      <c r="D102" s="3"/>
      <c r="G102" s="185"/>
      <c r="J102" s="185"/>
      <c r="M102" s="215"/>
      <c r="N102" s="215"/>
      <c r="O102" s="215"/>
    </row>
    <row r="103" spans="1:18" ht="13">
      <c r="A103" s="260" t="s">
        <v>880</v>
      </c>
      <c r="B103" s="3"/>
      <c r="C103" s="3"/>
      <c r="D103" s="3"/>
      <c r="G103" s="185"/>
      <c r="J103" s="185"/>
      <c r="M103" s="215"/>
      <c r="N103" s="215"/>
      <c r="O103" s="215"/>
    </row>
    <row r="104" spans="1:18" ht="13">
      <c r="A104" s="291" t="s">
        <v>870</v>
      </c>
      <c r="B104" s="3"/>
      <c r="C104" s="3"/>
      <c r="D104" s="3"/>
      <c r="G104" s="185"/>
      <c r="J104" s="185"/>
      <c r="M104" s="215"/>
      <c r="N104" s="215"/>
      <c r="O104" s="215"/>
    </row>
    <row r="105" spans="1:18" ht="15" customHeight="1">
      <c r="A105" s="13"/>
      <c r="B105" s="13"/>
      <c r="C105" s="13"/>
      <c r="D105" s="13"/>
      <c r="E105" s="13"/>
      <c r="F105" s="13"/>
      <c r="G105" s="13"/>
      <c r="H105" s="13"/>
      <c r="I105" s="13"/>
      <c r="J105" s="13"/>
      <c r="K105" s="13"/>
      <c r="L105" s="13"/>
      <c r="M105" s="215"/>
      <c r="N105" s="215"/>
      <c r="O105" s="215"/>
      <c r="P105" s="40"/>
    </row>
    <row r="106" spans="1:18" ht="17.25" customHeight="1">
      <c r="A106" s="285" t="s">
        <v>992</v>
      </c>
      <c r="B106" s="13"/>
      <c r="C106" s="13"/>
      <c r="D106" s="13"/>
      <c r="E106" s="13"/>
      <c r="F106" s="13"/>
      <c r="G106" s="13"/>
      <c r="H106" s="13"/>
      <c r="I106" s="13"/>
      <c r="J106" s="13"/>
      <c r="K106" s="13"/>
      <c r="L106" s="13"/>
      <c r="M106" s="215"/>
      <c r="N106" s="215"/>
      <c r="O106" s="215"/>
      <c r="P106" s="40"/>
    </row>
    <row r="107" spans="1:18" ht="15" customHeight="1" thickBot="1">
      <c r="A107" s="13"/>
      <c r="B107" s="13"/>
      <c r="C107" s="13"/>
      <c r="D107" s="13"/>
      <c r="E107" s="13"/>
      <c r="F107" s="13"/>
      <c r="G107" s="13"/>
      <c r="H107" s="13"/>
      <c r="I107" s="13"/>
      <c r="J107" s="13"/>
      <c r="K107" s="13"/>
      <c r="L107" s="13"/>
      <c r="M107" s="215"/>
      <c r="N107" s="215"/>
      <c r="O107" s="215"/>
      <c r="P107" s="290" t="s">
        <v>26</v>
      </c>
    </row>
    <row r="108" spans="1:18" ht="15" customHeight="1">
      <c r="A108" s="589" t="s">
        <v>84</v>
      </c>
      <c r="B108" s="43" t="s">
        <v>38</v>
      </c>
      <c r="C108" s="43" t="s">
        <v>128</v>
      </c>
      <c r="D108" s="43" t="s">
        <v>130</v>
      </c>
      <c r="E108" s="43" t="s">
        <v>39</v>
      </c>
      <c r="F108" s="43" t="s">
        <v>40</v>
      </c>
      <c r="G108" s="43" t="s">
        <v>41</v>
      </c>
      <c r="H108" s="43" t="s">
        <v>42</v>
      </c>
      <c r="I108" s="43" t="s">
        <v>132</v>
      </c>
      <c r="J108" s="43" t="s">
        <v>133</v>
      </c>
      <c r="K108" s="43" t="s">
        <v>134</v>
      </c>
      <c r="L108" s="257">
        <v>100000</v>
      </c>
      <c r="M108" s="255" t="s">
        <v>265</v>
      </c>
      <c r="N108" s="255" t="s">
        <v>263</v>
      </c>
      <c r="O108" s="262" t="s">
        <v>80</v>
      </c>
      <c r="P108" s="286" t="s">
        <v>253</v>
      </c>
    </row>
    <row r="109" spans="1:18" ht="15" customHeight="1">
      <c r="A109" s="230" t="s">
        <v>258</v>
      </c>
      <c r="B109" s="44" t="s">
        <v>127</v>
      </c>
      <c r="C109" s="44" t="s">
        <v>43</v>
      </c>
      <c r="D109" s="44" t="s">
        <v>43</v>
      </c>
      <c r="E109" s="44" t="s">
        <v>43</v>
      </c>
      <c r="F109" s="44" t="s">
        <v>43</v>
      </c>
      <c r="G109" s="44" t="s">
        <v>43</v>
      </c>
      <c r="H109" s="44" t="s">
        <v>43</v>
      </c>
      <c r="I109" s="44" t="s">
        <v>43</v>
      </c>
      <c r="J109" s="44" t="s">
        <v>43</v>
      </c>
      <c r="K109" s="44" t="s">
        <v>43</v>
      </c>
      <c r="L109" s="44" t="s">
        <v>46</v>
      </c>
      <c r="M109" s="240" t="s">
        <v>264</v>
      </c>
      <c r="N109" s="240" t="s">
        <v>150</v>
      </c>
      <c r="O109" s="261" t="s">
        <v>149</v>
      </c>
      <c r="P109" s="287" t="s">
        <v>330</v>
      </c>
    </row>
    <row r="110" spans="1:18" ht="15" customHeight="1" thickBot="1">
      <c r="A110" s="447" t="s">
        <v>85</v>
      </c>
      <c r="B110" s="45" t="s">
        <v>46</v>
      </c>
      <c r="C110" s="45" t="s">
        <v>129</v>
      </c>
      <c r="D110" s="45" t="s">
        <v>131</v>
      </c>
      <c r="E110" s="45" t="s">
        <v>47</v>
      </c>
      <c r="F110" s="45" t="s">
        <v>48</v>
      </c>
      <c r="G110" s="45" t="s">
        <v>49</v>
      </c>
      <c r="H110" s="45" t="s">
        <v>45</v>
      </c>
      <c r="I110" s="45" t="s">
        <v>135</v>
      </c>
      <c r="J110" s="45" t="s">
        <v>136</v>
      </c>
      <c r="K110" s="45" t="s">
        <v>137</v>
      </c>
      <c r="L110" s="45" t="s">
        <v>138</v>
      </c>
      <c r="M110" s="256" t="s">
        <v>150</v>
      </c>
      <c r="N110" s="256" t="s">
        <v>138</v>
      </c>
      <c r="O110" s="263" t="s">
        <v>44</v>
      </c>
      <c r="P110" s="288" t="s">
        <v>331</v>
      </c>
    </row>
    <row r="111" spans="1:18" ht="15" customHeight="1">
      <c r="A111" s="568" t="s">
        <v>256</v>
      </c>
      <c r="B111" s="192"/>
      <c r="C111" s="192"/>
      <c r="D111" s="192"/>
      <c r="E111" s="192"/>
      <c r="F111" s="192"/>
      <c r="G111" s="192"/>
      <c r="H111" s="192"/>
      <c r="I111" s="192"/>
      <c r="J111" s="192"/>
      <c r="K111" s="192"/>
      <c r="L111" s="192"/>
      <c r="M111" s="258"/>
      <c r="N111" s="258"/>
      <c r="O111" s="258"/>
    </row>
    <row r="112" spans="1:18" ht="16.5" customHeight="1">
      <c r="A112" s="511" t="s">
        <v>322</v>
      </c>
      <c r="B112" s="596">
        <v>1.1895263030000001</v>
      </c>
      <c r="C112" s="596">
        <v>0.68475683300000001</v>
      </c>
      <c r="D112" s="596">
        <v>0.68055298399999997</v>
      </c>
      <c r="E112" s="596">
        <v>0.99868023699999997</v>
      </c>
      <c r="F112" s="596">
        <v>1.4161682529999999</v>
      </c>
      <c r="G112" s="596">
        <v>1.234333366</v>
      </c>
      <c r="H112" s="596">
        <v>7.4981625770000004</v>
      </c>
      <c r="I112" s="596">
        <v>-4.6336245839999997</v>
      </c>
      <c r="J112" s="596" t="s">
        <v>105</v>
      </c>
      <c r="K112" s="596" t="s">
        <v>105</v>
      </c>
      <c r="L112" s="596" t="s">
        <v>105</v>
      </c>
      <c r="M112" s="597">
        <v>1.0587669310000001</v>
      </c>
      <c r="N112" s="596">
        <v>-4.6336245839999997</v>
      </c>
      <c r="O112" s="597">
        <v>1.0406376550000001</v>
      </c>
      <c r="P112" s="596">
        <v>0.88193279999999996</v>
      </c>
      <c r="R112" s="966"/>
    </row>
    <row r="113" spans="1:18" ht="15.75" customHeight="1">
      <c r="A113" s="514" t="s">
        <v>183</v>
      </c>
      <c r="B113" s="598">
        <v>3.5636661730000001</v>
      </c>
      <c r="C113" s="598">
        <v>2.4249496659999998</v>
      </c>
      <c r="D113" s="598">
        <v>2.108141533</v>
      </c>
      <c r="E113" s="598">
        <v>2.696456161</v>
      </c>
      <c r="F113" s="598">
        <v>3.1978416040000002</v>
      </c>
      <c r="G113" s="598">
        <v>1.772451953</v>
      </c>
      <c r="H113" s="598">
        <v>10.244440995</v>
      </c>
      <c r="I113" s="598">
        <v>-1.3638244610000001</v>
      </c>
      <c r="J113" s="598" t="s">
        <v>105</v>
      </c>
      <c r="K113" s="598" t="s">
        <v>105</v>
      </c>
      <c r="L113" s="598" t="s">
        <v>105</v>
      </c>
      <c r="M113" s="599">
        <v>2.7002845</v>
      </c>
      <c r="N113" s="598">
        <v>-1.3638244610000001</v>
      </c>
      <c r="O113" s="599">
        <v>2.6897734799999999</v>
      </c>
      <c r="P113" s="598">
        <v>2.4786662759999998</v>
      </c>
      <c r="R113" s="966"/>
    </row>
    <row r="114" spans="1:18" ht="15.75" customHeight="1">
      <c r="A114" s="516" t="s">
        <v>184</v>
      </c>
      <c r="B114" s="600">
        <v>0.89413105500000001</v>
      </c>
      <c r="C114" s="601">
        <v>0.53356420599999999</v>
      </c>
      <c r="D114" s="600">
        <v>0.72451203399999997</v>
      </c>
      <c r="E114" s="600">
        <v>1.146499146</v>
      </c>
      <c r="F114" s="600">
        <v>1.950813712</v>
      </c>
      <c r="G114" s="600">
        <v>2.4975115620000001</v>
      </c>
      <c r="H114" s="600">
        <v>6.2739014800000001</v>
      </c>
      <c r="I114" s="600">
        <v>-6.779981255</v>
      </c>
      <c r="J114" s="600" t="s">
        <v>105</v>
      </c>
      <c r="K114" s="600" t="s">
        <v>105</v>
      </c>
      <c r="L114" s="600" t="s">
        <v>105</v>
      </c>
      <c r="M114" s="602">
        <v>1.2817412960000001</v>
      </c>
      <c r="N114" s="600">
        <v>-6.779981255</v>
      </c>
      <c r="O114" s="602">
        <v>1.2484288889999999</v>
      </c>
      <c r="P114" s="600">
        <v>1.0206851109999999</v>
      </c>
      <c r="R114" s="966"/>
    </row>
    <row r="115" spans="1:18" ht="15.75" customHeight="1">
      <c r="A115" s="514" t="s">
        <v>185</v>
      </c>
      <c r="B115" s="598">
        <v>-3.6086023589999998</v>
      </c>
      <c r="C115" s="598">
        <v>-7.4152322140000004</v>
      </c>
      <c r="D115" s="598">
        <v>-5.631209986</v>
      </c>
      <c r="E115" s="598">
        <v>-6.1524888070000001</v>
      </c>
      <c r="F115" s="598">
        <v>-6.6689959730000004</v>
      </c>
      <c r="G115" s="598">
        <v>-13.639075941</v>
      </c>
      <c r="H115" s="598">
        <v>-10.387726324999999</v>
      </c>
      <c r="I115" s="598">
        <v>81.572362638000001</v>
      </c>
      <c r="J115" s="598" t="s">
        <v>105</v>
      </c>
      <c r="K115" s="598" t="s">
        <v>105</v>
      </c>
      <c r="L115" s="598" t="s">
        <v>105</v>
      </c>
      <c r="M115" s="599">
        <v>-6.3710289539999998</v>
      </c>
      <c r="N115" s="598">
        <v>81.572362638000001</v>
      </c>
      <c r="O115" s="599">
        <v>-6.3577588260000004</v>
      </c>
      <c r="P115" s="598">
        <v>-6.738068782</v>
      </c>
      <c r="R115" s="966"/>
    </row>
    <row r="116" spans="1:18" ht="15.75" customHeight="1">
      <c r="A116" s="516" t="s">
        <v>186</v>
      </c>
      <c r="B116" s="600">
        <v>-4.0802090880000002</v>
      </c>
      <c r="C116" s="600">
        <v>-2.01020858</v>
      </c>
      <c r="D116" s="600">
        <v>-0.82643633599999999</v>
      </c>
      <c r="E116" s="600">
        <v>-1.07977927</v>
      </c>
      <c r="F116" s="600">
        <v>-2.583032813</v>
      </c>
      <c r="G116" s="600">
        <v>-2.4688355280000001</v>
      </c>
      <c r="H116" s="600">
        <v>12.086114371000001</v>
      </c>
      <c r="I116" s="600">
        <v>5.6904127889999998</v>
      </c>
      <c r="J116" s="600" t="s">
        <v>105</v>
      </c>
      <c r="K116" s="600" t="s">
        <v>105</v>
      </c>
      <c r="L116" s="600" t="s">
        <v>105</v>
      </c>
      <c r="M116" s="602">
        <v>-1.2167895580000001</v>
      </c>
      <c r="N116" s="600">
        <v>5.6904127889999998</v>
      </c>
      <c r="O116" s="602">
        <v>-1.1958607640000001</v>
      </c>
      <c r="P116" s="600">
        <v>-0.38161784599999998</v>
      </c>
      <c r="R116" s="966"/>
    </row>
    <row r="117" spans="1:18" ht="15.75" customHeight="1">
      <c r="A117" s="519" t="s">
        <v>187</v>
      </c>
      <c r="B117" s="603">
        <v>1.34843142</v>
      </c>
      <c r="C117" s="603">
        <v>0.75638218899999998</v>
      </c>
      <c r="D117" s="603">
        <v>-0.116170548</v>
      </c>
      <c r="E117" s="603">
        <v>-0.737062773</v>
      </c>
      <c r="F117" s="603">
        <v>-0.68496653200000002</v>
      </c>
      <c r="G117" s="603">
        <v>2.2826382270000001</v>
      </c>
      <c r="H117" s="603">
        <v>5.8662544619999997</v>
      </c>
      <c r="I117" s="603">
        <v>-22.916897503000001</v>
      </c>
      <c r="J117" s="603" t="s">
        <v>105</v>
      </c>
      <c r="K117" s="603" t="s">
        <v>105</v>
      </c>
      <c r="L117" s="603" t="s">
        <v>105</v>
      </c>
      <c r="M117" s="604">
        <v>-0.26665312000000002</v>
      </c>
      <c r="N117" s="603">
        <v>-22.916897503000001</v>
      </c>
      <c r="O117" s="604">
        <v>-0.31553373699999998</v>
      </c>
      <c r="P117" s="603">
        <v>-2.184191336</v>
      </c>
      <c r="R117" s="966"/>
    </row>
    <row r="118" spans="1:18" ht="16.5" customHeight="1">
      <c r="A118" s="522" t="s">
        <v>323</v>
      </c>
      <c r="B118" s="605">
        <v>1.1811736509999999</v>
      </c>
      <c r="C118" s="605">
        <v>1.4382385600000001</v>
      </c>
      <c r="D118" s="605">
        <v>1.788489883</v>
      </c>
      <c r="E118" s="605">
        <v>1.7651661750000001</v>
      </c>
      <c r="F118" s="605">
        <v>2.1864981999999999</v>
      </c>
      <c r="G118" s="605">
        <v>3.9440703859999999</v>
      </c>
      <c r="H118" s="605">
        <v>4.3856283070000002</v>
      </c>
      <c r="I118" s="605">
        <v>-9.2622701949999993</v>
      </c>
      <c r="J118" s="605" t="s">
        <v>105</v>
      </c>
      <c r="K118" s="605" t="s">
        <v>105</v>
      </c>
      <c r="L118" s="605" t="s">
        <v>105</v>
      </c>
      <c r="M118" s="606">
        <v>1.867863571</v>
      </c>
      <c r="N118" s="605">
        <v>-9.2622701949999993</v>
      </c>
      <c r="O118" s="606">
        <v>1.836316305</v>
      </c>
      <c r="P118" s="605">
        <v>1.4877827109999999</v>
      </c>
      <c r="R118" s="966"/>
    </row>
    <row r="119" spans="1:18" ht="15.75" customHeight="1">
      <c r="A119" s="514" t="s">
        <v>82</v>
      </c>
      <c r="B119" s="598">
        <v>4.1667478129999997</v>
      </c>
      <c r="C119" s="598">
        <v>3.062356436</v>
      </c>
      <c r="D119" s="598">
        <v>2.5355710340000002</v>
      </c>
      <c r="E119" s="598">
        <v>2.3424315739999999</v>
      </c>
      <c r="F119" s="598">
        <v>2.6346177769999999</v>
      </c>
      <c r="G119" s="598">
        <v>2.8197488540000002</v>
      </c>
      <c r="H119" s="598">
        <v>4.6672159689999999</v>
      </c>
      <c r="I119" s="598">
        <v>-9.1001564540000004</v>
      </c>
      <c r="J119" s="598" t="s">
        <v>105</v>
      </c>
      <c r="K119" s="598" t="s">
        <v>105</v>
      </c>
      <c r="L119" s="598" t="s">
        <v>105</v>
      </c>
      <c r="M119" s="599">
        <v>2.5170431350000002</v>
      </c>
      <c r="N119" s="598">
        <v>-9.1001564540000004</v>
      </c>
      <c r="O119" s="599">
        <v>2.4678611589999999</v>
      </c>
      <c r="P119" s="598">
        <v>1.883331657</v>
      </c>
      <c r="R119" s="966"/>
    </row>
    <row r="120" spans="1:18" ht="15.75" customHeight="1">
      <c r="A120" s="516" t="s">
        <v>189</v>
      </c>
      <c r="B120" s="600">
        <v>4.0793233039999999</v>
      </c>
      <c r="C120" s="600">
        <v>3.6540581109999999</v>
      </c>
      <c r="D120" s="600">
        <v>2.9391853879999998</v>
      </c>
      <c r="E120" s="600">
        <v>2.538592628</v>
      </c>
      <c r="F120" s="600">
        <v>2.518243859</v>
      </c>
      <c r="G120" s="600">
        <v>2.5944346189999998</v>
      </c>
      <c r="H120" s="600">
        <v>1.820468642</v>
      </c>
      <c r="I120" s="600">
        <v>-9.4096141580000001</v>
      </c>
      <c r="J120" s="600" t="s">
        <v>105</v>
      </c>
      <c r="K120" s="600" t="s">
        <v>105</v>
      </c>
      <c r="L120" s="600" t="s">
        <v>105</v>
      </c>
      <c r="M120" s="602">
        <v>2.6682560620000002</v>
      </c>
      <c r="N120" s="600">
        <v>-9.4096141580000001</v>
      </c>
      <c r="O120" s="602">
        <v>2.6115779049999999</v>
      </c>
      <c r="P120" s="600">
        <v>1.764574707</v>
      </c>
      <c r="R120" s="966"/>
    </row>
    <row r="121" spans="1:18" ht="15.75" customHeight="1">
      <c r="A121" s="514" t="s">
        <v>359</v>
      </c>
      <c r="B121" s="598">
        <v>3.1594750540000001</v>
      </c>
      <c r="C121" s="598">
        <v>3.3870369560000002</v>
      </c>
      <c r="D121" s="598">
        <v>-1.875145557</v>
      </c>
      <c r="E121" s="598">
        <v>-0.342184661</v>
      </c>
      <c r="F121" s="598">
        <v>0.53255714499999995</v>
      </c>
      <c r="G121" s="598">
        <v>-2.1443657790000001</v>
      </c>
      <c r="H121" s="598">
        <v>6.6101957090000001</v>
      </c>
      <c r="I121" s="598">
        <v>-20.786087326000001</v>
      </c>
      <c r="J121" s="598" t="s">
        <v>105</v>
      </c>
      <c r="K121" s="598" t="s">
        <v>105</v>
      </c>
      <c r="L121" s="598" t="s">
        <v>105</v>
      </c>
      <c r="M121" s="599">
        <v>-0.23719979999999999</v>
      </c>
      <c r="N121" s="598">
        <v>-20.786087326000001</v>
      </c>
      <c r="O121" s="599">
        <v>-0.52578932599999995</v>
      </c>
      <c r="P121" s="598">
        <v>-1.6243400699999999</v>
      </c>
      <c r="R121" s="966"/>
    </row>
    <row r="122" spans="1:18" ht="15.75" customHeight="1">
      <c r="A122" s="516" t="s">
        <v>190</v>
      </c>
      <c r="B122" s="600">
        <v>4.39322474</v>
      </c>
      <c r="C122" s="600">
        <v>0.74851987900000005</v>
      </c>
      <c r="D122" s="600">
        <v>4.2851235000000001E-2</v>
      </c>
      <c r="E122" s="600">
        <v>0.48037900900000002</v>
      </c>
      <c r="F122" s="600">
        <v>4.0512893669999999</v>
      </c>
      <c r="G122" s="600">
        <v>4.7507947399999999</v>
      </c>
      <c r="H122" s="600">
        <v>9.1340395870000002</v>
      </c>
      <c r="I122" s="600">
        <v>10.334252672</v>
      </c>
      <c r="J122" s="600" t="s">
        <v>105</v>
      </c>
      <c r="K122" s="600" t="s">
        <v>105</v>
      </c>
      <c r="L122" s="600" t="s">
        <v>105</v>
      </c>
      <c r="M122" s="602">
        <v>1.3229285070000001</v>
      </c>
      <c r="N122" s="600">
        <v>10.334252672</v>
      </c>
      <c r="O122" s="602">
        <v>1.328267833</v>
      </c>
      <c r="P122" s="600">
        <v>2.7963110659999999</v>
      </c>
      <c r="R122" s="966"/>
    </row>
    <row r="123" spans="1:18" ht="15.75" customHeight="1">
      <c r="A123" s="514" t="s">
        <v>191</v>
      </c>
      <c r="B123" s="598">
        <v>-1.239539342</v>
      </c>
      <c r="C123" s="598">
        <v>-0.80430397899999995</v>
      </c>
      <c r="D123" s="598">
        <v>9.9383529999999998E-2</v>
      </c>
      <c r="E123" s="598">
        <v>0.38390353100000002</v>
      </c>
      <c r="F123" s="598">
        <v>1.616094038</v>
      </c>
      <c r="G123" s="598">
        <v>2.3532019790000001</v>
      </c>
      <c r="H123" s="598">
        <v>3.599492605</v>
      </c>
      <c r="I123" s="598">
        <v>-1.7529454040000001</v>
      </c>
      <c r="J123" s="598" t="s">
        <v>105</v>
      </c>
      <c r="K123" s="598" t="s">
        <v>105</v>
      </c>
      <c r="L123" s="598" t="s">
        <v>105</v>
      </c>
      <c r="M123" s="599">
        <v>0.42486681399999998</v>
      </c>
      <c r="N123" s="598">
        <v>-1.7529454040000001</v>
      </c>
      <c r="O123" s="599">
        <v>0.42359273600000003</v>
      </c>
      <c r="P123" s="598">
        <v>0.59205452300000005</v>
      </c>
      <c r="R123" s="966"/>
    </row>
    <row r="124" spans="1:18" ht="15.75" customHeight="1">
      <c r="A124" s="516" t="s">
        <v>192</v>
      </c>
      <c r="B124" s="600">
        <v>1.4098851939999999</v>
      </c>
      <c r="C124" s="600">
        <v>0.80871779099999996</v>
      </c>
      <c r="D124" s="600">
        <v>0.65576778700000005</v>
      </c>
      <c r="E124" s="600">
        <v>0.56681289599999995</v>
      </c>
      <c r="F124" s="600">
        <v>1.718255453</v>
      </c>
      <c r="G124" s="600">
        <v>1.714372977</v>
      </c>
      <c r="H124" s="600">
        <v>3.047064717</v>
      </c>
      <c r="I124" s="600">
        <v>0</v>
      </c>
      <c r="J124" s="600" t="s">
        <v>105</v>
      </c>
      <c r="K124" s="600" t="s">
        <v>105</v>
      </c>
      <c r="L124" s="600" t="s">
        <v>105</v>
      </c>
      <c r="M124" s="602">
        <v>0.821173033</v>
      </c>
      <c r="N124" s="600">
        <v>0</v>
      </c>
      <c r="O124" s="602">
        <v>0.82080306800000002</v>
      </c>
      <c r="P124" s="600">
        <v>0.34087734600000003</v>
      </c>
      <c r="R124" s="966"/>
    </row>
    <row r="125" spans="1:18" ht="15.75" customHeight="1">
      <c r="A125" s="514" t="s">
        <v>193</v>
      </c>
      <c r="B125" s="598">
        <v>3.531728099</v>
      </c>
      <c r="C125" s="598">
        <v>5.2020343039999997</v>
      </c>
      <c r="D125" s="598">
        <v>8.0274208629999997</v>
      </c>
      <c r="E125" s="598">
        <v>11.922455141</v>
      </c>
      <c r="F125" s="598">
        <v>19.540234514000002</v>
      </c>
      <c r="G125" s="598">
        <v>24.910464207</v>
      </c>
      <c r="H125" s="598">
        <v>-19.200004537000002</v>
      </c>
      <c r="I125" s="883">
        <v>-10.942318794</v>
      </c>
      <c r="J125" s="598" t="s">
        <v>105</v>
      </c>
      <c r="K125" s="598" t="s">
        <v>105</v>
      </c>
      <c r="L125" s="598" t="s">
        <v>105</v>
      </c>
      <c r="M125" s="599">
        <v>8.7283569389999993</v>
      </c>
      <c r="N125" s="883">
        <v>-10.942318794</v>
      </c>
      <c r="O125" s="599">
        <v>8.6865959470000007</v>
      </c>
      <c r="P125" s="598">
        <v>4.9210561740000003</v>
      </c>
      <c r="R125" s="966"/>
    </row>
    <row r="126" spans="1:18" ht="15.75" customHeight="1">
      <c r="A126" s="720" t="s">
        <v>767</v>
      </c>
      <c r="B126" s="600">
        <v>-13.217577736000001</v>
      </c>
      <c r="C126" s="600">
        <v>-9.2733780170000006</v>
      </c>
      <c r="D126" s="600">
        <v>-4.2825881749999999</v>
      </c>
      <c r="E126" s="600">
        <v>-2.017739985</v>
      </c>
      <c r="F126" s="600">
        <v>-0.28302112299999999</v>
      </c>
      <c r="G126" s="600">
        <v>7.0137346819999999</v>
      </c>
      <c r="H126" s="600">
        <v>13.002430902</v>
      </c>
      <c r="I126" s="600">
        <v>-2.1916053350000002</v>
      </c>
      <c r="J126" s="600" t="s">
        <v>105</v>
      </c>
      <c r="K126" s="600" t="s">
        <v>105</v>
      </c>
      <c r="L126" s="600" t="s">
        <v>105</v>
      </c>
      <c r="M126" s="602">
        <v>-3.2125312259999999</v>
      </c>
      <c r="N126" s="600">
        <v>-2.1916053350000002</v>
      </c>
      <c r="O126" s="602">
        <v>-3.211513735</v>
      </c>
      <c r="P126" s="600">
        <v>1.42711305</v>
      </c>
      <c r="R126" s="966"/>
    </row>
    <row r="127" spans="1:18" ht="15.75" customHeight="1">
      <c r="A127" s="514" t="s">
        <v>194</v>
      </c>
      <c r="B127" s="598">
        <v>-0.26126555800000001</v>
      </c>
      <c r="C127" s="598">
        <v>-5.6479235250000004</v>
      </c>
      <c r="D127" s="598">
        <v>-2.3850125740000001</v>
      </c>
      <c r="E127" s="598">
        <v>-4.8120623419999999</v>
      </c>
      <c r="F127" s="598">
        <v>-3.7082593689999999</v>
      </c>
      <c r="G127" s="598">
        <v>-8.6385869359999994</v>
      </c>
      <c r="H127" s="598">
        <v>5.3799487109999999</v>
      </c>
      <c r="I127" s="598">
        <v>8.0373680329999999</v>
      </c>
      <c r="J127" s="598" t="s">
        <v>105</v>
      </c>
      <c r="K127" s="598" t="s">
        <v>105</v>
      </c>
      <c r="L127" s="598" t="s">
        <v>105</v>
      </c>
      <c r="M127" s="599">
        <v>-4.0761688840000003</v>
      </c>
      <c r="N127" s="598">
        <v>8.0373680329999999</v>
      </c>
      <c r="O127" s="599">
        <v>-4.064483085</v>
      </c>
      <c r="P127" s="598">
        <v>-2.0826807779999998</v>
      </c>
      <c r="R127" s="966"/>
    </row>
    <row r="128" spans="1:18" ht="15.75" customHeight="1">
      <c r="A128" s="516" t="s">
        <v>195</v>
      </c>
      <c r="B128" s="600">
        <v>-4.7021378220000001</v>
      </c>
      <c r="C128" s="600">
        <v>-1.385748215</v>
      </c>
      <c r="D128" s="600">
        <v>-0.69613965600000005</v>
      </c>
      <c r="E128" s="600">
        <v>2.4103121660000002</v>
      </c>
      <c r="F128" s="600">
        <v>1.54670792</v>
      </c>
      <c r="G128" s="600">
        <v>6.1602365040000002</v>
      </c>
      <c r="H128" s="600">
        <v>6.3702677599999999</v>
      </c>
      <c r="I128" s="600">
        <v>-14.683046779</v>
      </c>
      <c r="J128" s="600" t="s">
        <v>105</v>
      </c>
      <c r="K128" s="600" t="s">
        <v>105</v>
      </c>
      <c r="L128" s="600" t="s">
        <v>105</v>
      </c>
      <c r="M128" s="602">
        <v>1.3645448689999999</v>
      </c>
      <c r="N128" s="600">
        <v>-14.683046779</v>
      </c>
      <c r="O128" s="602">
        <v>1.3315188570000001</v>
      </c>
      <c r="P128" s="600">
        <v>2.6326506940000001</v>
      </c>
      <c r="R128" s="966"/>
    </row>
    <row r="129" spans="1:18" ht="15.75" customHeight="1">
      <c r="A129" s="519" t="s">
        <v>196</v>
      </c>
      <c r="B129" s="603">
        <v>2.736003111</v>
      </c>
      <c r="C129" s="603">
        <v>5.3315376829999996</v>
      </c>
      <c r="D129" s="603">
        <v>5.9928251719999999</v>
      </c>
      <c r="E129" s="603">
        <v>4.420870302</v>
      </c>
      <c r="F129" s="603">
        <v>5.035521428</v>
      </c>
      <c r="G129" s="603">
        <v>36.878845572000003</v>
      </c>
      <c r="H129" s="603">
        <v>1.322886757</v>
      </c>
      <c r="I129" s="603">
        <v>-15.238497923000001</v>
      </c>
      <c r="J129" s="603" t="s">
        <v>105</v>
      </c>
      <c r="K129" s="603" t="s">
        <v>105</v>
      </c>
      <c r="L129" s="603" t="s">
        <v>105</v>
      </c>
      <c r="M129" s="604">
        <v>5.2212690520000002</v>
      </c>
      <c r="N129" s="603">
        <v>-15.238497923000001</v>
      </c>
      <c r="O129" s="604">
        <v>5.1724735830000004</v>
      </c>
      <c r="P129" s="603">
        <v>1.0232775510000001</v>
      </c>
      <c r="R129" s="966"/>
    </row>
    <row r="130" spans="1:18" ht="16.5" customHeight="1">
      <c r="A130" s="568" t="s">
        <v>257</v>
      </c>
      <c r="B130" s="607"/>
      <c r="C130" s="607"/>
      <c r="D130" s="607"/>
      <c r="E130" s="607"/>
      <c r="F130" s="607"/>
      <c r="G130" s="607"/>
      <c r="H130" s="607"/>
      <c r="I130" s="607"/>
      <c r="J130" s="607"/>
      <c r="K130" s="607"/>
      <c r="L130" s="607"/>
      <c r="M130" s="608"/>
      <c r="N130" s="607"/>
      <c r="O130" s="608"/>
      <c r="P130" s="607"/>
    </row>
    <row r="131" spans="1:18" ht="16.5" customHeight="1">
      <c r="A131" s="511" t="s">
        <v>324</v>
      </c>
      <c r="B131" s="596">
        <v>1.3458093360000001</v>
      </c>
      <c r="C131" s="596">
        <v>5.4647684029999999</v>
      </c>
      <c r="D131" s="596">
        <v>7.098688857</v>
      </c>
      <c r="E131" s="596">
        <v>9.8409627240000006</v>
      </c>
      <c r="F131" s="596">
        <v>9.7165719710000005</v>
      </c>
      <c r="G131" s="596">
        <v>28.271331609000001</v>
      </c>
      <c r="H131" s="596">
        <v>10.470867659</v>
      </c>
      <c r="I131" s="596">
        <v>46.196220171999997</v>
      </c>
      <c r="J131" s="596" t="s">
        <v>105</v>
      </c>
      <c r="K131" s="596" t="s">
        <v>105</v>
      </c>
      <c r="L131" s="596" t="s">
        <v>105</v>
      </c>
      <c r="M131" s="597">
        <v>9.1013292860000004</v>
      </c>
      <c r="N131" s="596">
        <v>46.196220171999997</v>
      </c>
      <c r="O131" s="597">
        <v>9.1511906649999997</v>
      </c>
      <c r="P131" s="596">
        <v>13.623809129</v>
      </c>
      <c r="R131" s="966"/>
    </row>
    <row r="132" spans="1:18" ht="15.75" customHeight="1">
      <c r="A132" s="569" t="s">
        <v>200</v>
      </c>
      <c r="B132" s="609">
        <v>-0.4614626</v>
      </c>
      <c r="C132" s="609">
        <v>4.7376052959999999</v>
      </c>
      <c r="D132" s="609">
        <v>7.2027908680000001</v>
      </c>
      <c r="E132" s="609">
        <v>10.050060798000001</v>
      </c>
      <c r="F132" s="609">
        <v>13.808406052</v>
      </c>
      <c r="G132" s="609">
        <v>25.745186350000001</v>
      </c>
      <c r="H132" s="609">
        <v>12.003704664000001</v>
      </c>
      <c r="I132" s="609">
        <v>47.698712106000002</v>
      </c>
      <c r="J132" s="609" t="s">
        <v>105</v>
      </c>
      <c r="K132" s="609" t="s">
        <v>105</v>
      </c>
      <c r="L132" s="609" t="s">
        <v>105</v>
      </c>
      <c r="M132" s="610">
        <v>9.5932345059999999</v>
      </c>
      <c r="N132" s="609">
        <v>47.698712106000002</v>
      </c>
      <c r="O132" s="610">
        <v>9.6453901030000004</v>
      </c>
      <c r="P132" s="609">
        <v>14.160088858</v>
      </c>
      <c r="R132" s="966"/>
    </row>
    <row r="133" spans="1:18" ht="15.75" customHeight="1">
      <c r="A133" s="570" t="s">
        <v>201</v>
      </c>
      <c r="B133" s="611">
        <v>29.730972942000001</v>
      </c>
      <c r="C133" s="611">
        <v>22.774604387</v>
      </c>
      <c r="D133" s="611">
        <v>7.7608150829999998</v>
      </c>
      <c r="E133" s="611">
        <v>14.123485784</v>
      </c>
      <c r="F133" s="611">
        <v>28.635596335999999</v>
      </c>
      <c r="G133" s="611">
        <v>55.239996689999998</v>
      </c>
      <c r="H133" s="611">
        <v>72.645296857000005</v>
      </c>
      <c r="I133" s="611">
        <v>14.443429091</v>
      </c>
      <c r="J133" s="611" t="s">
        <v>105</v>
      </c>
      <c r="K133" s="611" t="s">
        <v>105</v>
      </c>
      <c r="L133" s="611" t="s">
        <v>105</v>
      </c>
      <c r="M133" s="612">
        <v>17.225915725</v>
      </c>
      <c r="N133" s="611">
        <v>14.443429091</v>
      </c>
      <c r="O133" s="612">
        <v>17.220579326999999</v>
      </c>
      <c r="P133" s="611">
        <v>20.654569166000002</v>
      </c>
      <c r="R133" s="966"/>
    </row>
    <row r="134" spans="1:18" ht="15.75" customHeight="1">
      <c r="A134" s="569" t="s">
        <v>202</v>
      </c>
      <c r="B134" s="609">
        <v>45.596047812000002</v>
      </c>
      <c r="C134" s="609">
        <v>10.588373696</v>
      </c>
      <c r="D134" s="609">
        <v>1.5838817890000001</v>
      </c>
      <c r="E134" s="609">
        <v>-2.4446901489999999</v>
      </c>
      <c r="F134" s="609">
        <v>-51.730772469000001</v>
      </c>
      <c r="G134" s="609">
        <v>126.53107007600001</v>
      </c>
      <c r="H134" s="609">
        <v>-35.328797326</v>
      </c>
      <c r="I134" s="609">
        <v>-100</v>
      </c>
      <c r="J134" s="609" t="s">
        <v>105</v>
      </c>
      <c r="K134" s="609" t="s">
        <v>105</v>
      </c>
      <c r="L134" s="609" t="s">
        <v>105</v>
      </c>
      <c r="M134" s="610">
        <v>-14.297965746999999</v>
      </c>
      <c r="N134" s="609">
        <v>-100</v>
      </c>
      <c r="O134" s="610">
        <v>-14.298024401999999</v>
      </c>
      <c r="P134" s="609">
        <v>-5.5588164950000003</v>
      </c>
      <c r="R134" s="966"/>
    </row>
    <row r="135" spans="1:18" ht="16.5" customHeight="1">
      <c r="A135" s="571" t="s">
        <v>325</v>
      </c>
      <c r="B135" s="613">
        <v>7.0850973789999996</v>
      </c>
      <c r="C135" s="613">
        <v>4.9478118560000004</v>
      </c>
      <c r="D135" s="613">
        <v>9.6553833260000008</v>
      </c>
      <c r="E135" s="613">
        <v>8.0785847779999997</v>
      </c>
      <c r="F135" s="613">
        <v>4.0817532559999998</v>
      </c>
      <c r="G135" s="613">
        <v>4.4380784110000002</v>
      </c>
      <c r="H135" s="613">
        <v>42.707340037999998</v>
      </c>
      <c r="I135" s="613">
        <v>195.62535587100001</v>
      </c>
      <c r="J135" s="613" t="s">
        <v>105</v>
      </c>
      <c r="K135" s="613" t="s">
        <v>105</v>
      </c>
      <c r="L135" s="613" t="s">
        <v>105</v>
      </c>
      <c r="M135" s="614">
        <v>7.9729256580000003</v>
      </c>
      <c r="N135" s="613">
        <v>195.62535587100001</v>
      </c>
      <c r="O135" s="614">
        <v>8.2913382840000001</v>
      </c>
      <c r="P135" s="613">
        <v>4.6865241620000004</v>
      </c>
      <c r="R135" s="966"/>
    </row>
    <row r="136" spans="1:18" ht="15.75" customHeight="1">
      <c r="A136" s="569" t="s">
        <v>204</v>
      </c>
      <c r="B136" s="609">
        <v>2.4756072580000001</v>
      </c>
      <c r="C136" s="609">
        <v>0.66950207799999994</v>
      </c>
      <c r="D136" s="609">
        <v>2.3528135639999999</v>
      </c>
      <c r="E136" s="609">
        <v>8.4947675139999994</v>
      </c>
      <c r="F136" s="609">
        <v>10.40813844</v>
      </c>
      <c r="G136" s="609">
        <v>7.6259325840000001</v>
      </c>
      <c r="H136" s="609">
        <v>1.517461865</v>
      </c>
      <c r="I136" s="609">
        <v>-71.331177917999995</v>
      </c>
      <c r="J136" s="609" t="s">
        <v>105</v>
      </c>
      <c r="K136" s="609" t="s">
        <v>105</v>
      </c>
      <c r="L136" s="609" t="s">
        <v>105</v>
      </c>
      <c r="M136" s="610">
        <v>6.6712145940000003</v>
      </c>
      <c r="N136" s="609">
        <v>-71.331177917999995</v>
      </c>
      <c r="O136" s="610">
        <v>6.303255268</v>
      </c>
      <c r="P136" s="609">
        <v>7.5338071060000003</v>
      </c>
      <c r="R136" s="966"/>
    </row>
    <row r="137" spans="1:18" ht="15.75" customHeight="1">
      <c r="A137" s="572" t="s">
        <v>205</v>
      </c>
      <c r="B137" s="611">
        <v>7.3723132400000004</v>
      </c>
      <c r="C137" s="611">
        <v>5.0372407060000004</v>
      </c>
      <c r="D137" s="611">
        <v>11.569644118999999</v>
      </c>
      <c r="E137" s="611">
        <v>12.074574446</v>
      </c>
      <c r="F137" s="611">
        <v>7.4410532119999999</v>
      </c>
      <c r="G137" s="611">
        <v>13.145944331999999</v>
      </c>
      <c r="H137" s="611">
        <v>26.085201471000001</v>
      </c>
      <c r="I137" s="611">
        <v>-2.2506136620000001</v>
      </c>
      <c r="J137" s="611" t="s">
        <v>105</v>
      </c>
      <c r="K137" s="611" t="s">
        <v>105</v>
      </c>
      <c r="L137" s="611" t="s">
        <v>105</v>
      </c>
      <c r="M137" s="612">
        <v>11.020209719</v>
      </c>
      <c r="N137" s="611">
        <v>-2.2506136620000001</v>
      </c>
      <c r="O137" s="612">
        <v>11.011786597</v>
      </c>
      <c r="P137" s="611">
        <v>10.753820598000001</v>
      </c>
      <c r="R137" s="966"/>
    </row>
    <row r="138" spans="1:18" ht="15.75" customHeight="1">
      <c r="A138" s="569" t="s">
        <v>206</v>
      </c>
      <c r="B138" s="609">
        <v>15.886582917</v>
      </c>
      <c r="C138" s="609">
        <v>15.404627588</v>
      </c>
      <c r="D138" s="609">
        <v>14.078861023</v>
      </c>
      <c r="E138" s="609">
        <v>-6.1027457009999999</v>
      </c>
      <c r="F138" s="609">
        <v>-7.0423362440000004</v>
      </c>
      <c r="G138" s="609">
        <v>-16.157186414000002</v>
      </c>
      <c r="H138" s="609">
        <v>910.82681958299997</v>
      </c>
      <c r="I138" s="609">
        <v>1981.0068552509999</v>
      </c>
      <c r="J138" s="609" t="s">
        <v>105</v>
      </c>
      <c r="K138" s="609" t="s">
        <v>105</v>
      </c>
      <c r="L138" s="609" t="s">
        <v>105</v>
      </c>
      <c r="M138" s="610">
        <v>-0.92605080200000001</v>
      </c>
      <c r="N138" s="609">
        <v>1981.0068552509999</v>
      </c>
      <c r="O138" s="610">
        <v>1.505987033</v>
      </c>
      <c r="P138" s="609">
        <v>-7.6126976749999997</v>
      </c>
      <c r="R138" s="966"/>
    </row>
    <row r="139" spans="1:18" ht="16.5" customHeight="1">
      <c r="A139" s="573" t="s">
        <v>259</v>
      </c>
      <c r="B139" s="615"/>
      <c r="C139" s="615"/>
      <c r="D139" s="615"/>
      <c r="E139" s="615"/>
      <c r="F139" s="615"/>
      <c r="G139" s="615"/>
      <c r="H139" s="615"/>
      <c r="I139" s="615"/>
      <c r="J139" s="615"/>
      <c r="K139" s="615"/>
      <c r="L139" s="615"/>
      <c r="M139" s="616"/>
      <c r="N139" s="615"/>
      <c r="O139" s="616"/>
      <c r="P139" s="615"/>
    </row>
    <row r="140" spans="1:18" ht="16.5" customHeight="1">
      <c r="A140" s="574" t="s">
        <v>510</v>
      </c>
      <c r="B140" s="617">
        <v>1.5304325679999999</v>
      </c>
      <c r="C140" s="617">
        <v>0.89833997799999998</v>
      </c>
      <c r="D140" s="617">
        <v>0.72363714199999996</v>
      </c>
      <c r="E140" s="617">
        <v>0.75369729500000004</v>
      </c>
      <c r="F140" s="617">
        <v>0.88154781800000004</v>
      </c>
      <c r="G140" s="617">
        <v>0.48189496999999998</v>
      </c>
      <c r="H140" s="617">
        <v>6.9707504589999996</v>
      </c>
      <c r="I140" s="617">
        <v>-4.4654041199999996</v>
      </c>
      <c r="J140" s="617" t="s">
        <v>105</v>
      </c>
      <c r="K140" s="617" t="s">
        <v>105</v>
      </c>
      <c r="L140" s="617" t="s">
        <v>105</v>
      </c>
      <c r="M140" s="618">
        <v>0.86634382200000004</v>
      </c>
      <c r="N140" s="617">
        <v>-4.4654041199999996</v>
      </c>
      <c r="O140" s="618">
        <v>0.84847687900000002</v>
      </c>
      <c r="P140" s="617">
        <v>0.58293030499999998</v>
      </c>
    </row>
    <row r="141" spans="1:18" ht="16.5" customHeight="1">
      <c r="A141" s="575" t="s">
        <v>446</v>
      </c>
      <c r="B141" s="619">
        <v>2.5386136370000001</v>
      </c>
      <c r="C141" s="619">
        <v>2.5297786690000001</v>
      </c>
      <c r="D141" s="619">
        <v>2.7992003780000001</v>
      </c>
      <c r="E141" s="619">
        <v>2.528894958</v>
      </c>
      <c r="F141" s="619">
        <v>2.2046105119999999</v>
      </c>
      <c r="G141" s="619">
        <v>2.88032391</v>
      </c>
      <c r="H141" s="619">
        <v>1.9220561650000001</v>
      </c>
      <c r="I141" s="619">
        <v>1.3326029779999999</v>
      </c>
      <c r="J141" s="619" t="s">
        <v>105</v>
      </c>
      <c r="K141" s="619" t="s">
        <v>105</v>
      </c>
      <c r="L141" s="619" t="s">
        <v>105</v>
      </c>
      <c r="M141" s="620">
        <v>2.5579282569999999</v>
      </c>
      <c r="N141" s="619">
        <v>1.3326029779999999</v>
      </c>
      <c r="O141" s="620">
        <v>2.5520838289999999</v>
      </c>
      <c r="P141" s="619">
        <v>2.4401061620000002</v>
      </c>
    </row>
    <row r="142" spans="1:18" ht="16.5" customHeight="1">
      <c r="A142" s="576" t="s">
        <v>447</v>
      </c>
      <c r="B142" s="621">
        <v>4.4212180400000003</v>
      </c>
      <c r="C142" s="621">
        <v>3.8530241329999999</v>
      </c>
      <c r="D142" s="621">
        <v>2.9740802039999998</v>
      </c>
      <c r="E142" s="621">
        <v>2.302202007</v>
      </c>
      <c r="F142" s="621">
        <v>1.9848480580000001</v>
      </c>
      <c r="G142" s="621">
        <v>1.859888448</v>
      </c>
      <c r="H142" s="621">
        <v>0.375572401</v>
      </c>
      <c r="I142" s="621">
        <v>-9.2498182470000003</v>
      </c>
      <c r="J142" s="621" t="s">
        <v>105</v>
      </c>
      <c r="K142" s="621" t="s">
        <v>105</v>
      </c>
      <c r="L142" s="621" t="s">
        <v>105</v>
      </c>
      <c r="M142" s="622">
        <v>2.467776551</v>
      </c>
      <c r="N142" s="621">
        <v>-9.2498182470000003</v>
      </c>
      <c r="O142" s="622">
        <v>2.4115194199999999</v>
      </c>
      <c r="P142" s="621">
        <v>1.446956039</v>
      </c>
    </row>
    <row r="143" spans="1:18" ht="16.5" customHeight="1">
      <c r="A143" s="577" t="s">
        <v>448</v>
      </c>
      <c r="B143" s="619">
        <v>1.513548128</v>
      </c>
      <c r="C143" s="619">
        <v>1.632951273</v>
      </c>
      <c r="D143" s="619">
        <v>1.822994631</v>
      </c>
      <c r="E143" s="619">
        <v>1.530558597</v>
      </c>
      <c r="F143" s="619">
        <v>1.6548284499999999</v>
      </c>
      <c r="G143" s="619">
        <v>3.199861217</v>
      </c>
      <c r="H143" s="619">
        <v>2.904330844</v>
      </c>
      <c r="I143" s="619">
        <v>-9.1022143789999994</v>
      </c>
      <c r="J143" s="619" t="s">
        <v>105</v>
      </c>
      <c r="K143" s="619" t="s">
        <v>105</v>
      </c>
      <c r="L143" s="619" t="s">
        <v>105</v>
      </c>
      <c r="M143" s="620">
        <v>1.6689469809999999</v>
      </c>
      <c r="N143" s="619">
        <v>-9.1022143789999994</v>
      </c>
      <c r="O143" s="620">
        <v>1.6377693230000001</v>
      </c>
      <c r="P143" s="619">
        <v>1.171027941</v>
      </c>
    </row>
    <row r="144" spans="1:18" ht="16.5" customHeight="1">
      <c r="A144" s="572" t="s">
        <v>987</v>
      </c>
      <c r="B144" s="623">
        <v>0.91886926599999996</v>
      </c>
      <c r="C144" s="623">
        <v>5.1054928500000001</v>
      </c>
      <c r="D144" s="623">
        <v>7.2433015860000003</v>
      </c>
      <c r="E144" s="623">
        <v>9.6630125810000003</v>
      </c>
      <c r="F144" s="623">
        <v>13.675820743999999</v>
      </c>
      <c r="G144" s="623">
        <v>24.185334914999999</v>
      </c>
      <c r="H144" s="623">
        <v>4.2635642120000004</v>
      </c>
      <c r="I144" s="623">
        <v>47.959243616999998</v>
      </c>
      <c r="J144" s="623" t="s">
        <v>105</v>
      </c>
      <c r="K144" s="623" t="s">
        <v>105</v>
      </c>
      <c r="L144" s="623" t="s">
        <v>105</v>
      </c>
      <c r="M144" s="624">
        <v>9.3173833730000002</v>
      </c>
      <c r="N144" s="623">
        <v>47.959243616999998</v>
      </c>
      <c r="O144" s="624">
        <v>9.3690594879999995</v>
      </c>
      <c r="P144" s="623">
        <v>13.373837967</v>
      </c>
    </row>
    <row r="145" spans="1:17" ht="16.5" customHeight="1">
      <c r="A145" s="578" t="s">
        <v>449</v>
      </c>
      <c r="B145" s="619">
        <v>-1.309645513</v>
      </c>
      <c r="C145" s="619">
        <v>2.0465455029999999</v>
      </c>
      <c r="D145" s="619">
        <v>2.2904793259999998</v>
      </c>
      <c r="E145" s="619">
        <v>0.31813425299999998</v>
      </c>
      <c r="F145" s="619">
        <v>0.43903280500000003</v>
      </c>
      <c r="G145" s="619">
        <v>2.249424468</v>
      </c>
      <c r="H145" s="619">
        <v>-5.4215755090000002</v>
      </c>
      <c r="I145" s="619">
        <v>169.32653219100001</v>
      </c>
      <c r="J145" s="619" t="s">
        <v>105</v>
      </c>
      <c r="K145" s="619" t="s">
        <v>105</v>
      </c>
      <c r="L145" s="619" t="s">
        <v>105</v>
      </c>
      <c r="M145" s="620">
        <v>0.75436254999999997</v>
      </c>
      <c r="N145" s="619">
        <v>169.32653219100001</v>
      </c>
      <c r="O145" s="620">
        <v>0.79464888199999995</v>
      </c>
      <c r="P145" s="619">
        <v>-0.79699376099999997</v>
      </c>
    </row>
    <row r="146" spans="1:17" ht="16.5" customHeight="1">
      <c r="A146" s="570" t="s">
        <v>450</v>
      </c>
      <c r="B146" s="625">
        <v>1.743010975</v>
      </c>
      <c r="C146" s="625">
        <v>1.0022221250000001</v>
      </c>
      <c r="D146" s="625">
        <v>0.68988855900000001</v>
      </c>
      <c r="E146" s="625">
        <v>0.33496798</v>
      </c>
      <c r="F146" s="625">
        <v>1.1890219399999999</v>
      </c>
      <c r="G146" s="625">
        <v>0.98612778999999995</v>
      </c>
      <c r="H146" s="625">
        <v>1.5847623099999999</v>
      </c>
      <c r="I146" s="625">
        <v>0.17639389499999999</v>
      </c>
      <c r="J146" s="625" t="s">
        <v>105</v>
      </c>
      <c r="K146" s="625" t="s">
        <v>105</v>
      </c>
      <c r="L146" s="625" t="s">
        <v>105</v>
      </c>
      <c r="M146" s="626">
        <v>0.62430030599999997</v>
      </c>
      <c r="N146" s="625">
        <v>0.17639389499999999</v>
      </c>
      <c r="O146" s="626">
        <v>0.62423600000000001</v>
      </c>
      <c r="P146" s="625">
        <v>2.7702197000000001E-2</v>
      </c>
    </row>
    <row r="147" spans="1:17" ht="17.25" customHeight="1">
      <c r="A147" s="575" t="s">
        <v>461</v>
      </c>
      <c r="B147" s="619">
        <v>-7.0543979000000007E-2</v>
      </c>
      <c r="C147" s="619">
        <v>-4.4473795000000003E-2</v>
      </c>
      <c r="D147" s="619">
        <v>1.5544196E-2</v>
      </c>
      <c r="E147" s="619">
        <v>6.3937870999999993E-2</v>
      </c>
      <c r="F147" s="619">
        <v>0.251992404</v>
      </c>
      <c r="G147" s="619">
        <v>0.63391523400000005</v>
      </c>
      <c r="H147" s="619">
        <v>-0.62780719299999999</v>
      </c>
      <c r="I147" s="619">
        <v>-1.220985695</v>
      </c>
      <c r="J147" s="619" t="s">
        <v>105</v>
      </c>
      <c r="K147" s="619" t="s">
        <v>105</v>
      </c>
      <c r="L147" s="619" t="s">
        <v>105</v>
      </c>
      <c r="M147" s="620">
        <v>9.2167857000000006E-2</v>
      </c>
      <c r="N147" s="619">
        <v>-1.220985695</v>
      </c>
      <c r="O147" s="620">
        <v>8.5988946999999996E-2</v>
      </c>
      <c r="P147" s="619">
        <v>7.7042877999999995E-2</v>
      </c>
    </row>
    <row r="148" spans="1:17" ht="17.25" customHeight="1">
      <c r="A148" s="576" t="s">
        <v>466</v>
      </c>
      <c r="B148" s="621">
        <v>-6.1626440000000001E-3</v>
      </c>
      <c r="C148" s="621">
        <v>0.56056900600000004</v>
      </c>
      <c r="D148" s="621">
        <v>0.84503722699999995</v>
      </c>
      <c r="E148" s="621">
        <v>0.59801228500000003</v>
      </c>
      <c r="F148" s="621">
        <v>0.59138749999999995</v>
      </c>
      <c r="G148" s="621">
        <v>2.094174889</v>
      </c>
      <c r="H148" s="621">
        <v>-2.4874269689999999</v>
      </c>
      <c r="I148" s="621">
        <v>-4.5112425439999999</v>
      </c>
      <c r="J148" s="621" t="s">
        <v>105</v>
      </c>
      <c r="K148" s="621" t="s">
        <v>105</v>
      </c>
      <c r="L148" s="621" t="s">
        <v>105</v>
      </c>
      <c r="M148" s="622">
        <v>0.62490841500000005</v>
      </c>
      <c r="N148" s="621">
        <v>-4.5112425439999999</v>
      </c>
      <c r="O148" s="622">
        <v>0.61495146899999997</v>
      </c>
      <c r="P148" s="621">
        <v>0.50304012600000003</v>
      </c>
    </row>
    <row r="149" spans="1:17" s="3" customFormat="1" ht="16.5" customHeight="1">
      <c r="A149" s="577" t="s">
        <v>462</v>
      </c>
      <c r="B149" s="619">
        <v>1.874891224</v>
      </c>
      <c r="C149" s="619">
        <v>-0.108704827</v>
      </c>
      <c r="D149" s="619">
        <v>-0.25414175</v>
      </c>
      <c r="E149" s="619">
        <v>-0.37193374800000001</v>
      </c>
      <c r="F149" s="619">
        <v>0.103630635</v>
      </c>
      <c r="G149" s="619">
        <v>-3.0166539069999998</v>
      </c>
      <c r="H149" s="619">
        <v>2.2036343129999998</v>
      </c>
      <c r="I149" s="619">
        <v>5.0947294339999996</v>
      </c>
      <c r="J149" s="619" t="s">
        <v>105</v>
      </c>
      <c r="K149" s="619" t="s">
        <v>105</v>
      </c>
      <c r="L149" s="619" t="s">
        <v>105</v>
      </c>
      <c r="M149" s="620">
        <v>-0.25691368399999998</v>
      </c>
      <c r="N149" s="619">
        <v>5.0947294339999996</v>
      </c>
      <c r="O149" s="620">
        <v>-0.24400342</v>
      </c>
      <c r="P149" s="619">
        <v>-0.53457354499999998</v>
      </c>
      <c r="Q149"/>
    </row>
    <row r="150" spans="1:17" ht="16.5" customHeight="1">
      <c r="A150" s="572" t="s">
        <v>515</v>
      </c>
      <c r="B150" s="623">
        <v>-0.28210521900000002</v>
      </c>
      <c r="C150" s="623">
        <v>1.508100011</v>
      </c>
      <c r="D150" s="623">
        <v>2.1425803189999999</v>
      </c>
      <c r="E150" s="623">
        <v>3.00440174</v>
      </c>
      <c r="F150" s="623">
        <v>4.3746769570000001</v>
      </c>
      <c r="G150" s="623">
        <v>6.5090969440000004</v>
      </c>
      <c r="H150" s="623">
        <v>0.56200110000000003</v>
      </c>
      <c r="I150" s="623">
        <v>11.48193532</v>
      </c>
      <c r="J150" s="623" t="s">
        <v>105</v>
      </c>
      <c r="K150" s="623" t="s">
        <v>105</v>
      </c>
      <c r="L150" s="623" t="s">
        <v>105</v>
      </c>
      <c r="M150" s="624">
        <v>2.8977903440000001</v>
      </c>
      <c r="N150" s="623">
        <v>11.48193532</v>
      </c>
      <c r="O150" s="624">
        <v>2.9257184770000002</v>
      </c>
      <c r="P150" s="623">
        <v>3.143757033</v>
      </c>
    </row>
    <row r="151" spans="1:17" ht="16.5" customHeight="1">
      <c r="A151" s="578" t="s">
        <v>463</v>
      </c>
      <c r="B151" s="619">
        <v>-1.5750047039999999</v>
      </c>
      <c r="C151" s="619">
        <v>0.26665602100000002</v>
      </c>
      <c r="D151" s="619">
        <v>0.33529341600000001</v>
      </c>
      <c r="E151" s="619">
        <v>-0.95731366399999995</v>
      </c>
      <c r="F151" s="619">
        <v>-0.95384447900000002</v>
      </c>
      <c r="G151" s="619">
        <v>-0.68891467500000003</v>
      </c>
      <c r="H151" s="619">
        <v>-5.6070117100000001</v>
      </c>
      <c r="I151" s="619">
        <v>12.715135986</v>
      </c>
      <c r="J151" s="619" t="s">
        <v>105</v>
      </c>
      <c r="K151" s="619" t="s">
        <v>105</v>
      </c>
      <c r="L151" s="619" t="s">
        <v>105</v>
      </c>
      <c r="M151" s="620">
        <v>-0.69404390900000001</v>
      </c>
      <c r="N151" s="619">
        <v>12.715135986</v>
      </c>
      <c r="O151" s="620">
        <v>-0.63834708500000004</v>
      </c>
      <c r="P151" s="619">
        <v>-1.5054600869999999</v>
      </c>
    </row>
    <row r="152" spans="1:17" ht="16.5" customHeight="1">
      <c r="A152" s="579" t="s">
        <v>991</v>
      </c>
      <c r="B152" s="627">
        <v>-6.1607456999999997E-2</v>
      </c>
      <c r="C152" s="627">
        <v>-4.9040343E-2</v>
      </c>
      <c r="D152" s="627">
        <v>-0.104444394</v>
      </c>
      <c r="E152" s="627">
        <v>-0.15491015</v>
      </c>
      <c r="F152" s="627">
        <v>-0.14191896900000001</v>
      </c>
      <c r="G152" s="627">
        <v>-0.39762782200000002</v>
      </c>
      <c r="H152" s="627">
        <v>0.33996843500000001</v>
      </c>
      <c r="I152" s="627">
        <v>2.1612266729999998</v>
      </c>
      <c r="J152" s="627" t="s">
        <v>105</v>
      </c>
      <c r="K152" s="627" t="s">
        <v>105</v>
      </c>
      <c r="L152" s="627" t="s">
        <v>105</v>
      </c>
      <c r="M152" s="628">
        <v>-0.13465416699999999</v>
      </c>
      <c r="N152" s="627">
        <v>2.1612266729999998</v>
      </c>
      <c r="O152" s="628">
        <v>-0.13056662499999999</v>
      </c>
      <c r="P152" s="627">
        <v>-0.24510115199999999</v>
      </c>
    </row>
    <row r="153" spans="1:17" ht="13">
      <c r="A153" s="260" t="s">
        <v>969</v>
      </c>
      <c r="B153" s="13"/>
      <c r="C153" s="13"/>
      <c r="D153" s="13"/>
      <c r="E153" s="13"/>
      <c r="F153" s="13"/>
      <c r="G153" s="13"/>
      <c r="H153" s="13"/>
      <c r="I153" s="13"/>
      <c r="J153" s="13"/>
      <c r="K153" s="13"/>
      <c r="L153" s="13"/>
      <c r="M153" s="13"/>
      <c r="N153" s="13"/>
      <c r="O153" s="13"/>
      <c r="P153" s="40"/>
    </row>
    <row r="154" spans="1:17" ht="13">
      <c r="A154" s="260" t="s">
        <v>1003</v>
      </c>
      <c r="B154" s="13"/>
      <c r="C154" s="13"/>
      <c r="D154" s="13"/>
      <c r="E154" s="13"/>
      <c r="F154" s="13"/>
      <c r="G154" s="13"/>
      <c r="H154" s="13"/>
      <c r="I154" s="13"/>
      <c r="J154" s="13"/>
      <c r="K154" s="13"/>
      <c r="L154" s="13"/>
      <c r="M154" s="13"/>
      <c r="N154" s="13"/>
      <c r="O154" s="13"/>
      <c r="P154" s="40"/>
    </row>
    <row r="155" spans="1:17" ht="13">
      <c r="A155" s="291" t="s">
        <v>855</v>
      </c>
      <c r="B155" s="13"/>
      <c r="C155" s="13"/>
      <c r="D155" s="13"/>
      <c r="E155" s="13"/>
      <c r="F155" s="13"/>
      <c r="G155" s="13"/>
      <c r="H155" s="13"/>
      <c r="I155" s="13"/>
      <c r="J155" s="13"/>
      <c r="K155" s="13"/>
      <c r="L155" s="13"/>
      <c r="M155" s="13"/>
      <c r="N155" s="13"/>
      <c r="O155" s="13"/>
      <c r="P155" s="40"/>
    </row>
    <row r="156" spans="1:17" ht="13">
      <c r="A156" s="38" t="s">
        <v>693</v>
      </c>
      <c r="B156" s="13"/>
      <c r="C156" s="13"/>
      <c r="D156" s="13"/>
      <c r="E156" s="13"/>
      <c r="F156" s="13"/>
      <c r="G156" s="13"/>
      <c r="H156" s="13"/>
      <c r="I156" s="13"/>
      <c r="J156" s="13"/>
      <c r="K156" s="13"/>
      <c r="L156" s="13"/>
      <c r="M156" s="13"/>
      <c r="N156" s="13"/>
      <c r="O156" s="13"/>
      <c r="P156" s="40"/>
    </row>
    <row r="157" spans="1:17" ht="13">
      <c r="A157" s="291" t="s">
        <v>856</v>
      </c>
      <c r="B157" s="13"/>
      <c r="C157" s="13"/>
      <c r="D157" s="13"/>
      <c r="E157" s="13"/>
      <c r="F157" s="13"/>
      <c r="G157" s="13"/>
      <c r="H157" s="13"/>
      <c r="I157" s="13"/>
      <c r="J157" s="13"/>
      <c r="K157" s="13"/>
      <c r="L157" s="13"/>
      <c r="M157" s="13"/>
      <c r="N157" s="13"/>
      <c r="O157" s="13"/>
      <c r="P157" s="40"/>
    </row>
    <row r="158" spans="1:17" ht="13">
      <c r="A158" s="260" t="s">
        <v>889</v>
      </c>
      <c r="B158" s="13"/>
      <c r="C158" s="13"/>
      <c r="D158" s="13"/>
      <c r="E158" s="13"/>
      <c r="F158" s="13"/>
      <c r="G158" s="13"/>
      <c r="H158" s="13"/>
      <c r="I158" s="13"/>
      <c r="J158" s="13"/>
      <c r="K158" s="13"/>
      <c r="L158" s="13"/>
      <c r="M158" s="13"/>
      <c r="N158" s="13"/>
      <c r="O158" s="13"/>
      <c r="P158" s="40"/>
    </row>
    <row r="159" spans="1:17" ht="13">
      <c r="A159" s="291" t="s">
        <v>870</v>
      </c>
      <c r="B159" s="13"/>
      <c r="C159" s="13"/>
      <c r="D159" s="13"/>
      <c r="E159" s="13"/>
      <c r="F159" s="13"/>
      <c r="G159" s="13"/>
      <c r="H159" s="13"/>
      <c r="I159" s="13"/>
      <c r="J159" s="13"/>
      <c r="K159" s="13"/>
      <c r="L159" s="13"/>
      <c r="M159" s="13"/>
      <c r="N159" s="13"/>
      <c r="O159" s="13"/>
      <c r="P159" s="40"/>
    </row>
    <row r="160" spans="1:17" ht="13">
      <c r="A160" s="223"/>
      <c r="B160" s="3"/>
      <c r="C160" s="3"/>
      <c r="D160" s="3"/>
      <c r="G160" s="185"/>
      <c r="J160" s="185"/>
    </row>
    <row r="161" spans="1:6" ht="12.75" customHeight="1">
      <c r="A161" s="1003" t="s">
        <v>1008</v>
      </c>
      <c r="B161" s="1003"/>
      <c r="C161" s="1003"/>
      <c r="D161" s="1003"/>
      <c r="E161" s="1003"/>
      <c r="F161" s="1003"/>
    </row>
    <row r="162" spans="1:6">
      <c r="A162" s="1003"/>
      <c r="B162" s="1003"/>
      <c r="C162" s="1003"/>
      <c r="D162" s="1003"/>
      <c r="E162" s="1003"/>
      <c r="F162" s="1003"/>
    </row>
    <row r="163" spans="1:6">
      <c r="A163" s="1003"/>
      <c r="B163" s="1003"/>
      <c r="C163" s="1003"/>
      <c r="D163" s="1003"/>
      <c r="E163" s="1003"/>
      <c r="F163" s="1003"/>
    </row>
    <row r="164" spans="1:6">
      <c r="A164" s="1003"/>
      <c r="B164" s="1003"/>
      <c r="C164" s="1003"/>
      <c r="D164" s="1003"/>
      <c r="E164" s="1003"/>
      <c r="F164" s="1003"/>
    </row>
    <row r="165" spans="1:6" ht="191.25" customHeight="1">
      <c r="A165" s="988" t="s">
        <v>593</v>
      </c>
      <c r="B165" s="988"/>
      <c r="C165" s="988"/>
      <c r="D165" s="988"/>
      <c r="E165" s="988"/>
      <c r="F165" s="988"/>
    </row>
  </sheetData>
  <mergeCells count="2">
    <mergeCell ref="A165:F165"/>
    <mergeCell ref="A161:F164"/>
  </mergeCells>
  <phoneticPr fontId="2" type="noConversion"/>
  <pageMargins left="0.59055118110236227" right="0.59055118110236227" top="0.59055118110236227" bottom="0.59055118110236227" header="0.39370078740157483" footer="0.39370078740157483"/>
  <pageSetup paperSize="9" scale="49" firstPageNumber="42"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2" manualBreakCount="2">
    <brk id="59" max="15" man="1"/>
    <brk id="104" max="15" man="1"/>
  </rowBreaks>
  <tableParts count="2">
    <tablePart r:id="rId2"/>
    <tablePart r:id="rId3"/>
  </tableParts>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Y165"/>
  <sheetViews>
    <sheetView topLeftCell="A25" zoomScale="85" zoomScaleNormal="85" zoomScalePageLayoutView="85" workbookViewId="0">
      <selection activeCell="A50" sqref="A50"/>
    </sheetView>
  </sheetViews>
  <sheetFormatPr baseColWidth="10" defaultRowHeight="12.5"/>
  <cols>
    <col min="1" max="1" width="90.1796875" customWidth="1"/>
    <col min="13" max="14" width="15.54296875" customWidth="1"/>
    <col min="15" max="15" width="14.26953125" customWidth="1"/>
    <col min="16" max="16" width="19.453125" customWidth="1"/>
  </cols>
  <sheetData>
    <row r="1" spans="1:16" ht="21">
      <c r="A1" s="47" t="s">
        <v>1005</v>
      </c>
    </row>
    <row r="2" spans="1:16" ht="18">
      <c r="A2" s="47"/>
    </row>
    <row r="3" spans="1:16" ht="13" thickBot="1">
      <c r="A3" s="13"/>
      <c r="P3" s="264" t="s">
        <v>245</v>
      </c>
    </row>
    <row r="4" spans="1:16" ht="12.75" customHeight="1">
      <c r="A4" s="42"/>
      <c r="B4" s="43" t="s">
        <v>38</v>
      </c>
      <c r="C4" s="43" t="s">
        <v>128</v>
      </c>
      <c r="D4" s="43" t="s">
        <v>130</v>
      </c>
      <c r="E4" s="43" t="s">
        <v>39</v>
      </c>
      <c r="F4" s="43" t="s">
        <v>40</v>
      </c>
      <c r="G4" s="43" t="s">
        <v>41</v>
      </c>
      <c r="H4" s="43" t="s">
        <v>42</v>
      </c>
      <c r="I4" s="43" t="s">
        <v>132</v>
      </c>
      <c r="J4" s="43" t="s">
        <v>133</v>
      </c>
      <c r="K4" s="43" t="s">
        <v>134</v>
      </c>
      <c r="L4" s="257">
        <v>100000</v>
      </c>
      <c r="M4" s="255" t="s">
        <v>265</v>
      </c>
      <c r="N4" s="255" t="s">
        <v>265</v>
      </c>
      <c r="O4" s="262" t="s">
        <v>80</v>
      </c>
      <c r="P4" s="286" t="s">
        <v>253</v>
      </c>
    </row>
    <row r="5" spans="1:16" ht="13">
      <c r="A5" s="590" t="s">
        <v>84</v>
      </c>
      <c r="B5" s="44" t="s">
        <v>127</v>
      </c>
      <c r="C5" s="44" t="s">
        <v>43</v>
      </c>
      <c r="D5" s="44" t="s">
        <v>43</v>
      </c>
      <c r="E5" s="44" t="s">
        <v>43</v>
      </c>
      <c r="F5" s="44" t="s">
        <v>43</v>
      </c>
      <c r="G5" s="44" t="s">
        <v>43</v>
      </c>
      <c r="H5" s="44" t="s">
        <v>43</v>
      </c>
      <c r="I5" s="44" t="s">
        <v>43</v>
      </c>
      <c r="J5" s="44" t="s">
        <v>43</v>
      </c>
      <c r="K5" s="44" t="s">
        <v>43</v>
      </c>
      <c r="L5" s="44" t="s">
        <v>46</v>
      </c>
      <c r="M5" s="240" t="s">
        <v>264</v>
      </c>
      <c r="N5" s="240" t="s">
        <v>150</v>
      </c>
      <c r="O5" s="261" t="s">
        <v>149</v>
      </c>
      <c r="P5" s="287" t="s">
        <v>330</v>
      </c>
    </row>
    <row r="6" spans="1:16" ht="15" customHeight="1" thickBot="1">
      <c r="A6" s="447" t="s">
        <v>245</v>
      </c>
      <c r="B6" s="45" t="s">
        <v>46</v>
      </c>
      <c r="C6" s="45" t="s">
        <v>129</v>
      </c>
      <c r="D6" s="45" t="s">
        <v>131</v>
      </c>
      <c r="E6" s="45" t="s">
        <v>47</v>
      </c>
      <c r="F6" s="45" t="s">
        <v>48</v>
      </c>
      <c r="G6" s="45" t="s">
        <v>49</v>
      </c>
      <c r="H6" s="45" t="s">
        <v>45</v>
      </c>
      <c r="I6" s="45" t="s">
        <v>135</v>
      </c>
      <c r="J6" s="45" t="s">
        <v>136</v>
      </c>
      <c r="K6" s="45" t="s">
        <v>137</v>
      </c>
      <c r="L6" s="45" t="s">
        <v>138</v>
      </c>
      <c r="M6" s="256" t="s">
        <v>150</v>
      </c>
      <c r="N6" s="256" t="s">
        <v>138</v>
      </c>
      <c r="O6" s="263" t="s">
        <v>44</v>
      </c>
      <c r="P6" s="288" t="s">
        <v>331</v>
      </c>
    </row>
    <row r="7" spans="1:16" ht="12.75" customHeight="1">
      <c r="A7" s="227"/>
    </row>
    <row r="8" spans="1:16" ht="16.5" customHeight="1">
      <c r="A8" s="498" t="s">
        <v>182</v>
      </c>
      <c r="B8" s="490">
        <v>666.24805996500004</v>
      </c>
      <c r="C8" s="490">
        <v>580.02393987100004</v>
      </c>
      <c r="D8" s="490">
        <v>498.708739622</v>
      </c>
      <c r="E8" s="490">
        <v>592.59526826399997</v>
      </c>
      <c r="F8" s="490">
        <v>713.62694810400001</v>
      </c>
      <c r="G8" s="490">
        <v>800.41926685500005</v>
      </c>
      <c r="H8" s="490">
        <v>912.71506419800005</v>
      </c>
      <c r="I8" s="490">
        <v>1058.806075664</v>
      </c>
      <c r="J8" s="490">
        <v>1207.482966348</v>
      </c>
      <c r="K8" s="594">
        <v>1282.0347834950001</v>
      </c>
      <c r="L8" s="490">
        <v>1480.5607800929999</v>
      </c>
      <c r="M8" s="503">
        <v>798.76183772700006</v>
      </c>
      <c r="N8" s="503">
        <v>1269.0972781759999</v>
      </c>
      <c r="O8" s="503">
        <v>1099.656509489</v>
      </c>
      <c r="P8" s="490">
        <v>982.43647393900005</v>
      </c>
    </row>
    <row r="9" spans="1:16" ht="16.5" customHeight="1">
      <c r="A9" s="489" t="s">
        <v>183</v>
      </c>
      <c r="B9" s="491">
        <v>249.961040564</v>
      </c>
      <c r="C9" s="491">
        <v>188.51544308800001</v>
      </c>
      <c r="D9" s="491">
        <v>166.48943236400001</v>
      </c>
      <c r="E9" s="491">
        <v>195.679617006</v>
      </c>
      <c r="F9" s="491">
        <v>224.70885215300001</v>
      </c>
      <c r="G9" s="491">
        <v>237.747419767</v>
      </c>
      <c r="H9" s="491">
        <v>249.17177956399999</v>
      </c>
      <c r="I9" s="491">
        <v>262.59168827500002</v>
      </c>
      <c r="J9" s="491">
        <v>280.51118596999999</v>
      </c>
      <c r="K9" s="491">
        <v>269.14744586500001</v>
      </c>
      <c r="L9" s="491">
        <v>253.11048100900001</v>
      </c>
      <c r="M9" s="504">
        <v>233.507774353</v>
      </c>
      <c r="N9" s="504">
        <v>266.33257039599999</v>
      </c>
      <c r="O9" s="504">
        <v>254.50726829199999</v>
      </c>
      <c r="P9" s="491">
        <v>241.19542785100001</v>
      </c>
    </row>
    <row r="10" spans="1:16" ht="16.5" customHeight="1">
      <c r="A10" s="489" t="s">
        <v>184</v>
      </c>
      <c r="B10" s="491">
        <v>112.846261023</v>
      </c>
      <c r="C10" s="491">
        <v>184.61288696299999</v>
      </c>
      <c r="D10" s="491">
        <v>187.49721678700001</v>
      </c>
      <c r="E10" s="491">
        <v>275.75118626400001</v>
      </c>
      <c r="F10" s="491">
        <v>364.77368444799998</v>
      </c>
      <c r="G10" s="491">
        <v>426.862564642</v>
      </c>
      <c r="H10" s="491">
        <v>515.63690734700003</v>
      </c>
      <c r="I10" s="491">
        <v>631.58650599400005</v>
      </c>
      <c r="J10" s="491">
        <v>742.99854756399998</v>
      </c>
      <c r="K10" s="491">
        <v>791.85520372099995</v>
      </c>
      <c r="L10" s="491">
        <v>751.09396589999994</v>
      </c>
      <c r="M10" s="504">
        <v>428.76170329899998</v>
      </c>
      <c r="N10" s="504">
        <v>729.15439436199995</v>
      </c>
      <c r="O10" s="504">
        <v>620.93637780500001</v>
      </c>
      <c r="P10" s="491">
        <v>535.17725075999999</v>
      </c>
    </row>
    <row r="11" spans="1:16" ht="16.5" customHeight="1">
      <c r="A11" s="489" t="s">
        <v>185</v>
      </c>
      <c r="B11" s="491">
        <v>17.982839506000001</v>
      </c>
      <c r="C11" s="491">
        <v>13.909449915</v>
      </c>
      <c r="D11" s="491">
        <v>12.27411629</v>
      </c>
      <c r="E11" s="491">
        <v>15.636307391000001</v>
      </c>
      <c r="F11" s="491">
        <v>19.174820202999999</v>
      </c>
      <c r="G11" s="491">
        <v>20.230800136999999</v>
      </c>
      <c r="H11" s="491">
        <v>22.888100247000001</v>
      </c>
      <c r="I11" s="491">
        <v>22.911342291</v>
      </c>
      <c r="J11" s="491">
        <v>27.450173036999999</v>
      </c>
      <c r="K11" s="491">
        <v>33.362809736000003</v>
      </c>
      <c r="L11" s="491">
        <v>33.214733537999997</v>
      </c>
      <c r="M11" s="504">
        <v>20.453221073000002</v>
      </c>
      <c r="N11" s="504">
        <v>29.198732139000001</v>
      </c>
      <c r="O11" s="504">
        <v>26.048116662999998</v>
      </c>
      <c r="P11" s="491">
        <v>23.545199948</v>
      </c>
    </row>
    <row r="12" spans="1:16" ht="16.5" customHeight="1">
      <c r="A12" s="489" t="s">
        <v>186</v>
      </c>
      <c r="B12" s="491">
        <v>122.179082892</v>
      </c>
      <c r="C12" s="491">
        <v>104.29512537700001</v>
      </c>
      <c r="D12" s="491">
        <v>78.471567621999995</v>
      </c>
      <c r="E12" s="491">
        <v>58.513182041999997</v>
      </c>
      <c r="F12" s="491">
        <v>68.254616444999996</v>
      </c>
      <c r="G12" s="491">
        <v>75.968401518999997</v>
      </c>
      <c r="H12" s="491">
        <v>91.825331660000003</v>
      </c>
      <c r="I12" s="491">
        <v>108.70121118</v>
      </c>
      <c r="J12" s="491">
        <v>124.24737749800001</v>
      </c>
      <c r="K12" s="491">
        <v>154.97693701399999</v>
      </c>
      <c r="L12" s="491">
        <v>405.566973045</v>
      </c>
      <c r="M12" s="504">
        <v>78.706067110999996</v>
      </c>
      <c r="N12" s="504">
        <v>210.31312347299999</v>
      </c>
      <c r="O12" s="504">
        <v>162.90100251300001</v>
      </c>
      <c r="P12" s="491">
        <v>143.19821537499999</v>
      </c>
    </row>
    <row r="13" spans="1:16" ht="16.5" customHeight="1">
      <c r="A13" s="489" t="s">
        <v>187</v>
      </c>
      <c r="B13" s="491">
        <v>163.27883597900001</v>
      </c>
      <c r="C13" s="491">
        <v>88.691034528000003</v>
      </c>
      <c r="D13" s="491">
        <v>53.976406558999997</v>
      </c>
      <c r="E13" s="491">
        <v>47.014975561999997</v>
      </c>
      <c r="F13" s="491">
        <v>36.714974853999998</v>
      </c>
      <c r="G13" s="491">
        <v>39.610080791000001</v>
      </c>
      <c r="H13" s="491">
        <v>33.192945379999998</v>
      </c>
      <c r="I13" s="491">
        <v>33.015327925000001</v>
      </c>
      <c r="J13" s="491">
        <v>32.275682279000002</v>
      </c>
      <c r="K13" s="491">
        <v>32.692387158999999</v>
      </c>
      <c r="L13" s="491">
        <v>37.574626602000002</v>
      </c>
      <c r="M13" s="504">
        <v>37.333071891000003</v>
      </c>
      <c r="N13" s="504">
        <v>34.098457807000003</v>
      </c>
      <c r="O13" s="504">
        <v>35.263744217000003</v>
      </c>
      <c r="P13" s="491">
        <v>39.320380004</v>
      </c>
    </row>
    <row r="14" spans="1:16" ht="16.5" customHeight="1">
      <c r="A14" s="498" t="s">
        <v>188</v>
      </c>
      <c r="B14" s="490">
        <v>969.75291005300005</v>
      </c>
      <c r="C14" s="490">
        <v>766.16920834999996</v>
      </c>
      <c r="D14" s="490">
        <v>656.232759289</v>
      </c>
      <c r="E14" s="490">
        <v>744.42996373300002</v>
      </c>
      <c r="F14" s="490">
        <v>878.73806533599998</v>
      </c>
      <c r="G14" s="490">
        <v>975.53261457400004</v>
      </c>
      <c r="H14" s="490">
        <v>1097.750203883</v>
      </c>
      <c r="I14" s="490">
        <v>1242.6372533030001</v>
      </c>
      <c r="J14" s="490">
        <v>1395.5679388210001</v>
      </c>
      <c r="K14" s="490">
        <v>1492.4772011929999</v>
      </c>
      <c r="L14" s="490">
        <v>1676.0664080470001</v>
      </c>
      <c r="M14" s="503">
        <v>972.61975125599997</v>
      </c>
      <c r="N14" s="503">
        <v>1462.369755507</v>
      </c>
      <c r="O14" s="503">
        <v>1285.9347900580001</v>
      </c>
      <c r="P14" s="490">
        <v>1163.8583178460001</v>
      </c>
    </row>
    <row r="15" spans="1:16" ht="16.5" customHeight="1">
      <c r="A15" s="489" t="s">
        <v>82</v>
      </c>
      <c r="B15" s="491">
        <v>657.22111111100003</v>
      </c>
      <c r="C15" s="491">
        <v>451.36504791900001</v>
      </c>
      <c r="D15" s="491">
        <v>372.02742940100001</v>
      </c>
      <c r="E15" s="491">
        <v>477.74051185299999</v>
      </c>
      <c r="F15" s="491">
        <v>576.79354196999998</v>
      </c>
      <c r="G15" s="491">
        <v>644.777198849</v>
      </c>
      <c r="H15" s="491">
        <v>746.41486171999998</v>
      </c>
      <c r="I15" s="491">
        <v>851.40708262500004</v>
      </c>
      <c r="J15" s="491">
        <v>944.33715802500001</v>
      </c>
      <c r="K15" s="491">
        <v>1024.706606683</v>
      </c>
      <c r="L15" s="491">
        <v>1184.732615743</v>
      </c>
      <c r="M15" s="504">
        <v>648.50747136500001</v>
      </c>
      <c r="N15" s="504">
        <v>1009.614669844</v>
      </c>
      <c r="O15" s="504">
        <v>879.52393878999999</v>
      </c>
      <c r="P15" s="491">
        <v>771.57458333399995</v>
      </c>
    </row>
    <row r="16" spans="1:16" ht="16.5" customHeight="1">
      <c r="A16" s="489" t="s">
        <v>189</v>
      </c>
      <c r="B16" s="491">
        <v>511.07114638399997</v>
      </c>
      <c r="C16" s="491">
        <v>369.50983720599999</v>
      </c>
      <c r="D16" s="491">
        <v>328.66267448500003</v>
      </c>
      <c r="E16" s="491">
        <v>439.134804024</v>
      </c>
      <c r="F16" s="491">
        <v>528.83376345900001</v>
      </c>
      <c r="G16" s="491">
        <v>583.20199526399995</v>
      </c>
      <c r="H16" s="491">
        <v>653.35840485200004</v>
      </c>
      <c r="I16" s="491">
        <v>744.07123747499998</v>
      </c>
      <c r="J16" s="491">
        <v>836.654028251</v>
      </c>
      <c r="K16" s="491">
        <v>883.99804666</v>
      </c>
      <c r="L16" s="491">
        <v>874.93445898300001</v>
      </c>
      <c r="M16" s="504">
        <v>579.71374744800005</v>
      </c>
      <c r="N16" s="504">
        <v>835.76889991899998</v>
      </c>
      <c r="O16" s="504">
        <v>743.52371035900001</v>
      </c>
      <c r="P16" s="491">
        <v>656.30882550599995</v>
      </c>
    </row>
    <row r="17" spans="1:16" ht="16.5" customHeight="1">
      <c r="A17" s="489" t="s">
        <v>221</v>
      </c>
      <c r="B17" s="491">
        <v>287.75998236300001</v>
      </c>
      <c r="C17" s="491">
        <v>204.64852041500001</v>
      </c>
      <c r="D17" s="491">
        <v>73.416099243999994</v>
      </c>
      <c r="E17" s="491">
        <v>100.248882796</v>
      </c>
      <c r="F17" s="491">
        <v>121.712937575</v>
      </c>
      <c r="G17" s="491">
        <v>137.95747357600001</v>
      </c>
      <c r="H17" s="491">
        <v>159.32837270300001</v>
      </c>
      <c r="I17" s="491">
        <v>194.98356015799999</v>
      </c>
      <c r="J17" s="491">
        <v>204.10184096</v>
      </c>
      <c r="K17" s="491">
        <v>249.586491</v>
      </c>
      <c r="L17" s="491">
        <v>182.18153200399999</v>
      </c>
      <c r="M17" s="504">
        <v>137.948688269</v>
      </c>
      <c r="N17" s="504">
        <v>203.47957091800001</v>
      </c>
      <c r="O17" s="504">
        <v>179.87173239699999</v>
      </c>
      <c r="P17" s="491">
        <v>151.95584178999999</v>
      </c>
    </row>
    <row r="18" spans="1:16" ht="16.5" customHeight="1">
      <c r="A18" s="489" t="s">
        <v>190</v>
      </c>
      <c r="B18" s="491">
        <v>146.149964727</v>
      </c>
      <c r="C18" s="491">
        <v>81.855210713000005</v>
      </c>
      <c r="D18" s="491">
        <v>43.364754916999999</v>
      </c>
      <c r="E18" s="491">
        <v>38.605707829000004</v>
      </c>
      <c r="F18" s="491">
        <v>47.959778511000003</v>
      </c>
      <c r="G18" s="491">
        <v>61.575203584999997</v>
      </c>
      <c r="H18" s="491">
        <v>93.056456867999998</v>
      </c>
      <c r="I18" s="491">
        <v>107.33584515</v>
      </c>
      <c r="J18" s="491">
        <v>107.683129773</v>
      </c>
      <c r="K18" s="491">
        <v>140.70856002299999</v>
      </c>
      <c r="L18" s="491">
        <v>309.79815675999998</v>
      </c>
      <c r="M18" s="504">
        <v>68.793723916999994</v>
      </c>
      <c r="N18" s="504">
        <v>173.84576992500001</v>
      </c>
      <c r="O18" s="504">
        <v>136.00022843100001</v>
      </c>
      <c r="P18" s="491">
        <v>115.26575782800001</v>
      </c>
    </row>
    <row r="19" spans="1:16" ht="16.5" customHeight="1">
      <c r="A19" s="489" t="s">
        <v>191</v>
      </c>
      <c r="B19" s="491">
        <v>151.14813051100001</v>
      </c>
      <c r="C19" s="491">
        <v>148.070962321</v>
      </c>
      <c r="D19" s="491">
        <v>141.04549009600001</v>
      </c>
      <c r="E19" s="491">
        <v>133.51187598800001</v>
      </c>
      <c r="F19" s="491">
        <v>154.16356135000001</v>
      </c>
      <c r="G19" s="491">
        <v>163.612745211</v>
      </c>
      <c r="H19" s="491">
        <v>175.950645149</v>
      </c>
      <c r="I19" s="491">
        <v>205.20450587900001</v>
      </c>
      <c r="J19" s="491">
        <v>234.863773471</v>
      </c>
      <c r="K19" s="491">
        <v>251.465142649</v>
      </c>
      <c r="L19" s="491">
        <v>205.37967178100001</v>
      </c>
      <c r="M19" s="504">
        <v>162.54583441400001</v>
      </c>
      <c r="N19" s="504">
        <v>222.34409308799999</v>
      </c>
      <c r="O19" s="504">
        <v>200.801461926</v>
      </c>
      <c r="P19" s="491">
        <v>199.11619966699999</v>
      </c>
    </row>
    <row r="20" spans="1:16" ht="16.5" customHeight="1">
      <c r="A20" s="489" t="s">
        <v>192</v>
      </c>
      <c r="B20" s="491">
        <v>86.195767196000006</v>
      </c>
      <c r="C20" s="491">
        <v>115.006578706</v>
      </c>
      <c r="D20" s="491">
        <v>101.629437989</v>
      </c>
      <c r="E20" s="491">
        <v>107.835500442</v>
      </c>
      <c r="F20" s="491">
        <v>127.74970275699999</v>
      </c>
      <c r="G20" s="491">
        <v>135.55844803299999</v>
      </c>
      <c r="H20" s="491">
        <v>146.679028542</v>
      </c>
      <c r="I20" s="491">
        <v>172.131625689</v>
      </c>
      <c r="J20" s="491">
        <v>195.153450384</v>
      </c>
      <c r="K20" s="491">
        <v>205.01935602</v>
      </c>
      <c r="L20" s="491">
        <v>167.15412751700001</v>
      </c>
      <c r="M20" s="504">
        <v>134.57603836600001</v>
      </c>
      <c r="N20" s="504">
        <v>183.37706933600001</v>
      </c>
      <c r="O20" s="504">
        <v>165.796246185</v>
      </c>
      <c r="P20" s="491">
        <v>164.08951065799999</v>
      </c>
    </row>
    <row r="21" spans="1:16" ht="16.5" customHeight="1">
      <c r="A21" s="489" t="s">
        <v>193</v>
      </c>
      <c r="B21" s="491">
        <v>28.255714286</v>
      </c>
      <c r="C21" s="491">
        <v>14.855776552</v>
      </c>
      <c r="D21" s="491">
        <v>8.0610738949999998</v>
      </c>
      <c r="E21" s="491">
        <v>2.292313633</v>
      </c>
      <c r="F21" s="491">
        <v>1.621371447</v>
      </c>
      <c r="G21" s="491">
        <v>1.6685768400000001</v>
      </c>
      <c r="H21" s="491">
        <v>1.6770246790000001</v>
      </c>
      <c r="I21" s="491">
        <v>1.707547331</v>
      </c>
      <c r="J21" s="491">
        <v>3.2870475720000001</v>
      </c>
      <c r="K21" s="491">
        <v>5.9295659120000002</v>
      </c>
      <c r="L21" s="491">
        <v>7.5463003799999999</v>
      </c>
      <c r="M21" s="504">
        <v>1.796993139</v>
      </c>
      <c r="N21" s="504">
        <v>4.6719561550000002</v>
      </c>
      <c r="O21" s="504">
        <v>3.6362358979999998</v>
      </c>
      <c r="P21" s="491">
        <v>4.2015418210000002</v>
      </c>
    </row>
    <row r="22" spans="1:16" ht="16.5" customHeight="1">
      <c r="A22" s="714" t="s">
        <v>767</v>
      </c>
      <c r="B22" s="491">
        <v>36.696649030000003</v>
      </c>
      <c r="C22" s="491">
        <v>18.208607062999999</v>
      </c>
      <c r="D22" s="491">
        <v>31.354978211999999</v>
      </c>
      <c r="E22" s="491">
        <v>23.384061913</v>
      </c>
      <c r="F22" s="491">
        <v>24.792487145999999</v>
      </c>
      <c r="G22" s="491">
        <v>26.385720337999999</v>
      </c>
      <c r="H22" s="491">
        <v>27.594591928</v>
      </c>
      <c r="I22" s="491">
        <v>31.365332857999999</v>
      </c>
      <c r="J22" s="491">
        <v>36.423275515</v>
      </c>
      <c r="K22" s="491">
        <v>40.516220717000003</v>
      </c>
      <c r="L22" s="491">
        <v>30.679243884000002</v>
      </c>
      <c r="M22" s="504">
        <v>26.172802908000001</v>
      </c>
      <c r="N22" s="504">
        <v>34.295067596999999</v>
      </c>
      <c r="O22" s="504">
        <v>31.368979843000002</v>
      </c>
      <c r="P22" s="491">
        <v>30.825147187999999</v>
      </c>
    </row>
    <row r="23" spans="1:16" ht="16.5" customHeight="1">
      <c r="A23" s="489" t="s">
        <v>194</v>
      </c>
      <c r="B23" s="491">
        <v>23.050529100999999</v>
      </c>
      <c r="C23" s="491">
        <v>26.418532231</v>
      </c>
      <c r="D23" s="491">
        <v>18.311819043</v>
      </c>
      <c r="E23" s="491">
        <v>26.956350177000001</v>
      </c>
      <c r="F23" s="491">
        <v>33.729134672999997</v>
      </c>
      <c r="G23" s="491">
        <v>42.398754029999999</v>
      </c>
      <c r="H23" s="491">
        <v>49.296701728999999</v>
      </c>
      <c r="I23" s="491">
        <v>57.158874605000001</v>
      </c>
      <c r="J23" s="491">
        <v>68.882373172000001</v>
      </c>
      <c r="K23" s="491">
        <v>64.039313809000006</v>
      </c>
      <c r="L23" s="491">
        <v>65.114077808999994</v>
      </c>
      <c r="M23" s="504">
        <v>41.144748135</v>
      </c>
      <c r="N23" s="504">
        <v>64.295067226</v>
      </c>
      <c r="O23" s="504">
        <v>55.955045351000003</v>
      </c>
      <c r="P23" s="491">
        <v>48.912288027999999</v>
      </c>
    </row>
    <row r="24" spans="1:16" ht="16.5" customHeight="1">
      <c r="A24" s="489" t="s">
        <v>195</v>
      </c>
      <c r="B24" s="491">
        <v>15.061428571</v>
      </c>
      <c r="C24" s="491">
        <v>30.399351451000001</v>
      </c>
      <c r="D24" s="491">
        <v>55.318766607999997</v>
      </c>
      <c r="E24" s="491">
        <v>58.430454589999997</v>
      </c>
      <c r="F24" s="491">
        <v>67.950792460000002</v>
      </c>
      <c r="G24" s="491">
        <v>79.006183307000001</v>
      </c>
      <c r="H24" s="491">
        <v>84.673458457999999</v>
      </c>
      <c r="I24" s="491">
        <v>91.176950985999994</v>
      </c>
      <c r="J24" s="491">
        <v>110.704707781</v>
      </c>
      <c r="K24" s="491">
        <v>116.647892451</v>
      </c>
      <c r="L24" s="491">
        <v>140.784822099</v>
      </c>
      <c r="M24" s="504">
        <v>75.983557011000002</v>
      </c>
      <c r="N24" s="504">
        <v>116.392341204</v>
      </c>
      <c r="O24" s="504">
        <v>101.834868247</v>
      </c>
      <c r="P24" s="491">
        <v>92.538849901999995</v>
      </c>
    </row>
    <row r="25" spans="1:16" ht="16.5" customHeight="1">
      <c r="A25" s="499" t="s">
        <v>196</v>
      </c>
      <c r="B25" s="492">
        <v>123.271710758</v>
      </c>
      <c r="C25" s="492">
        <v>109.915314428</v>
      </c>
      <c r="D25" s="492">
        <v>69.529254140000006</v>
      </c>
      <c r="E25" s="492">
        <v>47.790771124999999</v>
      </c>
      <c r="F25" s="492">
        <v>46.101034882999997</v>
      </c>
      <c r="G25" s="492">
        <v>45.737733175999999</v>
      </c>
      <c r="H25" s="492">
        <v>41.414536826999999</v>
      </c>
      <c r="I25" s="492">
        <v>37.689839208000002</v>
      </c>
      <c r="J25" s="492">
        <v>36.779926371999998</v>
      </c>
      <c r="K25" s="492">
        <v>35.618245600999998</v>
      </c>
      <c r="L25" s="492">
        <v>80.055220614999996</v>
      </c>
      <c r="M25" s="505">
        <v>44.438140330000003</v>
      </c>
      <c r="N25" s="505">
        <v>49.723584144999997</v>
      </c>
      <c r="O25" s="505">
        <v>47.819475744999998</v>
      </c>
      <c r="P25" s="492">
        <v>51.716396914999997</v>
      </c>
    </row>
    <row r="26" spans="1:16" ht="16.5" customHeight="1">
      <c r="A26" s="498" t="s">
        <v>197</v>
      </c>
      <c r="B26" s="490">
        <v>303.50485008800001</v>
      </c>
      <c r="C26" s="490">
        <v>186.14526847799999</v>
      </c>
      <c r="D26" s="490">
        <v>157.52401966599999</v>
      </c>
      <c r="E26" s="490">
        <v>151.834695469</v>
      </c>
      <c r="F26" s="490">
        <v>165.111117232</v>
      </c>
      <c r="G26" s="490">
        <v>175.11334771899999</v>
      </c>
      <c r="H26" s="490">
        <v>185.035139684</v>
      </c>
      <c r="I26" s="490">
        <v>183.83117763800001</v>
      </c>
      <c r="J26" s="490">
        <v>188.08497247299999</v>
      </c>
      <c r="K26" s="490">
        <v>210.44241769800001</v>
      </c>
      <c r="L26" s="490">
        <v>195.50562795299999</v>
      </c>
      <c r="M26" s="503">
        <v>173.857913529</v>
      </c>
      <c r="N26" s="503">
        <v>193.27247732999999</v>
      </c>
      <c r="O26" s="503">
        <v>186.278280569</v>
      </c>
      <c r="P26" s="490">
        <v>181.42184390700001</v>
      </c>
    </row>
    <row r="27" spans="1:16" ht="16.5" customHeight="1">
      <c r="A27" s="500" t="s">
        <v>198</v>
      </c>
      <c r="B27" s="493">
        <v>239.165026455</v>
      </c>
      <c r="C27" s="493">
        <v>54.714166994999999</v>
      </c>
      <c r="D27" s="493">
        <v>100.89980511500001</v>
      </c>
      <c r="E27" s="493">
        <v>87.083784566999995</v>
      </c>
      <c r="F27" s="493">
        <v>94.749467104999994</v>
      </c>
      <c r="G27" s="493">
        <v>102.32053598500001</v>
      </c>
      <c r="H27" s="493">
        <v>104.085072052</v>
      </c>
      <c r="I27" s="493">
        <v>99.166255867000004</v>
      </c>
      <c r="J27" s="493">
        <v>87.861749606000004</v>
      </c>
      <c r="K27" s="493">
        <v>80.184543077000001</v>
      </c>
      <c r="L27" s="493">
        <v>84.417395240999994</v>
      </c>
      <c r="M27" s="506">
        <v>99.292348954999994</v>
      </c>
      <c r="N27" s="506">
        <v>88.005531595999997</v>
      </c>
      <c r="O27" s="506">
        <v>92.071665773999996</v>
      </c>
      <c r="P27" s="493">
        <v>92.559287115999993</v>
      </c>
    </row>
    <row r="28" spans="1:16" ht="16.5" customHeight="1">
      <c r="A28" s="498" t="s">
        <v>199</v>
      </c>
      <c r="B28" s="490">
        <v>477.84844797199997</v>
      </c>
      <c r="C28" s="490">
        <v>520.13662728099996</v>
      </c>
      <c r="D28" s="490">
        <v>291.76219877199998</v>
      </c>
      <c r="E28" s="490">
        <v>311.73589843899998</v>
      </c>
      <c r="F28" s="490">
        <v>344.91333794100001</v>
      </c>
      <c r="G28" s="490">
        <v>346.89879389200001</v>
      </c>
      <c r="H28" s="490">
        <v>351.55269277999997</v>
      </c>
      <c r="I28" s="490">
        <v>355.57215334400001</v>
      </c>
      <c r="J28" s="490">
        <v>371.69769959600001</v>
      </c>
      <c r="K28" s="490">
        <v>399.49879931700002</v>
      </c>
      <c r="L28" s="490">
        <v>380.31053825800001</v>
      </c>
      <c r="M28" s="503">
        <v>343.374589926</v>
      </c>
      <c r="N28" s="503">
        <v>375.55020439499998</v>
      </c>
      <c r="O28" s="503">
        <v>363.958773302</v>
      </c>
      <c r="P28" s="490">
        <v>355.19153628800001</v>
      </c>
    </row>
    <row r="29" spans="1:16" ht="16.5" customHeight="1">
      <c r="A29" s="489" t="s">
        <v>200</v>
      </c>
      <c r="B29" s="491">
        <v>430.20626102300002</v>
      </c>
      <c r="C29" s="491">
        <v>509.33180648500002</v>
      </c>
      <c r="D29" s="491">
        <v>271.18655886400001</v>
      </c>
      <c r="E29" s="491">
        <v>294.12141053300002</v>
      </c>
      <c r="F29" s="491">
        <v>325.65759209999999</v>
      </c>
      <c r="G29" s="491">
        <v>324.16130220299999</v>
      </c>
      <c r="H29" s="491">
        <v>326.59792553199998</v>
      </c>
      <c r="I29" s="491">
        <v>330.12917699100001</v>
      </c>
      <c r="J29" s="491">
        <v>338.00065393</v>
      </c>
      <c r="K29" s="491">
        <v>354.54493662499999</v>
      </c>
      <c r="L29" s="491">
        <v>287.71295535299998</v>
      </c>
      <c r="M29" s="504">
        <v>321.18002365500001</v>
      </c>
      <c r="N29" s="504">
        <v>324.102499341</v>
      </c>
      <c r="O29" s="504">
        <v>323.049662399</v>
      </c>
      <c r="P29" s="491">
        <v>319.31691283499998</v>
      </c>
    </row>
    <row r="30" spans="1:16" ht="16.5" customHeight="1">
      <c r="A30" s="489" t="s">
        <v>201</v>
      </c>
      <c r="B30" s="491">
        <v>47.606913579999997</v>
      </c>
      <c r="C30" s="491">
        <v>9.3479086250000005</v>
      </c>
      <c r="D30" s="491">
        <v>7.6953229089999997</v>
      </c>
      <c r="E30" s="491">
        <v>9.5430998159999998</v>
      </c>
      <c r="F30" s="491">
        <v>10.985039338</v>
      </c>
      <c r="G30" s="491">
        <v>12.95467487</v>
      </c>
      <c r="H30" s="491">
        <v>12.543514732</v>
      </c>
      <c r="I30" s="491">
        <v>13.959704908999999</v>
      </c>
      <c r="J30" s="491">
        <v>20.992124688000001</v>
      </c>
      <c r="K30" s="491">
        <v>21.979187492000001</v>
      </c>
      <c r="L30" s="491">
        <v>70.327784792000003</v>
      </c>
      <c r="M30" s="504">
        <v>11.83710286</v>
      </c>
      <c r="N30" s="504">
        <v>34.355342360999998</v>
      </c>
      <c r="O30" s="504">
        <v>26.243030418</v>
      </c>
      <c r="P30" s="491">
        <v>22.773944148999998</v>
      </c>
    </row>
    <row r="31" spans="1:16" ht="16.5" customHeight="1">
      <c r="A31" s="489" t="s">
        <v>202</v>
      </c>
      <c r="B31" s="491">
        <v>3.5273368999999999E-2</v>
      </c>
      <c r="C31" s="491">
        <v>1.4569121700000001</v>
      </c>
      <c r="D31" s="491">
        <v>12.880316999</v>
      </c>
      <c r="E31" s="491">
        <v>8.0713880899999992</v>
      </c>
      <c r="F31" s="491">
        <v>8.2707065029999995</v>
      </c>
      <c r="G31" s="491">
        <v>9.7828168180000006</v>
      </c>
      <c r="H31" s="491">
        <v>12.411252514999999</v>
      </c>
      <c r="I31" s="491">
        <v>11.483271444</v>
      </c>
      <c r="J31" s="491">
        <v>12.704920978000001</v>
      </c>
      <c r="K31" s="491">
        <v>22.9746752</v>
      </c>
      <c r="L31" s="491">
        <v>22.269798113</v>
      </c>
      <c r="M31" s="504">
        <v>10.357463410999999</v>
      </c>
      <c r="N31" s="504">
        <v>17.092362692999998</v>
      </c>
      <c r="O31" s="504">
        <v>14.666080484</v>
      </c>
      <c r="P31" s="491">
        <v>13.100679304</v>
      </c>
    </row>
    <row r="32" spans="1:16" ht="16.5" customHeight="1">
      <c r="A32" s="498" t="s">
        <v>203</v>
      </c>
      <c r="B32" s="490">
        <v>191.25668430299999</v>
      </c>
      <c r="C32" s="490">
        <v>308.233492189</v>
      </c>
      <c r="D32" s="490">
        <v>148.53926439400001</v>
      </c>
      <c r="E32" s="490">
        <v>154.990631893</v>
      </c>
      <c r="F32" s="490">
        <v>161.78811038500001</v>
      </c>
      <c r="G32" s="490">
        <v>168.10631770200001</v>
      </c>
      <c r="H32" s="490">
        <v>161.12783130899999</v>
      </c>
      <c r="I32" s="490">
        <v>166.839836803</v>
      </c>
      <c r="J32" s="490">
        <v>177.242096917</v>
      </c>
      <c r="K32" s="490">
        <v>190.692425466</v>
      </c>
      <c r="L32" s="490">
        <v>147.48648064</v>
      </c>
      <c r="M32" s="503">
        <v>161.83723345600001</v>
      </c>
      <c r="N32" s="503">
        <v>168.379730169</v>
      </c>
      <c r="O32" s="503">
        <v>166.02276197800001</v>
      </c>
      <c r="P32" s="490">
        <v>166.41487252600001</v>
      </c>
    </row>
    <row r="33" spans="1:16" ht="16.5" customHeight="1">
      <c r="A33" s="489" t="s">
        <v>204</v>
      </c>
      <c r="B33" s="491">
        <v>82.522522046000006</v>
      </c>
      <c r="C33" s="491">
        <v>52.008805303999999</v>
      </c>
      <c r="D33" s="491">
        <v>41.502165804999997</v>
      </c>
      <c r="E33" s="491">
        <v>38.078128894999999</v>
      </c>
      <c r="F33" s="491">
        <v>39.427143452000003</v>
      </c>
      <c r="G33" s="491">
        <v>41.505527252999997</v>
      </c>
      <c r="H33" s="491">
        <v>37.924345242000001</v>
      </c>
      <c r="I33" s="491">
        <v>38.719191780000003</v>
      </c>
      <c r="J33" s="491">
        <v>39.379148501000003</v>
      </c>
      <c r="K33" s="491">
        <v>42.427314297999999</v>
      </c>
      <c r="L33" s="491">
        <v>34.990902740000003</v>
      </c>
      <c r="M33" s="504">
        <v>39.044726032</v>
      </c>
      <c r="N33" s="504">
        <v>38.453355786000003</v>
      </c>
      <c r="O33" s="504">
        <v>38.666399968</v>
      </c>
      <c r="P33" s="491">
        <v>38.762525105999998</v>
      </c>
    </row>
    <row r="34" spans="1:16" ht="16.5" customHeight="1">
      <c r="A34" s="489" t="s">
        <v>205</v>
      </c>
      <c r="B34" s="491">
        <v>107.852328042</v>
      </c>
      <c r="C34" s="491">
        <v>252.26677825900001</v>
      </c>
      <c r="D34" s="491">
        <v>89.274103757999995</v>
      </c>
      <c r="E34" s="491">
        <v>91.712880057999996</v>
      </c>
      <c r="F34" s="491">
        <v>93.358283667999999</v>
      </c>
      <c r="G34" s="491">
        <v>87.197879284999999</v>
      </c>
      <c r="H34" s="491">
        <v>82.439909798000002</v>
      </c>
      <c r="I34" s="491">
        <v>81.572203345999995</v>
      </c>
      <c r="J34" s="491">
        <v>82.203235999</v>
      </c>
      <c r="K34" s="491">
        <v>78.842358896999997</v>
      </c>
      <c r="L34" s="491">
        <v>47.675510547000002</v>
      </c>
      <c r="M34" s="504">
        <v>87.230123968000001</v>
      </c>
      <c r="N34" s="504">
        <v>71.146198193000004</v>
      </c>
      <c r="O34" s="504">
        <v>76.940515423999997</v>
      </c>
      <c r="P34" s="491">
        <v>82.675035941999994</v>
      </c>
    </row>
    <row r="35" spans="1:16" ht="16.5" customHeight="1">
      <c r="A35" s="499" t="s">
        <v>206</v>
      </c>
      <c r="B35" s="492">
        <v>0.88183421500000003</v>
      </c>
      <c r="C35" s="492">
        <v>3.957908625</v>
      </c>
      <c r="D35" s="492">
        <v>17.762994831</v>
      </c>
      <c r="E35" s="492">
        <v>25.199622940000001</v>
      </c>
      <c r="F35" s="492">
        <v>29.002683265000002</v>
      </c>
      <c r="G35" s="492">
        <v>39.402911162999999</v>
      </c>
      <c r="H35" s="492">
        <v>40.763576268999998</v>
      </c>
      <c r="I35" s="492">
        <v>46.548441676000003</v>
      </c>
      <c r="J35" s="492">
        <v>55.659712417000001</v>
      </c>
      <c r="K35" s="492">
        <v>69.422752270999993</v>
      </c>
      <c r="L35" s="492">
        <v>64.820067351999995</v>
      </c>
      <c r="M35" s="505">
        <v>35.562383455000003</v>
      </c>
      <c r="N35" s="505">
        <v>58.780176189999999</v>
      </c>
      <c r="O35" s="505">
        <v>50.415846586000001</v>
      </c>
      <c r="P35" s="492">
        <v>44.977311477999997</v>
      </c>
    </row>
    <row r="36" spans="1:16" ht="16.5" customHeight="1">
      <c r="A36" s="501" t="s">
        <v>207</v>
      </c>
      <c r="B36" s="490">
        <v>1144.0965079370001</v>
      </c>
      <c r="C36" s="490">
        <v>1100.1605671520001</v>
      </c>
      <c r="D36" s="490">
        <v>790.47093839399997</v>
      </c>
      <c r="E36" s="490">
        <v>904.33116670300001</v>
      </c>
      <c r="F36" s="490">
        <v>1058.5402860449999</v>
      </c>
      <c r="G36" s="490">
        <v>1147.3180607469999</v>
      </c>
      <c r="H36" s="490">
        <v>1264.2677569780001</v>
      </c>
      <c r="I36" s="490">
        <v>1414.3782290080001</v>
      </c>
      <c r="J36" s="490">
        <v>1579.1806659429999</v>
      </c>
      <c r="K36" s="490">
        <v>1681.5335828110001</v>
      </c>
      <c r="L36" s="490">
        <v>1860.8713183509999</v>
      </c>
      <c r="M36" s="503">
        <v>1142.1364276530001</v>
      </c>
      <c r="N36" s="503">
        <v>1644.6474825719999</v>
      </c>
      <c r="O36" s="503">
        <v>1463.615282791</v>
      </c>
      <c r="P36" s="490">
        <v>1337.628010227</v>
      </c>
    </row>
    <row r="37" spans="1:16" ht="16.5" customHeight="1">
      <c r="A37" s="501" t="s">
        <v>208</v>
      </c>
      <c r="B37" s="490">
        <v>1161.009594356</v>
      </c>
      <c r="C37" s="490">
        <v>1074.4027005380001</v>
      </c>
      <c r="D37" s="490">
        <v>804.77202368200005</v>
      </c>
      <c r="E37" s="490">
        <v>899.42059562600002</v>
      </c>
      <c r="F37" s="490">
        <v>1040.5261757210001</v>
      </c>
      <c r="G37" s="490">
        <v>1143.6389322760001</v>
      </c>
      <c r="H37" s="490">
        <v>1258.878035192</v>
      </c>
      <c r="I37" s="490">
        <v>1409.4770901060001</v>
      </c>
      <c r="J37" s="490">
        <v>1572.8100357369999</v>
      </c>
      <c r="K37" s="490">
        <v>1683.1696266599999</v>
      </c>
      <c r="L37" s="490">
        <v>1823.552888686</v>
      </c>
      <c r="M37" s="503">
        <v>1134.4569847109999</v>
      </c>
      <c r="N37" s="503">
        <v>1630.7494856759999</v>
      </c>
      <c r="O37" s="503">
        <v>1451.9575520369999</v>
      </c>
      <c r="P37" s="490">
        <v>1330.2731903710001</v>
      </c>
    </row>
    <row r="38" spans="1:16" ht="16.5" customHeight="1">
      <c r="A38" s="500" t="s">
        <v>209</v>
      </c>
      <c r="B38" s="493">
        <v>16.913086419999999</v>
      </c>
      <c r="C38" s="493">
        <v>-25.757866614000001</v>
      </c>
      <c r="D38" s="493">
        <v>14.301085287999999</v>
      </c>
      <c r="E38" s="493">
        <v>-4.9105710770000002</v>
      </c>
      <c r="F38" s="493">
        <v>-18.014110323000001</v>
      </c>
      <c r="G38" s="493">
        <v>-3.6791284709999998</v>
      </c>
      <c r="H38" s="493">
        <v>-5.389721786</v>
      </c>
      <c r="I38" s="493">
        <v>-4.9011389029999997</v>
      </c>
      <c r="J38" s="493">
        <v>-6.3706302060000004</v>
      </c>
      <c r="K38" s="493">
        <v>1.6360438479999999</v>
      </c>
      <c r="L38" s="493">
        <v>-37.318429664999996</v>
      </c>
      <c r="M38" s="506">
        <v>-7.6794429419999997</v>
      </c>
      <c r="N38" s="506">
        <v>-13.897996896</v>
      </c>
      <c r="O38" s="506">
        <v>-11.657730754999999</v>
      </c>
      <c r="P38" s="493">
        <v>-7.3548198549999997</v>
      </c>
    </row>
    <row r="39" spans="1:16" ht="16.5" customHeight="1">
      <c r="A39" s="489" t="s">
        <v>210</v>
      </c>
      <c r="B39" s="491">
        <v>64.339823632999995</v>
      </c>
      <c r="C39" s="491">
        <v>131.43110148400001</v>
      </c>
      <c r="D39" s="491">
        <v>56.624214551000001</v>
      </c>
      <c r="E39" s="491">
        <v>64.750910900999997</v>
      </c>
      <c r="F39" s="491">
        <v>70.361650127000004</v>
      </c>
      <c r="G39" s="491">
        <v>72.792811732999994</v>
      </c>
      <c r="H39" s="491">
        <v>80.950067633000003</v>
      </c>
      <c r="I39" s="491">
        <v>84.664921770999996</v>
      </c>
      <c r="J39" s="491">
        <v>100.223222867</v>
      </c>
      <c r="K39" s="491">
        <v>130.257874622</v>
      </c>
      <c r="L39" s="491">
        <v>111.08823271200001</v>
      </c>
      <c r="M39" s="504">
        <v>74.565564574000007</v>
      </c>
      <c r="N39" s="504">
        <v>105.266945734</v>
      </c>
      <c r="O39" s="504">
        <v>94.206614795999997</v>
      </c>
      <c r="P39" s="491">
        <v>88.862556791000003</v>
      </c>
    </row>
    <row r="40" spans="1:16" ht="16.5" customHeight="1">
      <c r="A40" s="489" t="s">
        <v>211</v>
      </c>
      <c r="B40" s="491">
        <v>149.91181657800001</v>
      </c>
      <c r="C40" s="491">
        <v>197.204694762</v>
      </c>
      <c r="D40" s="491">
        <v>76.772274461999999</v>
      </c>
      <c r="E40" s="491">
        <v>61.572360693999997</v>
      </c>
      <c r="F40" s="491">
        <v>77.387033778000003</v>
      </c>
      <c r="G40" s="491">
        <v>68.496802121000002</v>
      </c>
      <c r="H40" s="491">
        <v>69.312282366999995</v>
      </c>
      <c r="I40" s="491">
        <v>75.193823421000005</v>
      </c>
      <c r="J40" s="491">
        <v>91.544596291000005</v>
      </c>
      <c r="K40" s="491">
        <v>114.79281380499999</v>
      </c>
      <c r="L40" s="491">
        <v>111.360502482</v>
      </c>
      <c r="M40" s="504">
        <v>70.017346371000002</v>
      </c>
      <c r="N40" s="504">
        <v>97.900578984999996</v>
      </c>
      <c r="O40" s="504">
        <v>87.855500598000006</v>
      </c>
      <c r="P40" s="491">
        <v>84.671200971999994</v>
      </c>
    </row>
    <row r="41" spans="1:16" ht="16.5" customHeight="1">
      <c r="A41" s="499" t="s">
        <v>212</v>
      </c>
      <c r="B41" s="492">
        <v>85.571992945000005</v>
      </c>
      <c r="C41" s="492">
        <v>65.773593278000007</v>
      </c>
      <c r="D41" s="492">
        <v>20.148059911000001</v>
      </c>
      <c r="E41" s="492">
        <v>-3.1785502069999998</v>
      </c>
      <c r="F41" s="492">
        <v>7.0253836510000003</v>
      </c>
      <c r="G41" s="492">
        <v>-4.2960096129999998</v>
      </c>
      <c r="H41" s="492">
        <v>-11.637785265</v>
      </c>
      <c r="I41" s="492">
        <v>-9.4710983500000001</v>
      </c>
      <c r="J41" s="492">
        <v>-8.6786265769999993</v>
      </c>
      <c r="K41" s="492">
        <v>-15.465060816999999</v>
      </c>
      <c r="L41" s="492">
        <v>0.27226976899999999</v>
      </c>
      <c r="M41" s="505">
        <v>-4.5482182030000002</v>
      </c>
      <c r="N41" s="505">
        <v>-7.366366749</v>
      </c>
      <c r="O41" s="505">
        <v>-6.3511141980000003</v>
      </c>
      <c r="P41" s="492">
        <v>-4.1913558179999999</v>
      </c>
    </row>
    <row r="42" spans="1:16" ht="16.5" customHeight="1">
      <c r="A42" s="501" t="s">
        <v>213</v>
      </c>
      <c r="B42" s="490">
        <v>1208.43633157</v>
      </c>
      <c r="C42" s="490">
        <v>1231.5916686359999</v>
      </c>
      <c r="D42" s="490">
        <v>847.09515294599998</v>
      </c>
      <c r="E42" s="490">
        <v>969.08207760499999</v>
      </c>
      <c r="F42" s="490">
        <v>1128.901936171</v>
      </c>
      <c r="G42" s="490">
        <v>1220.1108724809999</v>
      </c>
      <c r="H42" s="490">
        <v>1345.217824611</v>
      </c>
      <c r="I42" s="490">
        <v>1499.0431507799999</v>
      </c>
      <c r="J42" s="490">
        <v>1679.4038888109999</v>
      </c>
      <c r="K42" s="490">
        <v>1811.791457433</v>
      </c>
      <c r="L42" s="490">
        <v>1971.9595510629999</v>
      </c>
      <c r="M42" s="503">
        <v>1216.7019922269999</v>
      </c>
      <c r="N42" s="503">
        <v>1749.914428306</v>
      </c>
      <c r="O42" s="503">
        <v>1557.821897587</v>
      </c>
      <c r="P42" s="490">
        <v>1426.4905670170001</v>
      </c>
    </row>
    <row r="43" spans="1:16" ht="16.5" customHeight="1">
      <c r="A43" s="501" t="s">
        <v>214</v>
      </c>
      <c r="B43" s="490">
        <v>1310.921410935</v>
      </c>
      <c r="C43" s="490">
        <v>1271.6073953</v>
      </c>
      <c r="D43" s="490">
        <v>881.54429814399998</v>
      </c>
      <c r="E43" s="490">
        <v>960.99295631999996</v>
      </c>
      <c r="F43" s="490">
        <v>1117.9132095</v>
      </c>
      <c r="G43" s="490">
        <v>1212.1357343970001</v>
      </c>
      <c r="H43" s="490">
        <v>1328.1903175590001</v>
      </c>
      <c r="I43" s="490">
        <v>1484.670913526</v>
      </c>
      <c r="J43" s="490">
        <v>1664.354632028</v>
      </c>
      <c r="K43" s="490">
        <v>1797.9624404650001</v>
      </c>
      <c r="L43" s="490">
        <v>1934.9133911680001</v>
      </c>
      <c r="M43" s="503">
        <v>1204.4743310829999</v>
      </c>
      <c r="N43" s="503">
        <v>1728.650064661</v>
      </c>
      <c r="O43" s="503">
        <v>1539.8130526350001</v>
      </c>
      <c r="P43" s="490">
        <v>1414.944391344</v>
      </c>
    </row>
    <row r="44" spans="1:16" ht="16.5" customHeight="1">
      <c r="A44" s="499" t="s">
        <v>215</v>
      </c>
      <c r="B44" s="492">
        <v>102.485079365</v>
      </c>
      <c r="C44" s="492">
        <v>40.015726663999999</v>
      </c>
      <c r="D44" s="492">
        <v>34.449145199</v>
      </c>
      <c r="E44" s="492">
        <v>-8.0891212840000009</v>
      </c>
      <c r="F44" s="492">
        <v>-10.988726672</v>
      </c>
      <c r="G44" s="492">
        <v>-7.9751380840000001</v>
      </c>
      <c r="H44" s="492">
        <v>-17.027507052000001</v>
      </c>
      <c r="I44" s="492">
        <v>-14.372237253</v>
      </c>
      <c r="J44" s="492">
        <v>-15.049256782</v>
      </c>
      <c r="K44" s="492">
        <v>-13.829016967999999</v>
      </c>
      <c r="L44" s="492">
        <v>-37.046159895000002</v>
      </c>
      <c r="M44" s="505">
        <v>-12.227661144000001</v>
      </c>
      <c r="N44" s="505">
        <v>-21.264363645</v>
      </c>
      <c r="O44" s="505">
        <v>-18.008844952</v>
      </c>
      <c r="P44" s="492">
        <v>-11.546175674000001</v>
      </c>
    </row>
    <row r="45" spans="1:16" s="8" customFormat="1" ht="16.5" customHeight="1">
      <c r="A45" s="502" t="s">
        <v>319</v>
      </c>
      <c r="B45" s="493">
        <v>720.36865961199999</v>
      </c>
      <c r="C45" s="493">
        <v>650.15886963399998</v>
      </c>
      <c r="D45" s="493">
        <v>493.36232345000002</v>
      </c>
      <c r="E45" s="493">
        <v>556.48802087599995</v>
      </c>
      <c r="F45" s="493">
        <v>689.54565268600004</v>
      </c>
      <c r="G45" s="493">
        <v>716.10455731000002</v>
      </c>
      <c r="H45" s="493">
        <v>803.96003561099997</v>
      </c>
      <c r="I45" s="493">
        <v>823.77811044500004</v>
      </c>
      <c r="J45" s="493">
        <v>1007.7419829740001</v>
      </c>
      <c r="K45" s="493">
        <v>1331.946489446</v>
      </c>
      <c r="L45" s="493">
        <v>1476.9430386219999</v>
      </c>
      <c r="M45" s="506">
        <v>724.63409191200003</v>
      </c>
      <c r="N45" s="506">
        <v>1163.8814407340001</v>
      </c>
      <c r="O45" s="506">
        <v>1005.640317426</v>
      </c>
      <c r="P45" s="493">
        <v>906.40487183499999</v>
      </c>
    </row>
    <row r="46" spans="1:16" ht="16.5" customHeight="1">
      <c r="A46" s="498" t="s">
        <v>488</v>
      </c>
      <c r="B46" s="491"/>
      <c r="C46" s="491"/>
      <c r="D46" s="491"/>
      <c r="E46" s="491"/>
      <c r="F46" s="491"/>
      <c r="G46" s="491"/>
      <c r="H46" s="491"/>
      <c r="I46" s="491"/>
      <c r="J46" s="491"/>
      <c r="K46" s="491"/>
      <c r="L46" s="491"/>
      <c r="M46" s="507"/>
      <c r="N46" s="507"/>
      <c r="O46" s="507"/>
      <c r="P46" s="494"/>
    </row>
    <row r="47" spans="1:16" ht="16.5" customHeight="1">
      <c r="A47" s="489" t="s">
        <v>511</v>
      </c>
      <c r="B47" s="491">
        <v>666.24805996500004</v>
      </c>
      <c r="C47" s="491">
        <v>578.27048050400003</v>
      </c>
      <c r="D47" s="491">
        <v>497.80738440099998</v>
      </c>
      <c r="E47" s="491">
        <v>590.64858358900005</v>
      </c>
      <c r="F47" s="491">
        <v>709.76489343599997</v>
      </c>
      <c r="G47" s="491">
        <v>794.72079995900003</v>
      </c>
      <c r="H47" s="491">
        <v>906.51519767699995</v>
      </c>
      <c r="I47" s="491">
        <v>1053.424231531</v>
      </c>
      <c r="J47" s="491">
        <v>1202.7919478409999</v>
      </c>
      <c r="K47" s="491">
        <v>1277.594677778</v>
      </c>
      <c r="L47" s="491">
        <v>1478.67008179</v>
      </c>
      <c r="M47" s="504">
        <v>793.80367831199999</v>
      </c>
      <c r="N47" s="504">
        <v>1265.133914062</v>
      </c>
      <c r="O47" s="504">
        <v>1095.3347652360001</v>
      </c>
      <c r="P47" s="491">
        <v>978.64592382000001</v>
      </c>
    </row>
    <row r="48" spans="1:16" ht="16.5" customHeight="1">
      <c r="A48" s="489" t="s">
        <v>454</v>
      </c>
      <c r="B48" s="491">
        <v>245.00352733700001</v>
      </c>
      <c r="C48" s="491">
        <v>241.17625049200001</v>
      </c>
      <c r="D48" s="491">
        <v>261.94675503100001</v>
      </c>
      <c r="E48" s="491">
        <v>342.97522878000001</v>
      </c>
      <c r="F48" s="491">
        <v>402.96631702399998</v>
      </c>
      <c r="G48" s="491">
        <v>441.36276444600003</v>
      </c>
      <c r="H48" s="491">
        <v>492.60528545</v>
      </c>
      <c r="I48" s="491">
        <v>544.17705072199999</v>
      </c>
      <c r="J48" s="491">
        <v>629.44710992600005</v>
      </c>
      <c r="K48" s="491">
        <v>653.06172829900004</v>
      </c>
      <c r="L48" s="491">
        <v>764.93465743000002</v>
      </c>
      <c r="M48" s="504">
        <v>440.05984677599997</v>
      </c>
      <c r="N48" s="504">
        <v>655.11168334199999</v>
      </c>
      <c r="O48" s="504">
        <v>577.63814985600004</v>
      </c>
      <c r="P48" s="491">
        <v>516.06174570899998</v>
      </c>
    </row>
    <row r="49" spans="1:25" ht="16.5" customHeight="1">
      <c r="A49" s="489" t="s">
        <v>455</v>
      </c>
      <c r="B49" s="491">
        <v>511.07114638399997</v>
      </c>
      <c r="C49" s="491">
        <v>369.50983720599999</v>
      </c>
      <c r="D49" s="491">
        <v>328.66267448500003</v>
      </c>
      <c r="E49" s="491">
        <v>439.134804024</v>
      </c>
      <c r="F49" s="491">
        <v>528.83376345900001</v>
      </c>
      <c r="G49" s="491">
        <v>583.20199526399995</v>
      </c>
      <c r="H49" s="491">
        <v>653.35840485200004</v>
      </c>
      <c r="I49" s="491">
        <v>744.07123747499998</v>
      </c>
      <c r="J49" s="491">
        <v>836.654028251</v>
      </c>
      <c r="K49" s="491">
        <v>883.99804666</v>
      </c>
      <c r="L49" s="491">
        <v>874.93445898300001</v>
      </c>
      <c r="M49" s="504">
        <v>579.71374744800005</v>
      </c>
      <c r="N49" s="504">
        <v>835.76889991899998</v>
      </c>
      <c r="O49" s="504">
        <v>743.52371035900001</v>
      </c>
      <c r="P49" s="491">
        <v>656.30882550599995</v>
      </c>
    </row>
    <row r="50" spans="1:25" ht="16.5" customHeight="1">
      <c r="A50" s="489" t="s">
        <v>456</v>
      </c>
      <c r="B50" s="491">
        <v>969.75291005300005</v>
      </c>
      <c r="C50" s="491">
        <v>766.16920834999996</v>
      </c>
      <c r="D50" s="491">
        <v>656.232759289</v>
      </c>
      <c r="E50" s="491">
        <v>744.42996373300002</v>
      </c>
      <c r="F50" s="491">
        <v>878.73806533599998</v>
      </c>
      <c r="G50" s="491">
        <v>975.53261457400004</v>
      </c>
      <c r="H50" s="491">
        <v>1097.750203883</v>
      </c>
      <c r="I50" s="491">
        <v>1242.6372533030001</v>
      </c>
      <c r="J50" s="491">
        <v>1395.5679388210001</v>
      </c>
      <c r="K50" s="491">
        <v>1492.4772011929999</v>
      </c>
      <c r="L50" s="491">
        <v>1676.0664080470001</v>
      </c>
      <c r="M50" s="504">
        <v>972.61975125599997</v>
      </c>
      <c r="N50" s="504">
        <v>1462.369755507</v>
      </c>
      <c r="O50" s="504">
        <v>1285.9347900580001</v>
      </c>
      <c r="P50" s="491">
        <v>1163.8583178460001</v>
      </c>
    </row>
    <row r="51" spans="1:25" ht="16.5" customHeight="1">
      <c r="A51" s="489" t="s">
        <v>512</v>
      </c>
      <c r="B51" s="491">
        <v>430.20626102300002</v>
      </c>
      <c r="C51" s="491">
        <v>511.08526585300001</v>
      </c>
      <c r="D51" s="491">
        <v>277.872071318</v>
      </c>
      <c r="E51" s="491">
        <v>298.64708752500002</v>
      </c>
      <c r="F51" s="491">
        <v>332.29789753699998</v>
      </c>
      <c r="G51" s="491">
        <v>334.22465239899998</v>
      </c>
      <c r="H51" s="491">
        <v>337.78745222399999</v>
      </c>
      <c r="I51" s="491">
        <v>339.922180244</v>
      </c>
      <c r="J51" s="491">
        <v>345.15816616799998</v>
      </c>
      <c r="K51" s="491">
        <v>363.570704605</v>
      </c>
      <c r="L51" s="491">
        <v>298.62287743100001</v>
      </c>
      <c r="M51" s="504">
        <v>330.18143600399998</v>
      </c>
      <c r="N51" s="504">
        <v>333.29679770899997</v>
      </c>
      <c r="O51" s="504">
        <v>332.174472584</v>
      </c>
      <c r="P51" s="491">
        <v>327.40143428300001</v>
      </c>
    </row>
    <row r="52" spans="1:25" ht="16.5" customHeight="1">
      <c r="A52" s="489" t="s">
        <v>457</v>
      </c>
      <c r="B52" s="491">
        <v>720.36865961199999</v>
      </c>
      <c r="C52" s="491">
        <v>650.15886963399998</v>
      </c>
      <c r="D52" s="491">
        <v>493.36232345000002</v>
      </c>
      <c r="E52" s="491">
        <v>556.48802087599995</v>
      </c>
      <c r="F52" s="491">
        <v>689.54565268600004</v>
      </c>
      <c r="G52" s="491">
        <v>716.10455731000002</v>
      </c>
      <c r="H52" s="491">
        <v>803.96003561099997</v>
      </c>
      <c r="I52" s="491">
        <v>823.77811044500004</v>
      </c>
      <c r="J52" s="491">
        <v>1007.7419829740001</v>
      </c>
      <c r="K52" s="491">
        <v>1331.946489446</v>
      </c>
      <c r="L52" s="491">
        <v>1476.9430386219999</v>
      </c>
      <c r="M52" s="504">
        <v>724.63409191200003</v>
      </c>
      <c r="N52" s="504">
        <v>1163.8814407340001</v>
      </c>
      <c r="O52" s="504">
        <v>1005.640317426</v>
      </c>
      <c r="P52" s="491">
        <v>906.40487183499999</v>
      </c>
    </row>
    <row r="53" spans="1:25" ht="16.5" customHeight="1">
      <c r="A53" s="489" t="s">
        <v>458</v>
      </c>
      <c r="B53" s="491">
        <v>86.195767196000006</v>
      </c>
      <c r="C53" s="491">
        <v>115.006578706</v>
      </c>
      <c r="D53" s="491">
        <v>101.629437989</v>
      </c>
      <c r="E53" s="491">
        <v>107.835500442</v>
      </c>
      <c r="F53" s="491">
        <v>127.74970275699999</v>
      </c>
      <c r="G53" s="491">
        <v>135.55844803299999</v>
      </c>
      <c r="H53" s="491">
        <v>146.679028542</v>
      </c>
      <c r="I53" s="491">
        <v>172.131625689</v>
      </c>
      <c r="J53" s="491">
        <v>195.153450384</v>
      </c>
      <c r="K53" s="491">
        <v>205.01935602</v>
      </c>
      <c r="L53" s="491">
        <v>167.15412751700001</v>
      </c>
      <c r="M53" s="504">
        <v>134.57603836600001</v>
      </c>
      <c r="N53" s="504">
        <v>183.37706933600001</v>
      </c>
      <c r="O53" s="504">
        <v>165.796246185</v>
      </c>
      <c r="P53" s="491">
        <v>164.08951065799999</v>
      </c>
    </row>
    <row r="54" spans="1:25" ht="12.75" customHeight="1">
      <c r="A54" s="236" t="s">
        <v>846</v>
      </c>
      <c r="B54" s="497"/>
      <c r="C54" s="497"/>
      <c r="D54" s="497"/>
      <c r="E54" s="497"/>
      <c r="F54" s="497"/>
      <c r="G54" s="497"/>
      <c r="H54" s="497"/>
      <c r="I54" s="497"/>
      <c r="J54" s="510"/>
      <c r="K54" s="510"/>
      <c r="L54" s="510"/>
      <c r="M54" s="593"/>
      <c r="N54" s="510"/>
      <c r="O54" s="747"/>
      <c r="P54" s="748"/>
      <c r="Q54" s="13"/>
      <c r="R54" s="13"/>
      <c r="S54" s="13"/>
      <c r="T54" s="13"/>
      <c r="U54" s="13"/>
      <c r="V54" s="215"/>
      <c r="W54" s="215"/>
      <c r="X54" s="215"/>
      <c r="Y54" s="40"/>
    </row>
    <row r="55" spans="1:25" ht="14">
      <c r="A55" s="260" t="s">
        <v>521</v>
      </c>
      <c r="B55" s="497"/>
      <c r="C55" s="497"/>
      <c r="D55" s="497"/>
      <c r="E55" s="497"/>
      <c r="F55" s="497"/>
      <c r="G55" s="497"/>
      <c r="H55" s="497"/>
      <c r="I55" s="497"/>
      <c r="J55" s="497"/>
      <c r="K55" s="497"/>
      <c r="L55" s="497"/>
      <c r="M55" s="510"/>
      <c r="N55" s="510"/>
      <c r="O55" s="747"/>
      <c r="P55" s="749"/>
    </row>
    <row r="56" spans="1:25" ht="13">
      <c r="A56" s="38" t="s">
        <v>513</v>
      </c>
      <c r="B56" s="13"/>
      <c r="C56" s="13"/>
      <c r="D56" s="13"/>
      <c r="E56" s="13"/>
      <c r="F56" s="13"/>
      <c r="G56" s="13"/>
      <c r="H56" s="13"/>
      <c r="I56" s="13"/>
      <c r="J56" s="13"/>
      <c r="K56" s="13"/>
      <c r="L56" s="13"/>
      <c r="M56" s="215"/>
      <c r="N56" s="215"/>
      <c r="O56" s="215"/>
      <c r="P56" s="40"/>
    </row>
    <row r="57" spans="1:25" ht="13">
      <c r="A57" s="168" t="s">
        <v>693</v>
      </c>
      <c r="B57" s="13"/>
      <c r="C57" s="13"/>
      <c r="D57" s="13"/>
      <c r="E57" s="13"/>
      <c r="F57" s="13"/>
      <c r="G57" s="13"/>
      <c r="H57" s="13"/>
      <c r="I57" s="13"/>
      <c r="J57" s="13"/>
      <c r="K57" s="13"/>
      <c r="L57" s="13"/>
      <c r="M57" s="215"/>
      <c r="N57" s="215"/>
      <c r="O57" s="215"/>
      <c r="P57" s="40"/>
    </row>
    <row r="58" spans="1:25" ht="13">
      <c r="A58" s="260" t="s">
        <v>882</v>
      </c>
      <c r="B58" s="3"/>
      <c r="C58" s="3"/>
      <c r="D58" s="3"/>
      <c r="G58" s="185"/>
      <c r="J58" s="185"/>
      <c r="M58" s="215"/>
      <c r="N58" s="215"/>
      <c r="O58" s="215"/>
    </row>
    <row r="59" spans="1:25" ht="13">
      <c r="A59" s="291" t="s">
        <v>870</v>
      </c>
      <c r="B59" s="3"/>
      <c r="C59" s="3"/>
      <c r="D59" s="3"/>
      <c r="G59" s="185"/>
      <c r="J59" s="185"/>
    </row>
    <row r="60" spans="1:25">
      <c r="A60" s="69"/>
    </row>
    <row r="61" spans="1:25" ht="21">
      <c r="A61" s="47" t="s">
        <v>1006</v>
      </c>
    </row>
    <row r="62" spans="1:25" ht="15" customHeight="1" thickBot="1">
      <c r="A62" s="13"/>
    </row>
    <row r="63" spans="1:25" ht="16" customHeight="1">
      <c r="A63" s="42"/>
      <c r="B63" s="43" t="s">
        <v>38</v>
      </c>
      <c r="C63" s="43" t="s">
        <v>128</v>
      </c>
      <c r="D63" s="43" t="s">
        <v>130</v>
      </c>
      <c r="E63" s="43" t="s">
        <v>39</v>
      </c>
      <c r="F63" s="43" t="s">
        <v>40</v>
      </c>
      <c r="G63" s="43" t="s">
        <v>41</v>
      </c>
      <c r="H63" s="43" t="s">
        <v>42</v>
      </c>
      <c r="I63" s="43" t="s">
        <v>132</v>
      </c>
      <c r="J63" s="43" t="s">
        <v>133</v>
      </c>
      <c r="K63" s="43" t="s">
        <v>134</v>
      </c>
      <c r="L63" s="257">
        <v>100000</v>
      </c>
      <c r="M63" s="255" t="s">
        <v>265</v>
      </c>
      <c r="N63" s="255" t="s">
        <v>265</v>
      </c>
      <c r="O63" s="262" t="s">
        <v>80</v>
      </c>
      <c r="P63" s="286" t="s">
        <v>253</v>
      </c>
    </row>
    <row r="64" spans="1:25" ht="16" customHeight="1">
      <c r="A64" s="590" t="s">
        <v>84</v>
      </c>
      <c r="B64" s="44" t="s">
        <v>127</v>
      </c>
      <c r="C64" s="44" t="s">
        <v>43</v>
      </c>
      <c r="D64" s="44" t="s">
        <v>43</v>
      </c>
      <c r="E64" s="44" t="s">
        <v>43</v>
      </c>
      <c r="F64" s="44" t="s">
        <v>43</v>
      </c>
      <c r="G64" s="44" t="s">
        <v>43</v>
      </c>
      <c r="H64" s="44" t="s">
        <v>43</v>
      </c>
      <c r="I64" s="44" t="s">
        <v>43</v>
      </c>
      <c r="J64" s="44" t="s">
        <v>43</v>
      </c>
      <c r="K64" s="44" t="s">
        <v>43</v>
      </c>
      <c r="L64" s="44" t="s">
        <v>46</v>
      </c>
      <c r="M64" s="240" t="s">
        <v>264</v>
      </c>
      <c r="N64" s="240" t="s">
        <v>150</v>
      </c>
      <c r="O64" s="261" t="s">
        <v>149</v>
      </c>
      <c r="P64" s="287" t="s">
        <v>330</v>
      </c>
    </row>
    <row r="65" spans="1:16" ht="16" customHeight="1" thickBot="1">
      <c r="A65" s="447" t="s">
        <v>102</v>
      </c>
      <c r="B65" s="45" t="s">
        <v>46</v>
      </c>
      <c r="C65" s="45" t="s">
        <v>129</v>
      </c>
      <c r="D65" s="45" t="s">
        <v>131</v>
      </c>
      <c r="E65" s="45" t="s">
        <v>47</v>
      </c>
      <c r="F65" s="45" t="s">
        <v>48</v>
      </c>
      <c r="G65" s="45" t="s">
        <v>49</v>
      </c>
      <c r="H65" s="45" t="s">
        <v>45</v>
      </c>
      <c r="I65" s="45" t="s">
        <v>135</v>
      </c>
      <c r="J65" s="45" t="s">
        <v>136</v>
      </c>
      <c r="K65" s="45" t="s">
        <v>137</v>
      </c>
      <c r="L65" s="45" t="s">
        <v>138</v>
      </c>
      <c r="M65" s="256" t="s">
        <v>150</v>
      </c>
      <c r="N65" s="256" t="s">
        <v>138</v>
      </c>
      <c r="O65" s="263" t="s">
        <v>44</v>
      </c>
      <c r="P65" s="288" t="s">
        <v>331</v>
      </c>
    </row>
    <row r="66" spans="1:16" ht="15" customHeight="1">
      <c r="A66" s="568" t="s">
        <v>222</v>
      </c>
      <c r="B66" s="192"/>
      <c r="C66" s="192"/>
      <c r="D66" s="192"/>
      <c r="E66" s="192"/>
      <c r="F66" s="192"/>
      <c r="G66" s="192"/>
      <c r="H66" s="192"/>
      <c r="I66" s="192"/>
      <c r="J66" s="192"/>
      <c r="K66" s="192"/>
      <c r="L66" s="192"/>
      <c r="M66" s="192"/>
      <c r="N66" s="192"/>
      <c r="O66" s="192"/>
    </row>
    <row r="67" spans="1:16" ht="16.5" customHeight="1">
      <c r="A67" s="511" t="s">
        <v>322</v>
      </c>
      <c r="B67" s="752">
        <f>B8/B$8</f>
        <v>1</v>
      </c>
      <c r="C67" s="752">
        <f t="shared" ref="C67:P67" si="0">C8/C$8</f>
        <v>1</v>
      </c>
      <c r="D67" s="752">
        <f t="shared" si="0"/>
        <v>1</v>
      </c>
      <c r="E67" s="752">
        <f t="shared" si="0"/>
        <v>1</v>
      </c>
      <c r="F67" s="752">
        <f t="shared" si="0"/>
        <v>1</v>
      </c>
      <c r="G67" s="752">
        <f t="shared" si="0"/>
        <v>1</v>
      </c>
      <c r="H67" s="752">
        <f t="shared" si="0"/>
        <v>1</v>
      </c>
      <c r="I67" s="752">
        <f t="shared" si="0"/>
        <v>1</v>
      </c>
      <c r="J67" s="752">
        <f t="shared" si="0"/>
        <v>1</v>
      </c>
      <c r="K67" s="752">
        <f t="shared" si="0"/>
        <v>1</v>
      </c>
      <c r="L67" s="752">
        <f t="shared" si="0"/>
        <v>1</v>
      </c>
      <c r="M67" s="753">
        <f t="shared" si="0"/>
        <v>1</v>
      </c>
      <c r="N67" s="753">
        <f t="shared" si="0"/>
        <v>1</v>
      </c>
      <c r="O67" s="753">
        <f t="shared" si="0"/>
        <v>1</v>
      </c>
      <c r="P67" s="752">
        <f t="shared" si="0"/>
        <v>1</v>
      </c>
    </row>
    <row r="68" spans="1:16" ht="15.75" customHeight="1">
      <c r="A68" s="514" t="s">
        <v>183</v>
      </c>
      <c r="B68" s="754">
        <f t="shared" ref="B68:L72" si="1">B9/B$8</f>
        <v>0.3751771383426335</v>
      </c>
      <c r="C68" s="754">
        <f t="shared" si="1"/>
        <v>0.32501321088561741</v>
      </c>
      <c r="D68" s="754">
        <f t="shared" si="1"/>
        <v>0.33384101608123395</v>
      </c>
      <c r="E68" s="754">
        <f t="shared" si="1"/>
        <v>0.33020786274456909</v>
      </c>
      <c r="F68" s="754">
        <f t="shared" si="1"/>
        <v>0.31488280081072861</v>
      </c>
      <c r="G68" s="754">
        <f t="shared" si="1"/>
        <v>0.29702860689642685</v>
      </c>
      <c r="H68" s="754">
        <f t="shared" si="1"/>
        <v>0.27300062126502367</v>
      </c>
      <c r="I68" s="754">
        <f t="shared" si="1"/>
        <v>0.24800734932534568</v>
      </c>
      <c r="J68" s="754">
        <f t="shared" si="1"/>
        <v>0.23231067749005072</v>
      </c>
      <c r="K68" s="754">
        <f t="shared" si="1"/>
        <v>0.20993770943660958</v>
      </c>
      <c r="L68" s="754">
        <f t="shared" si="1"/>
        <v>0.17095581918163544</v>
      </c>
      <c r="M68" s="755">
        <f t="shared" ref="M68:P68" si="2">M9/M$8</f>
        <v>0.29233716900832712</v>
      </c>
      <c r="N68" s="755">
        <f t="shared" si="2"/>
        <v>0.20985985469828158</v>
      </c>
      <c r="O68" s="755">
        <f t="shared" si="2"/>
        <v>0.23144251509070513</v>
      </c>
      <c r="P68" s="754">
        <f t="shared" si="2"/>
        <v>0.24550740353108669</v>
      </c>
    </row>
    <row r="69" spans="1:16" ht="15.75" customHeight="1">
      <c r="A69" s="516" t="s">
        <v>184</v>
      </c>
      <c r="B69" s="756">
        <f t="shared" si="1"/>
        <v>0.16937574426697488</v>
      </c>
      <c r="C69" s="756">
        <f t="shared" si="1"/>
        <v>0.31828494355605175</v>
      </c>
      <c r="D69" s="756">
        <f t="shared" si="1"/>
        <v>0.3759653719505997</v>
      </c>
      <c r="E69" s="756">
        <f t="shared" si="1"/>
        <v>0.46532802577349203</v>
      </c>
      <c r="F69" s="756">
        <f t="shared" si="1"/>
        <v>0.51115458212046094</v>
      </c>
      <c r="G69" s="756">
        <f t="shared" si="1"/>
        <v>0.53329871270993312</v>
      </c>
      <c r="H69" s="756">
        <f t="shared" si="1"/>
        <v>0.56494839142387621</v>
      </c>
      <c r="I69" s="756">
        <f t="shared" si="1"/>
        <v>0.59650819967000912</v>
      </c>
      <c r="J69" s="756">
        <f t="shared" si="1"/>
        <v>0.61532838828458114</v>
      </c>
      <c r="K69" s="756">
        <f t="shared" si="1"/>
        <v>0.61765500742678425</v>
      </c>
      <c r="L69" s="756">
        <f t="shared" si="1"/>
        <v>0.50730370275837022</v>
      </c>
      <c r="M69" s="757">
        <f t="shared" ref="M69:P69" si="3">M10/M$8</f>
        <v>0.53678290955800734</v>
      </c>
      <c r="N69" s="757">
        <f t="shared" si="3"/>
        <v>0.57454570811937389</v>
      </c>
      <c r="O69" s="757">
        <f t="shared" si="3"/>
        <v>0.56466394046404844</v>
      </c>
      <c r="P69" s="756">
        <f t="shared" si="3"/>
        <v>0.54474489186486519</v>
      </c>
    </row>
    <row r="70" spans="1:16" ht="15.75" customHeight="1">
      <c r="A70" s="514" t="s">
        <v>185</v>
      </c>
      <c r="B70" s="754">
        <f t="shared" si="1"/>
        <v>2.6991207309398683E-2</v>
      </c>
      <c r="C70" s="754">
        <f t="shared" si="1"/>
        <v>2.3980820374575443E-2</v>
      </c>
      <c r="D70" s="754">
        <f t="shared" si="1"/>
        <v>2.4611793046384667E-2</v>
      </c>
      <c r="E70" s="754">
        <f t="shared" si="1"/>
        <v>2.638614958368864E-2</v>
      </c>
      <c r="F70" s="754">
        <f t="shared" si="1"/>
        <v>2.6869529316325046E-2</v>
      </c>
      <c r="G70" s="754">
        <f t="shared" si="1"/>
        <v>2.5275253826023792E-2</v>
      </c>
      <c r="H70" s="754">
        <f t="shared" si="1"/>
        <v>2.5076939282372538E-2</v>
      </c>
      <c r="I70" s="754">
        <f t="shared" si="1"/>
        <v>2.1638846638306081E-2</v>
      </c>
      <c r="J70" s="754">
        <f t="shared" si="1"/>
        <v>2.2733383245995026E-2</v>
      </c>
      <c r="K70" s="754">
        <f t="shared" si="1"/>
        <v>2.6023326484986994E-2</v>
      </c>
      <c r="L70" s="754">
        <f t="shared" si="1"/>
        <v>2.2433887203140452E-2</v>
      </c>
      <c r="M70" s="755">
        <f t="shared" ref="M70:P70" si="4">M11/M$8</f>
        <v>2.560615706329035E-2</v>
      </c>
      <c r="N70" s="755">
        <f t="shared" si="4"/>
        <v>2.3007481491856677E-2</v>
      </c>
      <c r="O70" s="755">
        <f t="shared" si="4"/>
        <v>2.3687502814041736E-2</v>
      </c>
      <c r="P70" s="754">
        <f t="shared" si="4"/>
        <v>2.39661296914165E-2</v>
      </c>
    </row>
    <row r="71" spans="1:16" ht="15.75" customHeight="1">
      <c r="A71" s="516" t="s">
        <v>186</v>
      </c>
      <c r="B71" s="756">
        <f t="shared" si="1"/>
        <v>0.1833837728524394</v>
      </c>
      <c r="C71" s="756">
        <f t="shared" si="1"/>
        <v>0.17981175983907788</v>
      </c>
      <c r="D71" s="756">
        <f t="shared" si="1"/>
        <v>0.15734949357710895</v>
      </c>
      <c r="E71" s="756">
        <f t="shared" si="1"/>
        <v>9.8740548862993105E-2</v>
      </c>
      <c r="F71" s="756">
        <f t="shared" si="1"/>
        <v>9.5644673489898746E-2</v>
      </c>
      <c r="G71" s="756">
        <f t="shared" si="1"/>
        <v>9.4910760728554588E-2</v>
      </c>
      <c r="H71" s="756">
        <f t="shared" si="1"/>
        <v>0.1006067887579862</v>
      </c>
      <c r="I71" s="756">
        <f t="shared" si="1"/>
        <v>0.10266394732560553</v>
      </c>
      <c r="J71" s="756">
        <f t="shared" si="1"/>
        <v>0.10289783041311372</v>
      </c>
      <c r="K71" s="756">
        <f t="shared" si="1"/>
        <v>0.12088356650629394</v>
      </c>
      <c r="L71" s="756">
        <f t="shared" si="1"/>
        <v>0.27392794574737062</v>
      </c>
      <c r="M71" s="757">
        <f t="shared" ref="M71:P71" si="5">M12/M$8</f>
        <v>9.853508692274314E-2</v>
      </c>
      <c r="N71" s="757">
        <f t="shared" si="5"/>
        <v>0.16571867822084599</v>
      </c>
      <c r="O71" s="757">
        <f t="shared" si="5"/>
        <v>0.14813807867031004</v>
      </c>
      <c r="P71" s="756">
        <f t="shared" si="5"/>
        <v>0.1457582440937461</v>
      </c>
    </row>
    <row r="72" spans="1:16" ht="15.75" customHeight="1">
      <c r="A72" s="519" t="s">
        <v>187</v>
      </c>
      <c r="B72" s="758">
        <f t="shared" si="1"/>
        <v>0.24507213722705251</v>
      </c>
      <c r="C72" s="758">
        <f t="shared" si="1"/>
        <v>0.1529092653446775</v>
      </c>
      <c r="D72" s="758">
        <f t="shared" si="1"/>
        <v>0.10823232534467275</v>
      </c>
      <c r="E72" s="758">
        <f t="shared" si="1"/>
        <v>7.9337413036944679E-2</v>
      </c>
      <c r="F72" s="758">
        <f t="shared" si="1"/>
        <v>5.1448414261185328E-2</v>
      </c>
      <c r="G72" s="758">
        <f t="shared" si="1"/>
        <v>4.9486665840310869E-2</v>
      </c>
      <c r="H72" s="758">
        <f t="shared" si="1"/>
        <v>3.6367259270741345E-2</v>
      </c>
      <c r="I72" s="758">
        <f t="shared" si="1"/>
        <v>3.1181657041678176E-2</v>
      </c>
      <c r="J72" s="758">
        <f t="shared" si="1"/>
        <v>2.6729720566259368E-2</v>
      </c>
      <c r="K72" s="758">
        <f t="shared" si="1"/>
        <v>2.550039014532518E-2</v>
      </c>
      <c r="L72" s="758">
        <f t="shared" si="1"/>
        <v>2.5378645110158728E-2</v>
      </c>
      <c r="M72" s="759">
        <f t="shared" ref="M72:P72" si="6">M13/M$8</f>
        <v>4.6738677447631966E-2</v>
      </c>
      <c r="N72" s="759">
        <f t="shared" si="6"/>
        <v>2.6868277470429802E-2</v>
      </c>
      <c r="O72" s="759">
        <f t="shared" si="6"/>
        <v>3.2067962961804072E-2</v>
      </c>
      <c r="P72" s="758">
        <f t="shared" si="6"/>
        <v>4.0023330817867644E-2</v>
      </c>
    </row>
    <row r="73" spans="1:16" ht="15.75" customHeight="1">
      <c r="A73" s="522" t="s">
        <v>326</v>
      </c>
      <c r="B73" s="760">
        <f>B14/B$14</f>
        <v>1</v>
      </c>
      <c r="C73" s="760">
        <f t="shared" ref="C73:P73" si="7">C14/C$14</f>
        <v>1</v>
      </c>
      <c r="D73" s="760">
        <f t="shared" si="7"/>
        <v>1</v>
      </c>
      <c r="E73" s="760">
        <f t="shared" si="7"/>
        <v>1</v>
      </c>
      <c r="F73" s="760">
        <f t="shared" si="7"/>
        <v>1</v>
      </c>
      <c r="G73" s="760">
        <f t="shared" si="7"/>
        <v>1</v>
      </c>
      <c r="H73" s="760">
        <f t="shared" si="7"/>
        <v>1</v>
      </c>
      <c r="I73" s="760">
        <f t="shared" si="7"/>
        <v>1</v>
      </c>
      <c r="J73" s="760">
        <f t="shared" si="7"/>
        <v>1</v>
      </c>
      <c r="K73" s="760">
        <f t="shared" si="7"/>
        <v>1</v>
      </c>
      <c r="L73" s="760">
        <f t="shared" si="7"/>
        <v>1</v>
      </c>
      <c r="M73" s="761">
        <f t="shared" si="7"/>
        <v>1</v>
      </c>
      <c r="N73" s="761">
        <f t="shared" si="7"/>
        <v>1</v>
      </c>
      <c r="O73" s="761">
        <f t="shared" si="7"/>
        <v>1</v>
      </c>
      <c r="P73" s="760">
        <f t="shared" si="7"/>
        <v>1</v>
      </c>
    </row>
    <row r="74" spans="1:16" ht="15.75" customHeight="1">
      <c r="A74" s="514" t="s">
        <v>82</v>
      </c>
      <c r="B74" s="754">
        <f t="shared" ref="B74:L84" si="8">B15/B$14</f>
        <v>0.67772017417826658</v>
      </c>
      <c r="C74" s="754">
        <f t="shared" si="8"/>
        <v>0.58911927417580101</v>
      </c>
      <c r="D74" s="754">
        <f t="shared" si="8"/>
        <v>0.56691383375020132</v>
      </c>
      <c r="E74" s="754">
        <f t="shared" si="8"/>
        <v>0.64175346926839738</v>
      </c>
      <c r="F74" s="754">
        <f t="shared" si="8"/>
        <v>0.65638847880050977</v>
      </c>
      <c r="G74" s="754">
        <f t="shared" si="8"/>
        <v>0.66094889008971192</v>
      </c>
      <c r="H74" s="754">
        <f t="shared" si="8"/>
        <v>0.67994964526515733</v>
      </c>
      <c r="I74" s="754">
        <f t="shared" si="8"/>
        <v>0.68516140197946895</v>
      </c>
      <c r="J74" s="754">
        <f t="shared" si="8"/>
        <v>0.67666871082090951</v>
      </c>
      <c r="K74" s="754">
        <f t="shared" si="8"/>
        <v>0.68658107866834339</v>
      </c>
      <c r="L74" s="754">
        <f t="shared" si="8"/>
        <v>0.70685302805124761</v>
      </c>
      <c r="M74" s="755">
        <f t="shared" ref="M74:P74" si="9">M15/M$14</f>
        <v>0.66676362527857869</v>
      </c>
      <c r="N74" s="755">
        <f t="shared" si="9"/>
        <v>0.69039630096423121</v>
      </c>
      <c r="O74" s="755">
        <f t="shared" si="9"/>
        <v>0.68395687369989455</v>
      </c>
      <c r="P74" s="754">
        <f t="shared" si="9"/>
        <v>0.66294545607749267</v>
      </c>
    </row>
    <row r="75" spans="1:16" ht="15.75" customHeight="1">
      <c r="A75" s="516" t="s">
        <v>189</v>
      </c>
      <c r="B75" s="756">
        <f t="shared" si="8"/>
        <v>0.5270117171971862</v>
      </c>
      <c r="C75" s="756">
        <f t="shared" si="8"/>
        <v>0.48228228592188632</v>
      </c>
      <c r="D75" s="756">
        <f t="shared" si="8"/>
        <v>0.50083247115107743</v>
      </c>
      <c r="E75" s="756">
        <f t="shared" si="8"/>
        <v>0.58989404701273107</v>
      </c>
      <c r="F75" s="756">
        <f t="shared" si="8"/>
        <v>0.60181046471088251</v>
      </c>
      <c r="G75" s="756">
        <f t="shared" si="8"/>
        <v>0.59782931554643637</v>
      </c>
      <c r="H75" s="756">
        <f t="shared" si="8"/>
        <v>0.59517948850377622</v>
      </c>
      <c r="I75" s="756">
        <f t="shared" si="8"/>
        <v>0.59878394559411163</v>
      </c>
      <c r="J75" s="756">
        <f t="shared" si="8"/>
        <v>0.59950791715509011</v>
      </c>
      <c r="K75" s="756">
        <f t="shared" si="8"/>
        <v>0.59230254636612412</v>
      </c>
      <c r="L75" s="756">
        <f t="shared" si="8"/>
        <v>0.52201658286469588</v>
      </c>
      <c r="M75" s="757">
        <f t="shared" ref="M75:P75" si="10">M16/M$14</f>
        <v>0.59603328710874137</v>
      </c>
      <c r="N75" s="757">
        <f t="shared" si="10"/>
        <v>0.57151681151203848</v>
      </c>
      <c r="O75" s="757">
        <f t="shared" si="10"/>
        <v>0.57819705641952845</v>
      </c>
      <c r="P75" s="756">
        <f t="shared" si="10"/>
        <v>0.56390783606775896</v>
      </c>
    </row>
    <row r="76" spans="1:16" ht="15.75" customHeight="1">
      <c r="A76" s="514" t="s">
        <v>359</v>
      </c>
      <c r="B76" s="754">
        <f t="shared" si="8"/>
        <v>0.29673536359614844</v>
      </c>
      <c r="C76" s="754">
        <f t="shared" si="8"/>
        <v>0.26710616686844568</v>
      </c>
      <c r="D76" s="754">
        <f t="shared" si="8"/>
        <v>0.1118750903620587</v>
      </c>
      <c r="E76" s="754">
        <f t="shared" si="8"/>
        <v>0.13466529785192208</v>
      </c>
      <c r="F76" s="754">
        <f t="shared" si="8"/>
        <v>0.13850878023414298</v>
      </c>
      <c r="G76" s="754">
        <f t="shared" si="8"/>
        <v>0.1414175923131426</v>
      </c>
      <c r="H76" s="754">
        <f t="shared" si="8"/>
        <v>0.14514082724778204</v>
      </c>
      <c r="I76" s="754">
        <f t="shared" si="8"/>
        <v>0.15691108538692419</v>
      </c>
      <c r="J76" s="754">
        <f t="shared" si="8"/>
        <v>0.14625002143029223</v>
      </c>
      <c r="K76" s="754">
        <f t="shared" si="8"/>
        <v>0.16722968417909165</v>
      </c>
      <c r="L76" s="754">
        <f t="shared" si="8"/>
        <v>0.10869589124233034</v>
      </c>
      <c r="M76" s="755">
        <f t="shared" ref="M76:P76" si="11">M17/M$14</f>
        <v>0.14183208606534969</v>
      </c>
      <c r="N76" s="755">
        <f t="shared" si="11"/>
        <v>0.13914372213438875</v>
      </c>
      <c r="O76" s="755">
        <f t="shared" si="11"/>
        <v>0.13987624705984286</v>
      </c>
      <c r="P76" s="754">
        <f t="shared" si="11"/>
        <v>0.13056214786627193</v>
      </c>
    </row>
    <row r="77" spans="1:16" ht="15.75" customHeight="1">
      <c r="A77" s="516" t="s">
        <v>190</v>
      </c>
      <c r="B77" s="756">
        <f t="shared" si="8"/>
        <v>0.15070845698108032</v>
      </c>
      <c r="C77" s="756">
        <f t="shared" si="8"/>
        <v>0.10683698825391462</v>
      </c>
      <c r="D77" s="756">
        <f t="shared" si="8"/>
        <v>6.6081362600647744E-2</v>
      </c>
      <c r="E77" s="756">
        <f t="shared" si="8"/>
        <v>5.185942225566631E-2</v>
      </c>
      <c r="F77" s="756">
        <f t="shared" si="8"/>
        <v>5.4578014089627258E-2</v>
      </c>
      <c r="G77" s="756">
        <f t="shared" si="8"/>
        <v>6.311957454327545E-2</v>
      </c>
      <c r="H77" s="756">
        <f t="shared" si="8"/>
        <v>8.4770156761381124E-2</v>
      </c>
      <c r="I77" s="756">
        <f t="shared" si="8"/>
        <v>8.6377456385357237E-2</v>
      </c>
      <c r="J77" s="756">
        <f t="shared" si="8"/>
        <v>7.7160793665102811E-2</v>
      </c>
      <c r="K77" s="756">
        <f t="shared" si="8"/>
        <v>9.4278532302219234E-2</v>
      </c>
      <c r="L77" s="756">
        <f t="shared" si="8"/>
        <v>0.18483644518655173</v>
      </c>
      <c r="M77" s="757">
        <f t="shared" ref="M77:P77" si="12">M18/M$14</f>
        <v>7.0730338169837384E-2</v>
      </c>
      <c r="N77" s="757">
        <f t="shared" si="12"/>
        <v>0.11887948945219269</v>
      </c>
      <c r="O77" s="757">
        <f t="shared" si="12"/>
        <v>0.10575981728036608</v>
      </c>
      <c r="P77" s="756">
        <f t="shared" si="12"/>
        <v>9.9037620009733679E-2</v>
      </c>
    </row>
    <row r="78" spans="1:16" ht="15.75" customHeight="1">
      <c r="A78" s="514" t="s">
        <v>191</v>
      </c>
      <c r="B78" s="754">
        <f t="shared" si="8"/>
        <v>0.15586251811581497</v>
      </c>
      <c r="C78" s="754">
        <f t="shared" si="8"/>
        <v>0.19326143716984057</v>
      </c>
      <c r="D78" s="754">
        <f t="shared" si="8"/>
        <v>0.21493210770034818</v>
      </c>
      <c r="E78" s="754">
        <f t="shared" si="8"/>
        <v>0.17934779964859915</v>
      </c>
      <c r="F78" s="754">
        <f t="shared" si="8"/>
        <v>0.17543744539057043</v>
      </c>
      <c r="G78" s="754">
        <f t="shared" si="8"/>
        <v>0.1677163251814468</v>
      </c>
      <c r="H78" s="754">
        <f t="shared" si="8"/>
        <v>0.16028295374177229</v>
      </c>
      <c r="I78" s="754">
        <f t="shared" si="8"/>
        <v>0.16513629004245192</v>
      </c>
      <c r="J78" s="754">
        <f t="shared" si="8"/>
        <v>0.16829261187342623</v>
      </c>
      <c r="K78" s="754">
        <f t="shared" si="8"/>
        <v>0.16848843148022183</v>
      </c>
      <c r="L78" s="754">
        <f t="shared" si="8"/>
        <v>0.12253671501018519</v>
      </c>
      <c r="M78" s="755">
        <f t="shared" ref="M78:P78" si="13">M19/M$14</f>
        <v>0.16712166723336144</v>
      </c>
      <c r="N78" s="755">
        <f t="shared" si="13"/>
        <v>0.15204368953248343</v>
      </c>
      <c r="O78" s="755">
        <f t="shared" si="13"/>
        <v>0.15615213421276453</v>
      </c>
      <c r="P78" s="754">
        <f t="shared" si="13"/>
        <v>0.17108285142087779</v>
      </c>
    </row>
    <row r="79" spans="1:16" ht="15.75" customHeight="1">
      <c r="A79" s="516" t="s">
        <v>192</v>
      </c>
      <c r="B79" s="756">
        <f t="shared" si="8"/>
        <v>8.8884257322093665E-2</v>
      </c>
      <c r="C79" s="756">
        <f t="shared" si="8"/>
        <v>0.15010597848701707</v>
      </c>
      <c r="D79" s="756">
        <f t="shared" si="8"/>
        <v>0.15486797413026307</v>
      </c>
      <c r="E79" s="756">
        <f t="shared" si="8"/>
        <v>0.14485647501512536</v>
      </c>
      <c r="F79" s="756">
        <f t="shared" si="8"/>
        <v>0.14537859209291543</v>
      </c>
      <c r="G79" s="756">
        <f t="shared" si="8"/>
        <v>0.13895839668281748</v>
      </c>
      <c r="H79" s="756">
        <f t="shared" si="8"/>
        <v>0.1336178558866688</v>
      </c>
      <c r="I79" s="756">
        <f t="shared" si="8"/>
        <v>0.13852121786262597</v>
      </c>
      <c r="J79" s="756">
        <f t="shared" si="8"/>
        <v>0.139838015015499</v>
      </c>
      <c r="K79" s="756">
        <f t="shared" si="8"/>
        <v>0.13736850107734938</v>
      </c>
      <c r="L79" s="756">
        <f t="shared" si="8"/>
        <v>9.973001470256343E-2</v>
      </c>
      <c r="M79" s="757">
        <f t="shared" ref="M79:P79" si="14">M20/M$14</f>
        <v>0.13836449259046427</v>
      </c>
      <c r="N79" s="757">
        <f t="shared" si="14"/>
        <v>0.12539719769602567</v>
      </c>
      <c r="O79" s="757">
        <f t="shared" si="14"/>
        <v>0.128930523901233</v>
      </c>
      <c r="P79" s="756">
        <f t="shared" si="14"/>
        <v>0.14098753099233516</v>
      </c>
    </row>
    <row r="80" spans="1:16" ht="15.75" customHeight="1">
      <c r="A80" s="514" t="s">
        <v>193</v>
      </c>
      <c r="B80" s="754">
        <f t="shared" si="8"/>
        <v>2.9137024486428957E-2</v>
      </c>
      <c r="C80" s="754">
        <f t="shared" si="8"/>
        <v>1.9389681013144571E-2</v>
      </c>
      <c r="D80" s="754">
        <f t="shared" si="8"/>
        <v>1.2283863889595861E-2</v>
      </c>
      <c r="E80" s="754">
        <f t="shared" si="8"/>
        <v>3.0792871655850886E-3</v>
      </c>
      <c r="F80" s="754">
        <f t="shared" si="8"/>
        <v>1.8451134768812387E-3</v>
      </c>
      <c r="G80" s="754">
        <f t="shared" si="8"/>
        <v>1.710426504529161E-3</v>
      </c>
      <c r="H80" s="754">
        <f t="shared" si="8"/>
        <v>1.5276924322746379E-3</v>
      </c>
      <c r="I80" s="754">
        <f t="shared" si="8"/>
        <v>1.3741317721332133E-3</v>
      </c>
      <c r="J80" s="754">
        <f t="shared" si="8"/>
        <v>2.3553475832763502E-3</v>
      </c>
      <c r="K80" s="754">
        <f t="shared" si="8"/>
        <v>3.9729691731707848E-3</v>
      </c>
      <c r="L80" s="754">
        <f t="shared" si="8"/>
        <v>4.5023874613614873E-3</v>
      </c>
      <c r="M80" s="755">
        <f t="shared" ref="M80:P80" si="15">M21/M$14</f>
        <v>1.8475803485169195E-3</v>
      </c>
      <c r="N80" s="755">
        <f t="shared" si="15"/>
        <v>3.1947844499698669E-3</v>
      </c>
      <c r="O80" s="755">
        <f t="shared" si="15"/>
        <v>2.8276985163734414E-3</v>
      </c>
      <c r="P80" s="754">
        <f t="shared" si="15"/>
        <v>3.6100114219881716E-3</v>
      </c>
    </row>
    <row r="81" spans="1:16" ht="15.75" customHeight="1">
      <c r="A81" s="720" t="s">
        <v>767</v>
      </c>
      <c r="B81" s="756">
        <f t="shared" si="8"/>
        <v>3.7841236308323548E-2</v>
      </c>
      <c r="C81" s="756">
        <f t="shared" si="8"/>
        <v>2.3765777669678911E-2</v>
      </c>
      <c r="D81" s="756">
        <f t="shared" si="8"/>
        <v>4.7780269680489235E-2</v>
      </c>
      <c r="E81" s="756">
        <f t="shared" si="8"/>
        <v>3.1412037467888669E-2</v>
      </c>
      <c r="F81" s="756">
        <f t="shared" si="8"/>
        <v>2.8213739820773763E-2</v>
      </c>
      <c r="G81" s="756">
        <f t="shared" si="8"/>
        <v>2.7047501994100151E-2</v>
      </c>
      <c r="H81" s="756">
        <f t="shared" si="8"/>
        <v>2.513740542282885E-2</v>
      </c>
      <c r="I81" s="756">
        <f t="shared" si="8"/>
        <v>2.5240940406887988E-2</v>
      </c>
      <c r="J81" s="756">
        <f t="shared" si="8"/>
        <v>2.6099249274650873E-2</v>
      </c>
      <c r="K81" s="756">
        <f t="shared" si="8"/>
        <v>2.7146961229701654E-2</v>
      </c>
      <c r="L81" s="756">
        <f t="shared" si="8"/>
        <v>1.8304312846260263E-2</v>
      </c>
      <c r="M81" s="757">
        <f t="shared" ref="M81:P81" si="16">M22/M$14</f>
        <v>2.6909594293352105E-2</v>
      </c>
      <c r="N81" s="757">
        <f t="shared" si="16"/>
        <v>2.3451707386487889E-2</v>
      </c>
      <c r="O81" s="757">
        <f t="shared" si="16"/>
        <v>2.43939117951581E-2</v>
      </c>
      <c r="P81" s="756">
        <f t="shared" si="16"/>
        <v>2.6485309006554467E-2</v>
      </c>
    </row>
    <row r="82" spans="1:16" ht="15.75" customHeight="1">
      <c r="A82" s="514" t="s">
        <v>194</v>
      </c>
      <c r="B82" s="754">
        <f t="shared" si="8"/>
        <v>2.3769486909547107E-2</v>
      </c>
      <c r="C82" s="754">
        <f t="shared" si="8"/>
        <v>3.4481328593058698E-2</v>
      </c>
      <c r="D82" s="754">
        <f t="shared" si="8"/>
        <v>2.7904457349614897E-2</v>
      </c>
      <c r="E82" s="754">
        <f t="shared" si="8"/>
        <v>3.6210726986089271E-2</v>
      </c>
      <c r="F82" s="754">
        <f t="shared" si="8"/>
        <v>3.8383604857385012E-2</v>
      </c>
      <c r="G82" s="754">
        <f t="shared" si="8"/>
        <v>4.3462159436376074E-2</v>
      </c>
      <c r="H82" s="754">
        <f t="shared" si="8"/>
        <v>4.4907030355927968E-2</v>
      </c>
      <c r="I82" s="754">
        <f t="shared" si="8"/>
        <v>4.5998037201177157E-2</v>
      </c>
      <c r="J82" s="754">
        <f t="shared" si="8"/>
        <v>4.9357950448613068E-2</v>
      </c>
      <c r="K82" s="754">
        <f t="shared" si="8"/>
        <v>4.2908068383095355E-2</v>
      </c>
      <c r="L82" s="754">
        <f t="shared" si="8"/>
        <v>3.8849342422459715E-2</v>
      </c>
      <c r="M82" s="755">
        <f t="shared" ref="M82:P82" si="17">M23/M$14</f>
        <v>4.230301521418562E-2</v>
      </c>
      <c r="N82" s="755">
        <f t="shared" si="17"/>
        <v>4.3966354599359901E-2</v>
      </c>
      <c r="O82" s="755">
        <f t="shared" si="17"/>
        <v>4.3513128180065988E-2</v>
      </c>
      <c r="P82" s="754">
        <f t="shared" si="17"/>
        <v>4.2025981408565227E-2</v>
      </c>
    </row>
    <row r="83" spans="1:16" ht="15.75" customHeight="1">
      <c r="A83" s="516" t="s">
        <v>195</v>
      </c>
      <c r="B83" s="756">
        <f t="shared" si="8"/>
        <v>1.5531202242205023E-2</v>
      </c>
      <c r="C83" s="756">
        <f t="shared" si="8"/>
        <v>3.9677072792402047E-2</v>
      </c>
      <c r="D83" s="756">
        <f t="shared" si="8"/>
        <v>8.429747802888643E-2</v>
      </c>
      <c r="E83" s="756">
        <f t="shared" si="8"/>
        <v>7.8490197112695587E-2</v>
      </c>
      <c r="F83" s="756">
        <f t="shared" si="8"/>
        <v>7.7327698822308208E-2</v>
      </c>
      <c r="G83" s="756">
        <f t="shared" si="8"/>
        <v>8.0987741595395846E-2</v>
      </c>
      <c r="H83" s="756">
        <f t="shared" si="8"/>
        <v>7.7133630363711264E-2</v>
      </c>
      <c r="I83" s="756">
        <f t="shared" si="8"/>
        <v>7.3373746637360585E-2</v>
      </c>
      <c r="J83" s="756">
        <f t="shared" si="8"/>
        <v>7.9325917930247986E-2</v>
      </c>
      <c r="K83" s="756">
        <f t="shared" si="8"/>
        <v>7.8157235740524827E-2</v>
      </c>
      <c r="L83" s="756">
        <f t="shared" si="8"/>
        <v>8.3997162298029976E-2</v>
      </c>
      <c r="M83" s="757">
        <f t="shared" ref="M83:P83" si="18">M24/M$14</f>
        <v>7.812257247796793E-2</v>
      </c>
      <c r="N83" s="757">
        <f t="shared" si="18"/>
        <v>7.9591594920292275E-2</v>
      </c>
      <c r="O83" s="757">
        <f t="shared" si="18"/>
        <v>7.9191315947216026E-2</v>
      </c>
      <c r="P83" s="756">
        <f t="shared" si="18"/>
        <v>7.9510408168294411E-2</v>
      </c>
    </row>
    <row r="84" spans="1:16" ht="15.75" customHeight="1">
      <c r="A84" s="519" t="s">
        <v>196</v>
      </c>
      <c r="B84" s="758">
        <f t="shared" si="8"/>
        <v>0.12711661855313516</v>
      </c>
      <c r="C84" s="758">
        <f t="shared" si="8"/>
        <v>0.14346088726889777</v>
      </c>
      <c r="D84" s="758">
        <f t="shared" si="8"/>
        <v>0.10595212316942539</v>
      </c>
      <c r="E84" s="758">
        <f t="shared" si="8"/>
        <v>6.4197806984218619E-2</v>
      </c>
      <c r="F84" s="758">
        <f t="shared" si="8"/>
        <v>5.2462772129226592E-2</v>
      </c>
      <c r="G84" s="758">
        <f t="shared" si="8"/>
        <v>4.6884883696044294E-2</v>
      </c>
      <c r="H84" s="758">
        <f t="shared" si="8"/>
        <v>3.772674027343112E-2</v>
      </c>
      <c r="I84" s="758">
        <f t="shared" si="8"/>
        <v>3.0330524139541348E-2</v>
      </c>
      <c r="J84" s="758">
        <f t="shared" si="8"/>
        <v>2.6354808926803173E-2</v>
      </c>
      <c r="K84" s="758">
        <f t="shared" si="8"/>
        <v>2.3865185727814691E-2</v>
      </c>
      <c r="L84" s="758">
        <f t="shared" si="8"/>
        <v>4.7763752218077445E-2</v>
      </c>
      <c r="M84" s="759">
        <f t="shared" ref="M84:P84" si="19">M25/M$14</f>
        <v>4.5689119794878184E-2</v>
      </c>
      <c r="N84" s="759">
        <f t="shared" si="19"/>
        <v>3.4002059983633176E-2</v>
      </c>
      <c r="O84" s="759">
        <f t="shared" si="19"/>
        <v>3.7186547960836473E-2</v>
      </c>
      <c r="P84" s="758">
        <f t="shared" si="19"/>
        <v>4.4435302924769771E-2</v>
      </c>
    </row>
    <row r="85" spans="1:16" ht="16.5" customHeight="1">
      <c r="A85" s="525" t="s">
        <v>223</v>
      </c>
      <c r="B85" s="762"/>
      <c r="C85" s="762"/>
      <c r="D85" s="762"/>
      <c r="E85" s="762"/>
      <c r="F85" s="762"/>
      <c r="G85" s="762"/>
      <c r="H85" s="762"/>
      <c r="I85" s="762"/>
      <c r="J85" s="762"/>
      <c r="K85" s="762"/>
      <c r="L85" s="762"/>
      <c r="M85" s="763"/>
      <c r="N85" s="763"/>
      <c r="O85" s="763"/>
      <c r="P85" s="764"/>
    </row>
    <row r="86" spans="1:16" ht="16.5" customHeight="1">
      <c r="A86" s="522" t="s">
        <v>328</v>
      </c>
      <c r="B86" s="760">
        <f>B28/B$28</f>
        <v>1</v>
      </c>
      <c r="C86" s="760">
        <f t="shared" ref="C86:P86" si="20">C28/C$28</f>
        <v>1</v>
      </c>
      <c r="D86" s="760">
        <f t="shared" si="20"/>
        <v>1</v>
      </c>
      <c r="E86" s="760">
        <f t="shared" si="20"/>
        <v>1</v>
      </c>
      <c r="F86" s="760">
        <f t="shared" si="20"/>
        <v>1</v>
      </c>
      <c r="G86" s="760">
        <f t="shared" si="20"/>
        <v>1</v>
      </c>
      <c r="H86" s="760">
        <f t="shared" si="20"/>
        <v>1</v>
      </c>
      <c r="I86" s="760">
        <f t="shared" si="20"/>
        <v>1</v>
      </c>
      <c r="J86" s="760">
        <f t="shared" si="20"/>
        <v>1</v>
      </c>
      <c r="K86" s="760">
        <f t="shared" si="20"/>
        <v>1</v>
      </c>
      <c r="L86" s="760">
        <f t="shared" si="20"/>
        <v>1</v>
      </c>
      <c r="M86" s="761">
        <f t="shared" si="20"/>
        <v>1</v>
      </c>
      <c r="N86" s="761">
        <f t="shared" si="20"/>
        <v>1</v>
      </c>
      <c r="O86" s="761">
        <f t="shared" si="20"/>
        <v>1</v>
      </c>
      <c r="P86" s="760">
        <f t="shared" si="20"/>
        <v>1</v>
      </c>
    </row>
    <row r="87" spans="1:16" ht="15.75" customHeight="1">
      <c r="A87" s="514" t="s">
        <v>200</v>
      </c>
      <c r="B87" s="754">
        <f t="shared" ref="B87:L89" si="21">B29/B$28</f>
        <v>0.90029854203525295</v>
      </c>
      <c r="C87" s="754">
        <f t="shared" si="21"/>
        <v>0.97922695647779734</v>
      </c>
      <c r="D87" s="754">
        <f t="shared" si="21"/>
        <v>0.92947804755173591</v>
      </c>
      <c r="E87" s="754">
        <f t="shared" si="21"/>
        <v>0.94349547808191636</v>
      </c>
      <c r="F87" s="754">
        <f t="shared" si="21"/>
        <v>0.94417222031496539</v>
      </c>
      <c r="G87" s="754">
        <f t="shared" si="21"/>
        <v>0.93445497047165038</v>
      </c>
      <c r="H87" s="754">
        <f t="shared" si="21"/>
        <v>0.92901557075082175</v>
      </c>
      <c r="I87" s="754">
        <f t="shared" si="21"/>
        <v>0.92844496928761155</v>
      </c>
      <c r="J87" s="754">
        <f t="shared" si="21"/>
        <v>0.90934287270912495</v>
      </c>
      <c r="K87" s="754">
        <f t="shared" si="21"/>
        <v>0.88747434843645323</v>
      </c>
      <c r="L87" s="754">
        <f t="shared" si="21"/>
        <v>0.75652112263535942</v>
      </c>
      <c r="M87" s="755">
        <f t="shared" ref="M87:P87" si="22">M29/M$28</f>
        <v>0.93536339926672185</v>
      </c>
      <c r="N87" s="755">
        <f t="shared" si="22"/>
        <v>0.8630071174188797</v>
      </c>
      <c r="O87" s="755">
        <f t="shared" si="22"/>
        <v>0.88759960219710088</v>
      </c>
      <c r="P87" s="754">
        <f t="shared" si="22"/>
        <v>0.89899921651311032</v>
      </c>
    </row>
    <row r="88" spans="1:16" ht="15.75" customHeight="1">
      <c r="A88" s="516" t="s">
        <v>201</v>
      </c>
      <c r="B88" s="756">
        <f t="shared" si="21"/>
        <v>9.9627640901722825E-2</v>
      </c>
      <c r="C88" s="756">
        <f t="shared" si="21"/>
        <v>1.7972025300094587E-2</v>
      </c>
      <c r="D88" s="756">
        <f t="shared" si="21"/>
        <v>2.6375325321062494E-2</v>
      </c>
      <c r="E88" s="756">
        <f t="shared" si="21"/>
        <v>3.0612771463878675E-2</v>
      </c>
      <c r="F88" s="756">
        <f t="shared" si="21"/>
        <v>3.1848693946069061E-2</v>
      </c>
      <c r="G88" s="756">
        <f t="shared" si="21"/>
        <v>3.734424880714108E-2</v>
      </c>
      <c r="H88" s="756">
        <f t="shared" si="21"/>
        <v>3.5680326134920753E-2</v>
      </c>
      <c r="I88" s="756">
        <f t="shared" si="21"/>
        <v>3.9259837357102076E-2</v>
      </c>
      <c r="J88" s="756">
        <f t="shared" si="21"/>
        <v>5.6476337386043657E-2</v>
      </c>
      <c r="K88" s="756">
        <f t="shared" si="21"/>
        <v>5.5016905005913774E-2</v>
      </c>
      <c r="L88" s="756">
        <f t="shared" si="21"/>
        <v>0.18492199851766961</v>
      </c>
      <c r="M88" s="757">
        <f t="shared" ref="M88:P88" si="23">M30/M$28</f>
        <v>3.4472856196351022E-2</v>
      </c>
      <c r="N88" s="757">
        <f t="shared" si="23"/>
        <v>9.1480025730102887E-2</v>
      </c>
      <c r="O88" s="757">
        <f t="shared" si="23"/>
        <v>7.2104403968370534E-2</v>
      </c>
      <c r="P88" s="756">
        <f t="shared" si="23"/>
        <v>6.4117361542461407E-2</v>
      </c>
    </row>
    <row r="89" spans="1:16" ht="15.75" customHeight="1">
      <c r="A89" s="519" t="s">
        <v>202</v>
      </c>
      <c r="B89" s="758">
        <f t="shared" si="21"/>
        <v>7.3817063024272665E-5</v>
      </c>
      <c r="C89" s="758">
        <f t="shared" si="21"/>
        <v>2.8010182201856628E-3</v>
      </c>
      <c r="D89" s="758">
        <f t="shared" si="21"/>
        <v>4.4146627127201736E-2</v>
      </c>
      <c r="E89" s="758">
        <f t="shared" si="21"/>
        <v>2.5891750454205057E-2</v>
      </c>
      <c r="F89" s="758">
        <f t="shared" si="21"/>
        <v>2.3979085738965438E-2</v>
      </c>
      <c r="G89" s="758">
        <f t="shared" si="21"/>
        <v>2.8200780718325831E-2</v>
      </c>
      <c r="H89" s="758">
        <f t="shared" si="21"/>
        <v>3.5304103111412952E-2</v>
      </c>
      <c r="I89" s="758">
        <f t="shared" si="21"/>
        <v>3.2295193355286328E-2</v>
      </c>
      <c r="J89" s="758">
        <f t="shared" si="21"/>
        <v>3.4180789904831373E-2</v>
      </c>
      <c r="K89" s="758">
        <f t="shared" si="21"/>
        <v>5.7508746557632898E-2</v>
      </c>
      <c r="L89" s="758">
        <f t="shared" si="21"/>
        <v>5.8556878846970903E-2</v>
      </c>
      <c r="M89" s="759">
        <f t="shared" ref="M89:P89" si="24">M31/M$28</f>
        <v>3.01637445369272E-2</v>
      </c>
      <c r="N89" s="759">
        <f t="shared" si="24"/>
        <v>4.5512856851017504E-2</v>
      </c>
      <c r="O89" s="759">
        <f t="shared" si="24"/>
        <v>4.0295993831781077E-2</v>
      </c>
      <c r="P89" s="758">
        <f t="shared" si="24"/>
        <v>3.6883421944428244E-2</v>
      </c>
    </row>
    <row r="90" spans="1:16" ht="16.5" customHeight="1">
      <c r="A90" s="522" t="s">
        <v>325</v>
      </c>
      <c r="B90" s="760">
        <f>B32/B$32</f>
        <v>1</v>
      </c>
      <c r="C90" s="760">
        <f t="shared" ref="C90:P90" si="25">C32/C$32</f>
        <v>1</v>
      </c>
      <c r="D90" s="760">
        <f t="shared" si="25"/>
        <v>1</v>
      </c>
      <c r="E90" s="760">
        <f t="shared" si="25"/>
        <v>1</v>
      </c>
      <c r="F90" s="760">
        <f t="shared" si="25"/>
        <v>1</v>
      </c>
      <c r="G90" s="760">
        <f t="shared" si="25"/>
        <v>1</v>
      </c>
      <c r="H90" s="760">
        <f t="shared" si="25"/>
        <v>1</v>
      </c>
      <c r="I90" s="760">
        <f t="shared" si="25"/>
        <v>1</v>
      </c>
      <c r="J90" s="760">
        <f t="shared" si="25"/>
        <v>1</v>
      </c>
      <c r="K90" s="760">
        <f t="shared" si="25"/>
        <v>1</v>
      </c>
      <c r="L90" s="760">
        <f t="shared" si="25"/>
        <v>1</v>
      </c>
      <c r="M90" s="761">
        <f t="shared" si="25"/>
        <v>1</v>
      </c>
      <c r="N90" s="761">
        <f t="shared" si="25"/>
        <v>1</v>
      </c>
      <c r="O90" s="761">
        <f t="shared" si="25"/>
        <v>1</v>
      </c>
      <c r="P90" s="760">
        <f t="shared" si="25"/>
        <v>1</v>
      </c>
    </row>
    <row r="91" spans="1:16" ht="16.5" customHeight="1">
      <c r="A91" s="514" t="s">
        <v>204</v>
      </c>
      <c r="B91" s="754">
        <f t="shared" ref="B91:L93" si="26">B33/B$32</f>
        <v>0.4314752310317323</v>
      </c>
      <c r="C91" s="754">
        <f t="shared" si="26"/>
        <v>0.16873184330049923</v>
      </c>
      <c r="D91" s="754">
        <f t="shared" si="26"/>
        <v>0.27940198825083457</v>
      </c>
      <c r="E91" s="754">
        <f t="shared" si="26"/>
        <v>0.24568019647334413</v>
      </c>
      <c r="F91" s="754">
        <f t="shared" si="26"/>
        <v>0.24369617370631855</v>
      </c>
      <c r="G91" s="754">
        <f t="shared" si="26"/>
        <v>0.2469004604965313</v>
      </c>
      <c r="H91" s="754">
        <f t="shared" si="26"/>
        <v>0.23536806108481206</v>
      </c>
      <c r="I91" s="754">
        <f t="shared" si="26"/>
        <v>0.23207402094092544</v>
      </c>
      <c r="J91" s="754">
        <f t="shared" si="26"/>
        <v>0.22217717565957656</v>
      </c>
      <c r="K91" s="754">
        <f t="shared" si="26"/>
        <v>0.22249082098735321</v>
      </c>
      <c r="L91" s="754">
        <f t="shared" si="26"/>
        <v>0.23724820463652771</v>
      </c>
      <c r="M91" s="755">
        <f t="shared" ref="M91:P91" si="27">M33/M$32</f>
        <v>0.24125922816528747</v>
      </c>
      <c r="N91" s="755">
        <f t="shared" si="27"/>
        <v>0.22837283173814921</v>
      </c>
      <c r="O91" s="755">
        <f t="shared" si="27"/>
        <v>0.23289818520862676</v>
      </c>
      <c r="P91" s="754">
        <f t="shared" si="27"/>
        <v>0.23292704863229033</v>
      </c>
    </row>
    <row r="92" spans="1:16" ht="16.5" customHeight="1">
      <c r="A92" s="516" t="s">
        <v>205</v>
      </c>
      <c r="B92" s="756">
        <f t="shared" si="26"/>
        <v>0.56391403226009107</v>
      </c>
      <c r="C92" s="756">
        <f t="shared" si="26"/>
        <v>0.818427538381576</v>
      </c>
      <c r="D92" s="756">
        <f t="shared" si="26"/>
        <v>0.60101350388541486</v>
      </c>
      <c r="E92" s="756">
        <f t="shared" si="26"/>
        <v>0.59173176428698793</v>
      </c>
      <c r="F92" s="756">
        <f t="shared" si="26"/>
        <v>0.57704044781683539</v>
      </c>
      <c r="G92" s="756">
        <f t="shared" si="26"/>
        <v>0.518706735576557</v>
      </c>
      <c r="H92" s="756">
        <f t="shared" si="26"/>
        <v>0.51164289327460977</v>
      </c>
      <c r="I92" s="756">
        <f t="shared" si="26"/>
        <v>0.48892521659750998</v>
      </c>
      <c r="J92" s="756">
        <f t="shared" si="26"/>
        <v>0.46379069887383823</v>
      </c>
      <c r="K92" s="756">
        <f t="shared" si="26"/>
        <v>0.41345301841083038</v>
      </c>
      <c r="L92" s="756">
        <f t="shared" si="26"/>
        <v>0.32325342865405565</v>
      </c>
      <c r="M92" s="757">
        <f t="shared" ref="M92:P92" si="28">M34/M$32</f>
        <v>0.53899910487357627</v>
      </c>
      <c r="N92" s="757">
        <f t="shared" si="28"/>
        <v>0.42253422143860025</v>
      </c>
      <c r="O92" s="757">
        <f t="shared" si="28"/>
        <v>0.46343353469926934</v>
      </c>
      <c r="P92" s="756">
        <f t="shared" si="28"/>
        <v>0.49680076478190477</v>
      </c>
    </row>
    <row r="93" spans="1:16" ht="16.5" customHeight="1">
      <c r="A93" s="514" t="s">
        <v>206</v>
      </c>
      <c r="B93" s="758">
        <f t="shared" si="26"/>
        <v>4.6107367081766768E-3</v>
      </c>
      <c r="C93" s="758">
        <f t="shared" si="26"/>
        <v>1.2840618314680493E-2</v>
      </c>
      <c r="D93" s="758">
        <f t="shared" si="26"/>
        <v>0.11958450786375044</v>
      </c>
      <c r="E93" s="758">
        <f t="shared" si="26"/>
        <v>0.16258803923966786</v>
      </c>
      <c r="F93" s="758">
        <f t="shared" si="26"/>
        <v>0.17926337847684604</v>
      </c>
      <c r="G93" s="758">
        <f t="shared" si="26"/>
        <v>0.23439280392096298</v>
      </c>
      <c r="H93" s="758">
        <f t="shared" si="26"/>
        <v>0.25298904564057828</v>
      </c>
      <c r="I93" s="758">
        <f t="shared" si="26"/>
        <v>0.27900076245557082</v>
      </c>
      <c r="J93" s="758">
        <f t="shared" si="26"/>
        <v>0.31403212546658521</v>
      </c>
      <c r="K93" s="758">
        <f t="shared" si="26"/>
        <v>0.36405616060181634</v>
      </c>
      <c r="L93" s="758">
        <f t="shared" si="26"/>
        <v>0.43949836670263637</v>
      </c>
      <c r="M93" s="759">
        <f t="shared" ref="M93:P93" si="29">M35/M$32</f>
        <v>0.21974166695495714</v>
      </c>
      <c r="N93" s="759">
        <f t="shared" si="29"/>
        <v>0.34909294682325059</v>
      </c>
      <c r="O93" s="759">
        <f t="shared" si="29"/>
        <v>0.30366828009210389</v>
      </c>
      <c r="P93" s="758">
        <f t="shared" si="29"/>
        <v>0.27027218658580482</v>
      </c>
    </row>
    <row r="94" spans="1:16" ht="16.5" customHeight="1">
      <c r="A94" s="568" t="s">
        <v>259</v>
      </c>
      <c r="B94" s="765"/>
      <c r="C94" s="765"/>
      <c r="D94" s="765"/>
      <c r="E94" s="765"/>
      <c r="F94" s="765"/>
      <c r="G94" s="765"/>
      <c r="H94" s="765"/>
      <c r="I94" s="765"/>
      <c r="J94" s="765"/>
      <c r="K94" s="765"/>
      <c r="L94" s="765"/>
      <c r="M94" s="766"/>
      <c r="N94" s="766"/>
      <c r="O94" s="766"/>
      <c r="P94" s="767"/>
    </row>
    <row r="95" spans="1:16" ht="16.5" customHeight="1">
      <c r="A95" s="574" t="s">
        <v>465</v>
      </c>
      <c r="B95" s="768">
        <v>0.312971322</v>
      </c>
      <c r="C95" s="768">
        <v>0.24295581999999999</v>
      </c>
      <c r="D95" s="768">
        <v>0.240042908</v>
      </c>
      <c r="E95" s="768">
        <v>0.20396102099999999</v>
      </c>
      <c r="F95" s="768">
        <v>0.18789571499999999</v>
      </c>
      <c r="G95" s="768">
        <v>0.17950537499999999</v>
      </c>
      <c r="H95" s="768">
        <v>0.16855851099999999</v>
      </c>
      <c r="I95" s="768">
        <v>0.14793631600000001</v>
      </c>
      <c r="J95" s="768">
        <v>0.134773068</v>
      </c>
      <c r="K95" s="768">
        <v>0.14100209899999999</v>
      </c>
      <c r="L95" s="768">
        <v>0.11664551400000001</v>
      </c>
      <c r="M95" s="769">
        <v>0.178752193</v>
      </c>
      <c r="N95" s="769">
        <v>0.13216389100000001</v>
      </c>
      <c r="O95" s="769">
        <v>0.14485826299999999</v>
      </c>
      <c r="P95" s="768">
        <v>0.155879664</v>
      </c>
    </row>
    <row r="96" spans="1:16" ht="16.5" customHeight="1">
      <c r="A96" s="586" t="s">
        <v>451</v>
      </c>
      <c r="B96" s="774">
        <v>0.16937574399999999</v>
      </c>
      <c r="C96" s="774">
        <v>0.31828494400000001</v>
      </c>
      <c r="D96" s="774">
        <v>0.37596537200000002</v>
      </c>
      <c r="E96" s="774">
        <v>0.46532802600000001</v>
      </c>
      <c r="F96" s="774">
        <v>0.51115458199999997</v>
      </c>
      <c r="G96" s="774">
        <v>0.53329871299999998</v>
      </c>
      <c r="H96" s="774">
        <v>0.56494839100000005</v>
      </c>
      <c r="I96" s="774">
        <v>0.59650820000000004</v>
      </c>
      <c r="J96" s="774">
        <v>0.615328388</v>
      </c>
      <c r="K96" s="774">
        <v>0.61765500699999998</v>
      </c>
      <c r="L96" s="774">
        <v>0.50730370300000005</v>
      </c>
      <c r="M96" s="775">
        <v>0.53678291</v>
      </c>
      <c r="N96" s="775">
        <v>0.57454570800000004</v>
      </c>
      <c r="O96" s="775">
        <v>0.56466393999999998</v>
      </c>
      <c r="P96" s="754">
        <v>0.54474489199999998</v>
      </c>
    </row>
    <row r="97" spans="1:16" ht="16.5" customHeight="1">
      <c r="A97" s="570" t="s">
        <v>464</v>
      </c>
      <c r="B97" s="770">
        <v>0.75337529400000003</v>
      </c>
      <c r="C97" s="770">
        <v>0.92629875299999997</v>
      </c>
      <c r="D97" s="770">
        <v>0.84487034699999997</v>
      </c>
      <c r="E97" s="770">
        <v>0.88040450599999998</v>
      </c>
      <c r="F97" s="770">
        <v>0.88778052799999996</v>
      </c>
      <c r="G97" s="770">
        <v>0.88927176699999999</v>
      </c>
      <c r="H97" s="770">
        <v>0.89953548800000005</v>
      </c>
      <c r="I97" s="770">
        <v>0.91586595400000004</v>
      </c>
      <c r="J97" s="770">
        <v>0.93368092999999996</v>
      </c>
      <c r="K97" s="770">
        <v>0.94329920199999995</v>
      </c>
      <c r="L97" s="770">
        <v>0.94850556399999997</v>
      </c>
      <c r="M97" s="771">
        <v>0.89281473200000006</v>
      </c>
      <c r="N97" s="771">
        <v>0.93710968400000005</v>
      </c>
      <c r="O97" s="771">
        <v>0.92504020399999998</v>
      </c>
      <c r="P97" s="770">
        <v>0.91721514900000001</v>
      </c>
    </row>
    <row r="98" spans="1:16" ht="16.5" customHeight="1">
      <c r="A98" s="586" t="s">
        <v>514</v>
      </c>
      <c r="B98" s="754">
        <v>0.443624615</v>
      </c>
      <c r="C98" s="754">
        <v>0.66706578699999997</v>
      </c>
      <c r="D98" s="754">
        <v>0.42343523300000002</v>
      </c>
      <c r="E98" s="754">
        <v>0.40117553299999997</v>
      </c>
      <c r="F98" s="754">
        <v>0.37815352600000002</v>
      </c>
      <c r="G98" s="754">
        <v>0.342607359</v>
      </c>
      <c r="H98" s="754">
        <v>0.30770884900000001</v>
      </c>
      <c r="I98" s="754">
        <v>0.27354900199999999</v>
      </c>
      <c r="J98" s="754">
        <v>0.24732451699999999</v>
      </c>
      <c r="K98" s="754">
        <v>0.243602183</v>
      </c>
      <c r="L98" s="754">
        <v>0.178168882</v>
      </c>
      <c r="M98" s="755">
        <v>0.33947638400000002</v>
      </c>
      <c r="N98" s="755">
        <v>0.227915544</v>
      </c>
      <c r="O98" s="755">
        <v>0.25831362099999999</v>
      </c>
      <c r="P98" s="754">
        <v>0.28130695100000003</v>
      </c>
    </row>
    <row r="99" spans="1:16" ht="16.5" customHeight="1">
      <c r="A99" s="516" t="s">
        <v>453</v>
      </c>
      <c r="B99" s="756">
        <v>0.74283732700000005</v>
      </c>
      <c r="C99" s="756">
        <v>0.84858391899999996</v>
      </c>
      <c r="D99" s="756">
        <v>0.75180995799999994</v>
      </c>
      <c r="E99" s="756">
        <v>0.74753576300000002</v>
      </c>
      <c r="F99" s="756">
        <v>0.78469987799999996</v>
      </c>
      <c r="G99" s="756">
        <v>0.73406521400000002</v>
      </c>
      <c r="H99" s="756">
        <v>0.73237065499999998</v>
      </c>
      <c r="I99" s="756">
        <v>0.66292726099999999</v>
      </c>
      <c r="J99" s="756">
        <v>0.72210170100000004</v>
      </c>
      <c r="K99" s="756">
        <v>0.89244009099999999</v>
      </c>
      <c r="L99" s="756">
        <v>0.88119601400000003</v>
      </c>
      <c r="M99" s="757">
        <v>0.74503328899999999</v>
      </c>
      <c r="N99" s="757">
        <v>0.79588724799999999</v>
      </c>
      <c r="O99" s="757">
        <v>0.78203056999999998</v>
      </c>
      <c r="P99" s="756">
        <v>0.77879313800000005</v>
      </c>
    </row>
    <row r="100" spans="1:16" ht="16.5" customHeight="1">
      <c r="A100" s="519" t="s">
        <v>852</v>
      </c>
      <c r="B100" s="772">
        <v>2.3734996640000001</v>
      </c>
      <c r="C100" s="772">
        <v>3.4927499100000001</v>
      </c>
      <c r="D100" s="772">
        <v>3.131981551</v>
      </c>
      <c r="E100" s="772">
        <v>3.665091297</v>
      </c>
      <c r="F100" s="772">
        <v>4.1762521159999997</v>
      </c>
      <c r="G100" s="772">
        <v>4.0893773470000001</v>
      </c>
      <c r="H100" s="772">
        <v>4.3449046329999996</v>
      </c>
      <c r="I100" s="772">
        <v>4.4811664760000003</v>
      </c>
      <c r="J100" s="772">
        <v>5.3579080230000002</v>
      </c>
      <c r="K100" s="772">
        <v>6.3292681389999998</v>
      </c>
      <c r="L100" s="772">
        <v>7.5544783750000004</v>
      </c>
      <c r="M100" s="773">
        <v>4.1679672620000003</v>
      </c>
      <c r="N100" s="773">
        <v>6.0219719679999999</v>
      </c>
      <c r="O100" s="773">
        <v>5.3985913669999999</v>
      </c>
      <c r="P100" s="772">
        <v>4.9961176250000001</v>
      </c>
    </row>
    <row r="101" spans="1:16" ht="15" customHeight="1">
      <c r="A101" s="260" t="s">
        <v>522</v>
      </c>
      <c r="B101" s="13"/>
      <c r="C101" s="13"/>
      <c r="D101" s="13"/>
      <c r="E101" s="13"/>
      <c r="F101" s="13"/>
      <c r="G101" s="13"/>
      <c r="H101" s="13"/>
      <c r="I101" s="13"/>
      <c r="J101" s="13"/>
      <c r="K101" s="13"/>
      <c r="L101" s="13"/>
      <c r="M101" s="215"/>
      <c r="N101" s="215"/>
      <c r="O101" s="215"/>
      <c r="P101" s="40"/>
    </row>
    <row r="102" spans="1:16" ht="15" customHeight="1">
      <c r="A102" s="168" t="s">
        <v>822</v>
      </c>
      <c r="B102" s="13"/>
      <c r="C102" s="13"/>
      <c r="D102" s="13"/>
      <c r="E102" s="13"/>
      <c r="F102" s="13"/>
      <c r="G102" s="13"/>
      <c r="H102" s="13"/>
      <c r="I102" s="13"/>
      <c r="J102" s="13"/>
      <c r="K102" s="13"/>
      <c r="L102" s="13"/>
      <c r="M102" s="215"/>
      <c r="N102" s="215"/>
      <c r="O102" s="215"/>
      <c r="P102" s="40"/>
    </row>
    <row r="103" spans="1:16" ht="15" customHeight="1">
      <c r="A103" s="260" t="s">
        <v>883</v>
      </c>
      <c r="B103" s="3"/>
      <c r="C103" s="3"/>
      <c r="D103" s="3"/>
      <c r="G103" s="185"/>
      <c r="J103" s="185"/>
      <c r="M103" s="215"/>
      <c r="N103" s="215"/>
      <c r="O103" s="215"/>
    </row>
    <row r="104" spans="1:16" ht="15" customHeight="1">
      <c r="A104" s="291" t="s">
        <v>870</v>
      </c>
      <c r="B104" s="3"/>
      <c r="C104" s="3"/>
      <c r="D104" s="3"/>
      <c r="G104" s="185"/>
      <c r="J104" s="185"/>
      <c r="M104" s="215"/>
      <c r="N104" s="215"/>
      <c r="O104" s="215"/>
    </row>
    <row r="105" spans="1:16" ht="15" customHeight="1">
      <c r="A105" s="13"/>
      <c r="B105" s="13"/>
      <c r="C105" s="13"/>
      <c r="D105" s="13"/>
      <c r="E105" s="13"/>
      <c r="F105" s="13"/>
      <c r="G105" s="13"/>
      <c r="H105" s="13"/>
      <c r="I105" s="13"/>
      <c r="J105" s="13"/>
      <c r="K105" s="13"/>
      <c r="L105" s="13"/>
      <c r="M105" s="215"/>
      <c r="N105" s="215"/>
      <c r="O105" s="215"/>
      <c r="P105" s="40"/>
    </row>
    <row r="106" spans="1:16" ht="18" customHeight="1">
      <c r="A106" s="285" t="s">
        <v>1007</v>
      </c>
      <c r="B106" s="13"/>
      <c r="C106" s="13"/>
      <c r="D106" s="13"/>
      <c r="E106" s="13"/>
      <c r="F106" s="13"/>
      <c r="G106" s="13"/>
      <c r="H106" s="13"/>
      <c r="I106" s="13"/>
      <c r="J106" s="13"/>
      <c r="K106" s="13"/>
      <c r="L106" s="13"/>
      <c r="M106" s="215"/>
      <c r="N106" s="215"/>
      <c r="O106" s="215"/>
      <c r="P106" s="40"/>
    </row>
    <row r="107" spans="1:16" ht="15" customHeight="1" thickBot="1">
      <c r="A107" s="13"/>
      <c r="B107" s="13"/>
      <c r="C107" s="13"/>
      <c r="D107" s="13"/>
      <c r="E107" s="13"/>
      <c r="F107" s="13"/>
      <c r="G107" s="13"/>
      <c r="H107" s="13"/>
      <c r="I107" s="13"/>
      <c r="J107" s="13"/>
      <c r="K107" s="13"/>
      <c r="L107" s="13"/>
      <c r="M107" s="215"/>
      <c r="N107" s="215"/>
      <c r="O107" s="215"/>
      <c r="P107" s="290" t="s">
        <v>26</v>
      </c>
    </row>
    <row r="108" spans="1:16" ht="15" customHeight="1">
      <c r="A108" s="589" t="s">
        <v>84</v>
      </c>
      <c r="B108" s="43" t="s">
        <v>38</v>
      </c>
      <c r="C108" s="43" t="s">
        <v>128</v>
      </c>
      <c r="D108" s="43" t="s">
        <v>130</v>
      </c>
      <c r="E108" s="43" t="s">
        <v>39</v>
      </c>
      <c r="F108" s="43" t="s">
        <v>40</v>
      </c>
      <c r="G108" s="43" t="s">
        <v>41</v>
      </c>
      <c r="H108" s="43" t="s">
        <v>42</v>
      </c>
      <c r="I108" s="43" t="s">
        <v>132</v>
      </c>
      <c r="J108" s="43" t="s">
        <v>133</v>
      </c>
      <c r="K108" s="43" t="s">
        <v>134</v>
      </c>
      <c r="L108" s="257">
        <v>100000</v>
      </c>
      <c r="M108" s="255" t="s">
        <v>265</v>
      </c>
      <c r="N108" s="255" t="s">
        <v>263</v>
      </c>
      <c r="O108" s="262" t="s">
        <v>80</v>
      </c>
      <c r="P108" s="286" t="s">
        <v>253</v>
      </c>
    </row>
    <row r="109" spans="1:16" ht="15" customHeight="1">
      <c r="A109" s="230" t="s">
        <v>258</v>
      </c>
      <c r="B109" s="44" t="s">
        <v>127</v>
      </c>
      <c r="C109" s="44" t="s">
        <v>43</v>
      </c>
      <c r="D109" s="44" t="s">
        <v>43</v>
      </c>
      <c r="E109" s="44" t="s">
        <v>43</v>
      </c>
      <c r="F109" s="44" t="s">
        <v>43</v>
      </c>
      <c r="G109" s="44" t="s">
        <v>43</v>
      </c>
      <c r="H109" s="44" t="s">
        <v>43</v>
      </c>
      <c r="I109" s="44" t="s">
        <v>43</v>
      </c>
      <c r="J109" s="44" t="s">
        <v>43</v>
      </c>
      <c r="K109" s="44" t="s">
        <v>43</v>
      </c>
      <c r="L109" s="44" t="s">
        <v>46</v>
      </c>
      <c r="M109" s="240" t="s">
        <v>264</v>
      </c>
      <c r="N109" s="240" t="s">
        <v>150</v>
      </c>
      <c r="O109" s="261" t="s">
        <v>149</v>
      </c>
      <c r="P109" s="287" t="s">
        <v>330</v>
      </c>
    </row>
    <row r="110" spans="1:16" ht="15" customHeight="1" thickBot="1">
      <c r="A110" s="447" t="s">
        <v>85</v>
      </c>
      <c r="B110" s="45" t="s">
        <v>46</v>
      </c>
      <c r="C110" s="45" t="s">
        <v>129</v>
      </c>
      <c r="D110" s="45" t="s">
        <v>131</v>
      </c>
      <c r="E110" s="45" t="s">
        <v>47</v>
      </c>
      <c r="F110" s="45" t="s">
        <v>48</v>
      </c>
      <c r="G110" s="45" t="s">
        <v>49</v>
      </c>
      <c r="H110" s="45" t="s">
        <v>45</v>
      </c>
      <c r="I110" s="45" t="s">
        <v>135</v>
      </c>
      <c r="J110" s="45" t="s">
        <v>136</v>
      </c>
      <c r="K110" s="45" t="s">
        <v>137</v>
      </c>
      <c r="L110" s="45" t="s">
        <v>138</v>
      </c>
      <c r="M110" s="256" t="s">
        <v>150</v>
      </c>
      <c r="N110" s="256" t="s">
        <v>138</v>
      </c>
      <c r="O110" s="263" t="s">
        <v>44</v>
      </c>
      <c r="P110" s="288" t="s">
        <v>331</v>
      </c>
    </row>
    <row r="111" spans="1:16" ht="15" customHeight="1">
      <c r="A111" s="568" t="s">
        <v>256</v>
      </c>
      <c r="B111" s="192"/>
      <c r="C111" s="192"/>
      <c r="D111" s="192"/>
      <c r="E111" s="192"/>
      <c r="F111" s="192"/>
      <c r="G111" s="192"/>
      <c r="H111" s="192"/>
      <c r="I111" s="192"/>
      <c r="J111" s="192"/>
      <c r="K111" s="192"/>
      <c r="L111" s="192"/>
      <c r="M111" s="258"/>
      <c r="N111" s="258"/>
      <c r="O111" s="258"/>
    </row>
    <row r="112" spans="1:16" ht="16.5" customHeight="1">
      <c r="A112" s="511" t="s">
        <v>327</v>
      </c>
      <c r="B112" s="596">
        <v>-2.4325142300000002</v>
      </c>
      <c r="C112" s="596">
        <v>0.68907473500000005</v>
      </c>
      <c r="D112" s="596">
        <v>1.4688017090000001</v>
      </c>
      <c r="E112" s="596">
        <v>1.0122893610000001</v>
      </c>
      <c r="F112" s="596">
        <v>0.73173210200000005</v>
      </c>
      <c r="G112" s="596">
        <v>1.1463792310000001</v>
      </c>
      <c r="H112" s="596">
        <v>1.45023298</v>
      </c>
      <c r="I112" s="596">
        <v>1.364629208</v>
      </c>
      <c r="J112" s="596">
        <v>1.0519023359999999</v>
      </c>
      <c r="K112" s="596">
        <v>1.7258900000000001E-2</v>
      </c>
      <c r="L112" s="596">
        <v>0.27018050100000002</v>
      </c>
      <c r="M112" s="597">
        <v>1.199351568</v>
      </c>
      <c r="N112" s="597">
        <v>0.71254208900000005</v>
      </c>
      <c r="O112" s="597">
        <v>0.85430140899999996</v>
      </c>
      <c r="P112" s="596">
        <v>0.88193279999999996</v>
      </c>
    </row>
    <row r="113" spans="1:16" ht="15.75" customHeight="1">
      <c r="A113" s="514" t="s">
        <v>183</v>
      </c>
      <c r="B113" s="598">
        <v>0.59928901599999995</v>
      </c>
      <c r="C113" s="598">
        <v>3.315655445</v>
      </c>
      <c r="D113" s="598">
        <v>0.166585655</v>
      </c>
      <c r="E113" s="598">
        <v>2.0878487899999998</v>
      </c>
      <c r="F113" s="598">
        <v>2.7365143989999998</v>
      </c>
      <c r="G113" s="598">
        <v>2.9160186540000002</v>
      </c>
      <c r="H113" s="598">
        <v>2.8361630440000001</v>
      </c>
      <c r="I113" s="598">
        <v>3.5226478320000001</v>
      </c>
      <c r="J113" s="598">
        <v>2.8802880320000002</v>
      </c>
      <c r="K113" s="598">
        <v>1.1984480580000001</v>
      </c>
      <c r="L113" s="598">
        <v>0.917174304</v>
      </c>
      <c r="M113" s="599">
        <v>2.731444099</v>
      </c>
      <c r="N113" s="599">
        <v>2.2649934570000001</v>
      </c>
      <c r="O113" s="599">
        <v>2.4281825760000002</v>
      </c>
      <c r="P113" s="598">
        <v>2.4786662759999998</v>
      </c>
    </row>
    <row r="114" spans="1:16" ht="15.75" customHeight="1">
      <c r="A114" s="516" t="s">
        <v>184</v>
      </c>
      <c r="B114" s="600">
        <v>-20.442572936000001</v>
      </c>
      <c r="C114" s="601">
        <v>1.962935152</v>
      </c>
      <c r="D114" s="600">
        <v>2.1145178219999998</v>
      </c>
      <c r="E114" s="600">
        <v>1.217263797</v>
      </c>
      <c r="F114" s="600">
        <v>1.3649925270000001</v>
      </c>
      <c r="G114" s="600">
        <v>1.1429130350000001</v>
      </c>
      <c r="H114" s="600">
        <v>1.6374517340000001</v>
      </c>
      <c r="I114" s="600">
        <v>1.394546834</v>
      </c>
      <c r="J114" s="600">
        <v>1.0119294080000001</v>
      </c>
      <c r="K114" s="600">
        <v>0.43133671800000001</v>
      </c>
      <c r="L114" s="600">
        <v>0.40761001699999999</v>
      </c>
      <c r="M114" s="602">
        <v>1.4495684520000001</v>
      </c>
      <c r="N114" s="602">
        <v>0.82593951499999996</v>
      </c>
      <c r="O114" s="602">
        <v>0.99233825399999998</v>
      </c>
      <c r="P114" s="600">
        <v>1.0206851109999999</v>
      </c>
    </row>
    <row r="115" spans="1:16" ht="15.75" customHeight="1">
      <c r="A115" s="514" t="s">
        <v>185</v>
      </c>
      <c r="B115" s="598">
        <v>-9.5117526889999997</v>
      </c>
      <c r="C115" s="598">
        <v>-10.474735805</v>
      </c>
      <c r="D115" s="598">
        <v>-3.1103839629999999</v>
      </c>
      <c r="E115" s="598">
        <v>-4.9219138620000003</v>
      </c>
      <c r="F115" s="598">
        <v>-7.7136556519999999</v>
      </c>
      <c r="G115" s="598">
        <v>-5.3204015040000003</v>
      </c>
      <c r="H115" s="598">
        <v>-4.958068548</v>
      </c>
      <c r="I115" s="598">
        <v>-7.1345949969999998</v>
      </c>
      <c r="J115" s="598">
        <v>-7.049303149</v>
      </c>
      <c r="K115" s="598">
        <v>-8.2415719000000003</v>
      </c>
      <c r="L115" s="598">
        <v>-7.0578086620000002</v>
      </c>
      <c r="M115" s="599">
        <v>-5.6147020950000002</v>
      </c>
      <c r="N115" s="599">
        <v>-7.3466576379999999</v>
      </c>
      <c r="O115" s="599">
        <v>-6.8097085389999998</v>
      </c>
      <c r="P115" s="598">
        <v>-6.738068782</v>
      </c>
    </row>
    <row r="116" spans="1:16" ht="15.75" customHeight="1">
      <c r="A116" s="516" t="s">
        <v>186</v>
      </c>
      <c r="B116" s="600">
        <v>18.967914376</v>
      </c>
      <c r="C116" s="600">
        <v>-7.4148028769999996</v>
      </c>
      <c r="D116" s="600">
        <v>-0.78527070600000004</v>
      </c>
      <c r="E116" s="600">
        <v>-1.445566849</v>
      </c>
      <c r="F116" s="600">
        <v>-0.78907631</v>
      </c>
      <c r="G116" s="600">
        <v>-0.91903873599999997</v>
      </c>
      <c r="H116" s="600">
        <v>-0.424495654</v>
      </c>
      <c r="I116" s="600">
        <v>-1.487747962</v>
      </c>
      <c r="J116" s="600">
        <v>0.19854697599999999</v>
      </c>
      <c r="K116" s="600">
        <v>0.79070755000000004</v>
      </c>
      <c r="L116" s="600">
        <v>2.7796019000000002E-2</v>
      </c>
      <c r="M116" s="602">
        <v>-0.70226018599999995</v>
      </c>
      <c r="N116" s="602">
        <v>-4.9364577E-2</v>
      </c>
      <c r="O116" s="602">
        <v>-0.21623767299999999</v>
      </c>
      <c r="P116" s="600">
        <v>-0.38161784599999998</v>
      </c>
    </row>
    <row r="117" spans="1:16" ht="15.75" customHeight="1">
      <c r="A117" s="519" t="s">
        <v>187</v>
      </c>
      <c r="B117" s="603">
        <v>-3.9377400929999999</v>
      </c>
      <c r="C117" s="603">
        <v>5.1520306610000004</v>
      </c>
      <c r="D117" s="603">
        <v>8.1654048659999994</v>
      </c>
      <c r="E117" s="603">
        <v>0.60920268700000002</v>
      </c>
      <c r="F117" s="603">
        <v>-8.8655647119999994</v>
      </c>
      <c r="G117" s="603">
        <v>-1.5953033130000001</v>
      </c>
      <c r="H117" s="603">
        <v>-1.6337095349999999</v>
      </c>
      <c r="I117" s="603">
        <v>9.4436058000000003E-2</v>
      </c>
      <c r="J117" s="603">
        <v>-2.6394603769999998</v>
      </c>
      <c r="K117" s="603">
        <v>-12.219454156999999</v>
      </c>
      <c r="L117" s="603">
        <v>0.418235949</v>
      </c>
      <c r="M117" s="604">
        <v>-2.8555853010000001</v>
      </c>
      <c r="N117" s="604">
        <v>-3.1370233220000001</v>
      </c>
      <c r="O117" s="604">
        <v>-3.0248301550000001</v>
      </c>
      <c r="P117" s="603">
        <v>-2.184191336</v>
      </c>
    </row>
    <row r="118" spans="1:16" ht="16.5" customHeight="1">
      <c r="A118" s="522" t="s">
        <v>326</v>
      </c>
      <c r="B118" s="605">
        <v>-2.497205117</v>
      </c>
      <c r="C118" s="605">
        <v>-0.49784963199999999</v>
      </c>
      <c r="D118" s="605">
        <v>2.2760409990000001</v>
      </c>
      <c r="E118" s="605">
        <v>1.954208647</v>
      </c>
      <c r="F118" s="605">
        <v>1.908784678</v>
      </c>
      <c r="G118" s="605">
        <v>1.59998606</v>
      </c>
      <c r="H118" s="605">
        <v>1.7781383369999999</v>
      </c>
      <c r="I118" s="605">
        <v>1.778781159</v>
      </c>
      <c r="J118" s="605">
        <v>1.426577604</v>
      </c>
      <c r="K118" s="605">
        <v>0.804866682</v>
      </c>
      <c r="L118" s="605">
        <v>0.98160994999999995</v>
      </c>
      <c r="M118" s="606">
        <v>1.7879297169999999</v>
      </c>
      <c r="N118" s="606">
        <v>1.2646969269999999</v>
      </c>
      <c r="O118" s="606">
        <v>1.4220051890000001</v>
      </c>
      <c r="P118" s="605">
        <v>1.4877827109999999</v>
      </c>
    </row>
    <row r="119" spans="1:16" ht="16.5" customHeight="1">
      <c r="A119" s="514" t="s">
        <v>570</v>
      </c>
      <c r="B119" s="598">
        <v>5.4728365060000002</v>
      </c>
      <c r="C119" s="598">
        <v>2.897317004</v>
      </c>
      <c r="D119" s="598">
        <v>2.9742887389999999</v>
      </c>
      <c r="E119" s="598">
        <v>2.7114194610000002</v>
      </c>
      <c r="F119" s="598">
        <v>2.1619493429999999</v>
      </c>
      <c r="G119" s="598">
        <v>2.0417606250000002</v>
      </c>
      <c r="H119" s="598">
        <v>2.3529049889999998</v>
      </c>
      <c r="I119" s="598">
        <v>2.0606383419999998</v>
      </c>
      <c r="J119" s="598">
        <v>1.5669290309999999</v>
      </c>
      <c r="K119" s="598">
        <v>1.8108491689999999</v>
      </c>
      <c r="L119" s="598">
        <v>0.97479476700000001</v>
      </c>
      <c r="M119" s="599">
        <v>2.2902433929999999</v>
      </c>
      <c r="N119" s="599">
        <v>1.584661664</v>
      </c>
      <c r="O119" s="599">
        <v>1.7947597159999999</v>
      </c>
      <c r="P119" s="598">
        <v>1.883331657</v>
      </c>
    </row>
    <row r="120" spans="1:16" ht="16.5" customHeight="1">
      <c r="A120" s="720" t="s">
        <v>571</v>
      </c>
      <c r="B120" s="600">
        <v>2.9793311999999998</v>
      </c>
      <c r="C120" s="600">
        <v>2.5101024789999999</v>
      </c>
      <c r="D120" s="600">
        <v>3.2625358169999998</v>
      </c>
      <c r="E120" s="600">
        <v>2.5183788690000002</v>
      </c>
      <c r="F120" s="600">
        <v>2.1215618520000001</v>
      </c>
      <c r="G120" s="600">
        <v>2.1380686469999999</v>
      </c>
      <c r="H120" s="600">
        <v>1.7785062700000001</v>
      </c>
      <c r="I120" s="600">
        <v>1.821313344</v>
      </c>
      <c r="J120" s="600">
        <v>1.5712992400000001</v>
      </c>
      <c r="K120" s="600">
        <v>1.2716400990000001</v>
      </c>
      <c r="L120" s="600">
        <v>1.2064630940000001</v>
      </c>
      <c r="M120" s="602">
        <v>2.0039092979999999</v>
      </c>
      <c r="N120" s="602">
        <v>1.476615668</v>
      </c>
      <c r="O120" s="602">
        <v>1.6357104339999999</v>
      </c>
      <c r="P120" s="600">
        <v>1.764574707</v>
      </c>
    </row>
    <row r="121" spans="1:16" ht="16.5" customHeight="1">
      <c r="A121" s="514" t="s">
        <v>964</v>
      </c>
      <c r="B121" s="598">
        <v>-0.26428511999999998</v>
      </c>
      <c r="C121" s="598">
        <v>3.3494496999999998E-2</v>
      </c>
      <c r="D121" s="598">
        <v>-1.0527953919999999</v>
      </c>
      <c r="E121" s="598">
        <v>0.178334873</v>
      </c>
      <c r="F121" s="598">
        <v>-1.5795949949999999</v>
      </c>
      <c r="G121" s="598">
        <v>-0.99049134500000002</v>
      </c>
      <c r="H121" s="598">
        <v>-1.2744877729999999</v>
      </c>
      <c r="I121" s="598">
        <v>-0.63535493300000001</v>
      </c>
      <c r="J121" s="598">
        <v>-1.6956827670000001</v>
      </c>
      <c r="K121" s="598">
        <v>-1.4696571679999999</v>
      </c>
      <c r="L121" s="598">
        <v>-5.5892730909999999</v>
      </c>
      <c r="M121" s="599">
        <v>-1.134171115</v>
      </c>
      <c r="N121" s="599">
        <v>-2.0035662959999998</v>
      </c>
      <c r="O121" s="599">
        <v>-1.738004865</v>
      </c>
      <c r="P121" s="598">
        <v>-1.6243400699999999</v>
      </c>
    </row>
    <row r="122" spans="1:16" ht="16.5" customHeight="1">
      <c r="A122" s="516" t="s">
        <v>190</v>
      </c>
      <c r="B122" s="600">
        <v>15.229628328</v>
      </c>
      <c r="C122" s="600">
        <v>4.6823159690000002</v>
      </c>
      <c r="D122" s="600">
        <v>0.840888788</v>
      </c>
      <c r="E122" s="600">
        <v>4.9606533260000001</v>
      </c>
      <c r="F122" s="600">
        <v>2.6074020679999999</v>
      </c>
      <c r="G122" s="600">
        <v>1.142896022</v>
      </c>
      <c r="H122" s="600">
        <v>6.5681379790000003</v>
      </c>
      <c r="I122" s="600">
        <v>3.7419353979999999</v>
      </c>
      <c r="J122" s="600">
        <v>1.5327271929999999</v>
      </c>
      <c r="K122" s="600">
        <v>5.3027854960000003</v>
      </c>
      <c r="L122" s="600">
        <v>-0.800850799</v>
      </c>
      <c r="M122" s="602">
        <v>4.761564162</v>
      </c>
      <c r="N122" s="602">
        <v>2.3728501249999998</v>
      </c>
      <c r="O122" s="602">
        <v>3.0118555219999998</v>
      </c>
      <c r="P122" s="600">
        <v>2.7963110659999999</v>
      </c>
    </row>
    <row r="123" spans="1:16" ht="16.5" customHeight="1">
      <c r="A123" s="514" t="s">
        <v>572</v>
      </c>
      <c r="B123" s="598">
        <v>-22.744280753999998</v>
      </c>
      <c r="C123" s="598">
        <v>-0.85440966699999998</v>
      </c>
      <c r="D123" s="598">
        <v>-3.2628204730000001</v>
      </c>
      <c r="E123" s="598">
        <v>-0.92207834899999996</v>
      </c>
      <c r="F123" s="598">
        <v>0.350008928</v>
      </c>
      <c r="G123" s="598">
        <v>0.17588516500000001</v>
      </c>
      <c r="H123" s="598">
        <v>0.187457068</v>
      </c>
      <c r="I123" s="598">
        <v>4.2368179999999998E-2</v>
      </c>
      <c r="J123" s="598">
        <v>0.76783827699999996</v>
      </c>
      <c r="K123" s="598">
        <v>1.155492873</v>
      </c>
      <c r="L123" s="598">
        <v>1.4729848350000001</v>
      </c>
      <c r="M123" s="599">
        <v>7.0745638E-2</v>
      </c>
      <c r="N123" s="599">
        <v>0.88024015700000002</v>
      </c>
      <c r="O123" s="599">
        <v>0.64026243100000002</v>
      </c>
      <c r="P123" s="598">
        <v>0.59205452300000005</v>
      </c>
    </row>
    <row r="124" spans="1:16" ht="16.5" customHeight="1">
      <c r="A124" s="720" t="s">
        <v>965</v>
      </c>
      <c r="B124" s="600">
        <v>-13.680157546</v>
      </c>
      <c r="C124" s="600">
        <v>1.6829415299999999</v>
      </c>
      <c r="D124" s="600">
        <v>-1.834515339</v>
      </c>
      <c r="E124" s="600">
        <v>-1.159464644</v>
      </c>
      <c r="F124" s="600">
        <v>2.0511536E-2</v>
      </c>
      <c r="G124" s="600">
        <v>-4.0007093000000001E-2</v>
      </c>
      <c r="H124" s="600">
        <v>-0.32761183900000002</v>
      </c>
      <c r="I124" s="600">
        <v>-0.31760249899999998</v>
      </c>
      <c r="J124" s="600">
        <v>0.24828292499999999</v>
      </c>
      <c r="K124" s="600">
        <v>0.68172238500000004</v>
      </c>
      <c r="L124" s="600">
        <v>1.0138633930000001</v>
      </c>
      <c r="M124" s="602">
        <v>-0.29434489200000002</v>
      </c>
      <c r="N124" s="602">
        <v>0.417055379</v>
      </c>
      <c r="O124" s="602">
        <v>0.20652974099999999</v>
      </c>
      <c r="P124" s="600">
        <v>0.34087734600000003</v>
      </c>
    </row>
    <row r="125" spans="1:16" ht="15.75" customHeight="1">
      <c r="A125" s="514" t="s">
        <v>193</v>
      </c>
      <c r="B125" s="598">
        <v>9.1044859470000006</v>
      </c>
      <c r="C125" s="598">
        <v>1.510851084</v>
      </c>
      <c r="D125" s="598">
        <v>4.5530753170000002</v>
      </c>
      <c r="E125" s="598">
        <v>8.7361227889999995</v>
      </c>
      <c r="F125" s="598">
        <v>24.578299426000001</v>
      </c>
      <c r="G125" s="598">
        <v>14.735423494000001</v>
      </c>
      <c r="H125" s="598">
        <v>12.217309016</v>
      </c>
      <c r="I125" s="598">
        <v>-8.2803411790000006</v>
      </c>
      <c r="J125" s="598">
        <v>2.504484438</v>
      </c>
      <c r="K125" s="598">
        <v>5.5185593979999998</v>
      </c>
      <c r="L125" s="598">
        <v>-2.0671650399999999</v>
      </c>
      <c r="M125" s="599">
        <v>14.033992472</v>
      </c>
      <c r="N125" s="599">
        <v>0.34227086800000001</v>
      </c>
      <c r="O125" s="599">
        <v>2.8712762409999999</v>
      </c>
      <c r="P125" s="598">
        <v>4.9210561740000003</v>
      </c>
    </row>
    <row r="126" spans="1:16" ht="15.75" customHeight="1">
      <c r="A126" s="720" t="s">
        <v>767</v>
      </c>
      <c r="B126" s="600">
        <v>-47.495520956999997</v>
      </c>
      <c r="C126" s="600">
        <v>-15.736820793</v>
      </c>
      <c r="D126" s="600">
        <v>-9.2844331479999997</v>
      </c>
      <c r="E126" s="600">
        <v>-0.68920798299999997</v>
      </c>
      <c r="F126" s="600">
        <v>0.77765758799999996</v>
      </c>
      <c r="G126" s="600">
        <v>0.50446110399999999</v>
      </c>
      <c r="H126" s="600">
        <v>2.3365252970000001</v>
      </c>
      <c r="I126" s="600">
        <v>2.5763836850000001</v>
      </c>
      <c r="J126" s="600">
        <v>3.4747805879999998</v>
      </c>
      <c r="K126" s="600">
        <v>2.9587411299999999</v>
      </c>
      <c r="L126" s="600">
        <v>4.9660284800000003</v>
      </c>
      <c r="M126" s="602">
        <v>1.130275253</v>
      </c>
      <c r="N126" s="602">
        <v>3.5393483510000001</v>
      </c>
      <c r="O126" s="602">
        <v>2.790798627</v>
      </c>
      <c r="P126" s="600">
        <v>1.42711305</v>
      </c>
    </row>
    <row r="127" spans="1:16" ht="15.75" customHeight="1">
      <c r="A127" s="514" t="s">
        <v>194</v>
      </c>
      <c r="B127" s="598">
        <v>-48.090971519</v>
      </c>
      <c r="C127" s="598">
        <v>-4.8312334850000003</v>
      </c>
      <c r="D127" s="598">
        <v>0.28789066099999999</v>
      </c>
      <c r="E127" s="598">
        <v>-3.5251567289999999</v>
      </c>
      <c r="F127" s="598">
        <v>-1.397606117</v>
      </c>
      <c r="G127" s="598">
        <v>-2.935913218</v>
      </c>
      <c r="H127" s="598">
        <v>-1.7983423549999999</v>
      </c>
      <c r="I127" s="598">
        <v>-1.5772925870000001</v>
      </c>
      <c r="J127" s="598">
        <v>0.32138814599999999</v>
      </c>
      <c r="K127" s="598">
        <v>-4.4129879770000002</v>
      </c>
      <c r="L127" s="598">
        <v>-2.382686562</v>
      </c>
      <c r="M127" s="599">
        <v>-2.117977164</v>
      </c>
      <c r="N127" s="599">
        <v>-1.673012173</v>
      </c>
      <c r="O127" s="599">
        <v>-1.7987319260000001</v>
      </c>
      <c r="P127" s="598">
        <v>-2.0826807779999998</v>
      </c>
    </row>
    <row r="128" spans="1:16" ht="15.75" customHeight="1">
      <c r="A128" s="516" t="s">
        <v>195</v>
      </c>
      <c r="B128" s="600">
        <v>15.335465416</v>
      </c>
      <c r="C128" s="600">
        <v>-15.559792868000001</v>
      </c>
      <c r="D128" s="600">
        <v>-1.1623625500000001</v>
      </c>
      <c r="E128" s="600">
        <v>4.3053055520000001</v>
      </c>
      <c r="F128" s="600">
        <v>5.1726042980000004</v>
      </c>
      <c r="G128" s="600">
        <v>3.141203478</v>
      </c>
      <c r="H128" s="600">
        <v>3.0120623050000002</v>
      </c>
      <c r="I128" s="600">
        <v>3.54118237</v>
      </c>
      <c r="J128" s="600">
        <v>3.626488583</v>
      </c>
      <c r="K128" s="600">
        <v>0.567344564</v>
      </c>
      <c r="L128" s="600">
        <v>2.2317093909999999</v>
      </c>
      <c r="M128" s="602">
        <v>3.5735183510000001</v>
      </c>
      <c r="N128" s="602">
        <v>2.6032802249999998</v>
      </c>
      <c r="O128" s="602">
        <v>2.8919184840000001</v>
      </c>
      <c r="P128" s="600">
        <v>2.6326506940000001</v>
      </c>
    </row>
    <row r="129" spans="1:16" ht="15.75" customHeight="1">
      <c r="A129" s="519" t="s">
        <v>196</v>
      </c>
      <c r="B129" s="603">
        <v>4.1497442409999996</v>
      </c>
      <c r="C129" s="603">
        <v>-7.0398401030000004</v>
      </c>
      <c r="D129" s="603">
        <v>15.275361869999999</v>
      </c>
      <c r="E129" s="603">
        <v>3.1622525979999998</v>
      </c>
      <c r="F129" s="603">
        <v>1.862195372</v>
      </c>
      <c r="G129" s="603">
        <v>2.3515423289999999</v>
      </c>
      <c r="H129" s="603">
        <v>0.233381647</v>
      </c>
      <c r="I129" s="603">
        <v>6.273245051</v>
      </c>
      <c r="J129" s="603">
        <v>-2.203884011</v>
      </c>
      <c r="K129" s="603">
        <v>-16.146087869999999</v>
      </c>
      <c r="L129" s="603">
        <v>-2.5776977999999999E-2</v>
      </c>
      <c r="M129" s="604">
        <v>1.61463175</v>
      </c>
      <c r="N129" s="604">
        <v>-2.762174957</v>
      </c>
      <c r="O129" s="604">
        <v>-0.95211752199999999</v>
      </c>
      <c r="P129" s="603">
        <v>1.0232775510000001</v>
      </c>
    </row>
    <row r="130" spans="1:16" ht="16.5" customHeight="1">
      <c r="A130" s="568" t="s">
        <v>257</v>
      </c>
      <c r="B130" s="607"/>
      <c r="C130" s="607"/>
      <c r="D130" s="607"/>
      <c r="E130" s="607"/>
      <c r="F130" s="607"/>
      <c r="G130" s="607"/>
      <c r="H130" s="607"/>
      <c r="I130" s="607"/>
      <c r="J130" s="607"/>
      <c r="K130" s="607"/>
      <c r="L130" s="607"/>
      <c r="M130" s="608"/>
      <c r="N130" s="608"/>
      <c r="O130" s="608"/>
      <c r="P130" s="607"/>
    </row>
    <row r="131" spans="1:16" ht="16.5" customHeight="1">
      <c r="A131" s="511" t="s">
        <v>324</v>
      </c>
      <c r="B131" s="596">
        <v>1.244378059</v>
      </c>
      <c r="C131" s="596">
        <v>41.711026826999998</v>
      </c>
      <c r="D131" s="596">
        <v>2.5144428479999998</v>
      </c>
      <c r="E131" s="596">
        <v>8.2138546350000006</v>
      </c>
      <c r="F131" s="596">
        <v>13.013023341</v>
      </c>
      <c r="G131" s="596">
        <v>9.5531911330000003</v>
      </c>
      <c r="H131" s="596">
        <v>18.254565913</v>
      </c>
      <c r="I131" s="596">
        <v>15.508101578</v>
      </c>
      <c r="J131" s="596">
        <v>19.278234436000002</v>
      </c>
      <c r="K131" s="596">
        <v>14.007702741999999</v>
      </c>
      <c r="L131" s="596">
        <v>11.985404709000001</v>
      </c>
      <c r="M131" s="597">
        <v>13.807346461</v>
      </c>
      <c r="N131" s="597">
        <v>15.652016395</v>
      </c>
      <c r="O131" s="597">
        <v>14.963765615</v>
      </c>
      <c r="P131" s="596">
        <v>13.623809129</v>
      </c>
    </row>
    <row r="132" spans="1:16" ht="15.75" customHeight="1">
      <c r="A132" s="569" t="s">
        <v>200</v>
      </c>
      <c r="B132" s="609">
        <v>-8.8498340439999996</v>
      </c>
      <c r="C132" s="609">
        <v>50.029075145</v>
      </c>
      <c r="D132" s="609">
        <v>1.4047528840000001</v>
      </c>
      <c r="E132" s="609">
        <v>8.2612849760000007</v>
      </c>
      <c r="F132" s="609">
        <v>14.005740414</v>
      </c>
      <c r="G132" s="609">
        <v>8.6838588629999993</v>
      </c>
      <c r="H132" s="609">
        <v>17.703503860000001</v>
      </c>
      <c r="I132" s="609">
        <v>17.071252906000002</v>
      </c>
      <c r="J132" s="609">
        <v>19.422346129000001</v>
      </c>
      <c r="K132" s="609">
        <v>14.290660560999999</v>
      </c>
      <c r="L132" s="609">
        <v>14.766882314</v>
      </c>
      <c r="M132" s="610">
        <v>13.596745721</v>
      </c>
      <c r="N132" s="610">
        <v>16.806686871</v>
      </c>
      <c r="O132" s="610">
        <v>15.564378641999999</v>
      </c>
      <c r="P132" s="609">
        <v>14.160088858</v>
      </c>
    </row>
    <row r="133" spans="1:16" ht="15.75" customHeight="1">
      <c r="A133" s="570" t="s">
        <v>201</v>
      </c>
      <c r="B133" s="884" t="s">
        <v>591</v>
      </c>
      <c r="C133" s="611">
        <v>-58.926795771999998</v>
      </c>
      <c r="D133" s="611">
        <v>-23.780130852999999</v>
      </c>
      <c r="E133" s="611">
        <v>6.4427425209999996</v>
      </c>
      <c r="F133" s="611">
        <v>36.604893361000002</v>
      </c>
      <c r="G133" s="611">
        <v>30.176419593999999</v>
      </c>
      <c r="H133" s="611">
        <v>27.644244538999999</v>
      </c>
      <c r="I133" s="611">
        <v>0.47112416200000001</v>
      </c>
      <c r="J133" s="611">
        <v>31.469801379</v>
      </c>
      <c r="K133" s="611">
        <v>16.131040143</v>
      </c>
      <c r="L133" s="611">
        <v>22.144070874000001</v>
      </c>
      <c r="M133" s="612">
        <v>26.718201299</v>
      </c>
      <c r="N133" s="612">
        <v>19.694426586999999</v>
      </c>
      <c r="O133" s="612">
        <v>21.294992386000001</v>
      </c>
      <c r="P133" s="611">
        <v>20.654569166000002</v>
      </c>
    </row>
    <row r="134" spans="1:16" ht="15.75" customHeight="1">
      <c r="A134" s="569" t="s">
        <v>202</v>
      </c>
      <c r="B134" s="629" t="s">
        <v>591</v>
      </c>
      <c r="C134" s="609">
        <v>-69.599911461999994</v>
      </c>
      <c r="D134" s="609">
        <v>81.928003240999999</v>
      </c>
      <c r="E134" s="609">
        <v>8.5992009800000009</v>
      </c>
      <c r="F134" s="609">
        <v>-27.903557687999999</v>
      </c>
      <c r="G134" s="609">
        <v>15.776073033999999</v>
      </c>
      <c r="H134" s="609">
        <v>24.290081006000001</v>
      </c>
      <c r="I134" s="609">
        <v>-3.6912822809999999</v>
      </c>
      <c r="J134" s="609">
        <v>1.150492649</v>
      </c>
      <c r="K134" s="609">
        <v>8.0251830089999991</v>
      </c>
      <c r="L134" s="609">
        <v>-27.480250842</v>
      </c>
      <c r="M134" s="610">
        <v>7.4754901809999996</v>
      </c>
      <c r="N134" s="610">
        <v>-7.7867836930000003</v>
      </c>
      <c r="O134" s="610">
        <v>-3.81511326</v>
      </c>
      <c r="P134" s="609">
        <v>-5.5588164950000003</v>
      </c>
    </row>
    <row r="135" spans="1:16" ht="16.5" customHeight="1">
      <c r="A135" s="571" t="s">
        <v>325</v>
      </c>
      <c r="B135" s="613">
        <v>-62.538384389000001</v>
      </c>
      <c r="C135" s="613">
        <v>58.564504382000003</v>
      </c>
      <c r="D135" s="613">
        <v>-5.9915868589999999</v>
      </c>
      <c r="E135" s="613">
        <v>5.7534956509999997</v>
      </c>
      <c r="F135" s="613">
        <v>3.8073664119999999</v>
      </c>
      <c r="G135" s="613">
        <v>10.082066465</v>
      </c>
      <c r="H135" s="613">
        <v>9.5126330429999992</v>
      </c>
      <c r="I135" s="613">
        <v>9.3125101449999992</v>
      </c>
      <c r="J135" s="613">
        <v>6.6590496870000004</v>
      </c>
      <c r="K135" s="613">
        <v>-6.7970573099999996</v>
      </c>
      <c r="L135" s="613">
        <v>-7.1226840899999999</v>
      </c>
      <c r="M135" s="614">
        <v>7.7055194419999999</v>
      </c>
      <c r="N135" s="614">
        <v>1.2661325969999999</v>
      </c>
      <c r="O135" s="614">
        <v>3.5925533629999999</v>
      </c>
      <c r="P135" s="613">
        <v>4.6865241620000004</v>
      </c>
    </row>
    <row r="136" spans="1:16" ht="15.75" customHeight="1">
      <c r="A136" s="569" t="s">
        <v>204</v>
      </c>
      <c r="B136" s="609">
        <v>-34.808822646000003</v>
      </c>
      <c r="C136" s="609">
        <v>56.228701006000001</v>
      </c>
      <c r="D136" s="609">
        <v>0.30094721299999999</v>
      </c>
      <c r="E136" s="609">
        <v>9.9678456050000008</v>
      </c>
      <c r="F136" s="609">
        <v>7.461221288</v>
      </c>
      <c r="G136" s="609">
        <v>18.544550405999999</v>
      </c>
      <c r="H136" s="609">
        <v>7.9646536689999996</v>
      </c>
      <c r="I136" s="609">
        <v>12.632979859000001</v>
      </c>
      <c r="J136" s="609">
        <v>3.9889865769999999</v>
      </c>
      <c r="K136" s="609">
        <v>5.7416966379999996</v>
      </c>
      <c r="L136" s="609">
        <v>4.9292008860000003</v>
      </c>
      <c r="M136" s="610">
        <v>10.192353792</v>
      </c>
      <c r="N136" s="610">
        <v>6.5502876170000004</v>
      </c>
      <c r="O136" s="610">
        <v>7.9249934570000002</v>
      </c>
      <c r="P136" s="609">
        <v>7.5338071060000003</v>
      </c>
    </row>
    <row r="137" spans="1:16" ht="15.75" customHeight="1">
      <c r="A137" s="572" t="s">
        <v>205</v>
      </c>
      <c r="B137" s="611">
        <v>-71.910163815999994</v>
      </c>
      <c r="C137" s="611">
        <v>76.029688351999994</v>
      </c>
      <c r="D137" s="611">
        <v>-9.7788363839999999</v>
      </c>
      <c r="E137" s="611">
        <v>3.4568483159999999</v>
      </c>
      <c r="F137" s="611">
        <v>12.07607</v>
      </c>
      <c r="G137" s="611">
        <v>8.0316776529999991</v>
      </c>
      <c r="H137" s="611">
        <v>12.688131756000001</v>
      </c>
      <c r="I137" s="611">
        <v>10.509380998999999</v>
      </c>
      <c r="J137" s="611">
        <v>19.830111547000001</v>
      </c>
      <c r="K137" s="611">
        <v>2.2668593669999999</v>
      </c>
      <c r="L137" s="611">
        <v>5.8814382009999999</v>
      </c>
      <c r="M137" s="612">
        <v>10.006659759</v>
      </c>
      <c r="N137" s="612">
        <v>11.127108403999999</v>
      </c>
      <c r="O137" s="612">
        <v>10.649841578</v>
      </c>
      <c r="P137" s="611">
        <v>10.753820598000001</v>
      </c>
    </row>
    <row r="138" spans="1:16" ht="15.75" customHeight="1">
      <c r="A138" s="569" t="s">
        <v>206</v>
      </c>
      <c r="B138" s="609" t="s">
        <v>591</v>
      </c>
      <c r="C138" s="609">
        <v>-77.752776900000001</v>
      </c>
      <c r="D138" s="609">
        <v>0.478404414</v>
      </c>
      <c r="E138" s="609">
        <v>8.2432686220000004</v>
      </c>
      <c r="F138" s="609">
        <v>-19.054870603000001</v>
      </c>
      <c r="G138" s="609">
        <v>6.5877745269999997</v>
      </c>
      <c r="H138" s="609">
        <v>4.9251824830000004</v>
      </c>
      <c r="I138" s="609">
        <v>4.816899448</v>
      </c>
      <c r="J138" s="609">
        <v>-6.8758721070000002</v>
      </c>
      <c r="K138" s="609">
        <v>-20.357987329</v>
      </c>
      <c r="L138" s="609">
        <v>-22.958293345000001</v>
      </c>
      <c r="M138" s="610">
        <v>0.110544297</v>
      </c>
      <c r="N138" s="610">
        <v>-12.290713345</v>
      </c>
      <c r="O138" s="610">
        <v>-9.0463132959999992</v>
      </c>
      <c r="P138" s="609">
        <v>-7.6126976749999997</v>
      </c>
    </row>
    <row r="139" spans="1:16" ht="16.5" customHeight="1">
      <c r="A139" s="573" t="s">
        <v>259</v>
      </c>
      <c r="B139" s="615"/>
      <c r="C139" s="615"/>
      <c r="D139" s="615"/>
      <c r="E139" s="615"/>
      <c r="F139" s="615"/>
      <c r="G139" s="615"/>
      <c r="H139" s="615"/>
      <c r="I139" s="615"/>
      <c r="J139" s="615"/>
      <c r="K139" s="615"/>
      <c r="L139" s="615"/>
      <c r="M139" s="616"/>
      <c r="N139" s="616"/>
      <c r="O139" s="616"/>
      <c r="P139" s="615"/>
    </row>
    <row r="140" spans="1:16" ht="16.5" customHeight="1">
      <c r="A140" s="574" t="s">
        <v>510</v>
      </c>
      <c r="B140" s="617">
        <v>-5.0136646469999997</v>
      </c>
      <c r="C140" s="617">
        <v>0.58670920400000004</v>
      </c>
      <c r="D140" s="617">
        <v>1.462195256</v>
      </c>
      <c r="E140" s="617">
        <v>0.71966301399999999</v>
      </c>
      <c r="F140" s="617">
        <v>0.41492182</v>
      </c>
      <c r="G140" s="617">
        <v>0.69916584500000001</v>
      </c>
      <c r="H140" s="617">
        <v>0.93633685700000002</v>
      </c>
      <c r="I140" s="617">
        <v>1.1695694780000001</v>
      </c>
      <c r="J140" s="617">
        <v>0.75404613499999995</v>
      </c>
      <c r="K140" s="617">
        <v>-0.197961729</v>
      </c>
      <c r="L140" s="617">
        <v>-0.103551069</v>
      </c>
      <c r="M140" s="618">
        <v>0.77553525400000001</v>
      </c>
      <c r="N140" s="618">
        <v>0.43354203699999999</v>
      </c>
      <c r="O140" s="618">
        <v>0.52101220299999995</v>
      </c>
      <c r="P140" s="617">
        <v>0.58293030499999998</v>
      </c>
    </row>
    <row r="141" spans="1:16" ht="16.5" customHeight="1">
      <c r="A141" s="575" t="s">
        <v>446</v>
      </c>
      <c r="B141" s="619">
        <v>0.21410942299999999</v>
      </c>
      <c r="C141" s="619">
        <v>1.4725204810000001</v>
      </c>
      <c r="D141" s="619">
        <v>3.10135454</v>
      </c>
      <c r="E141" s="619">
        <v>2.5905044269999999</v>
      </c>
      <c r="F141" s="619">
        <v>2.8973817390000001</v>
      </c>
      <c r="G141" s="619">
        <v>2.7036253600000002</v>
      </c>
      <c r="H141" s="619">
        <v>2.3462368800000002</v>
      </c>
      <c r="I141" s="619">
        <v>2.4596037430000002</v>
      </c>
      <c r="J141" s="619">
        <v>2.4140677990000001</v>
      </c>
      <c r="K141" s="619">
        <v>2.3393956810000001</v>
      </c>
      <c r="L141" s="619">
        <v>2.1817514469999999</v>
      </c>
      <c r="M141" s="620">
        <v>2.5715516479999998</v>
      </c>
      <c r="N141" s="620">
        <v>2.3486112320000001</v>
      </c>
      <c r="O141" s="620">
        <v>2.4045963170000002</v>
      </c>
      <c r="P141" s="619">
        <v>2.4401061620000002</v>
      </c>
    </row>
    <row r="142" spans="1:16" ht="16.5" customHeight="1">
      <c r="A142" s="576" t="s">
        <v>447</v>
      </c>
      <c r="B142" s="621">
        <v>0.25501026799999998</v>
      </c>
      <c r="C142" s="621">
        <v>2.6043089529999999</v>
      </c>
      <c r="D142" s="621">
        <v>3.247095184</v>
      </c>
      <c r="E142" s="621">
        <v>2.166589858</v>
      </c>
      <c r="F142" s="621">
        <v>1.785886546</v>
      </c>
      <c r="G142" s="621">
        <v>1.67878065</v>
      </c>
      <c r="H142" s="621">
        <v>1.2492884230000001</v>
      </c>
      <c r="I142" s="621">
        <v>1.5560263089999999</v>
      </c>
      <c r="J142" s="621">
        <v>1.264324333</v>
      </c>
      <c r="K142" s="621">
        <v>1.0425565530000001</v>
      </c>
      <c r="L142" s="621">
        <v>0.83045873299999995</v>
      </c>
      <c r="M142" s="622">
        <v>1.5602410229999999</v>
      </c>
      <c r="N142" s="622">
        <v>1.1766639430000001</v>
      </c>
      <c r="O142" s="622">
        <v>1.2819529810000001</v>
      </c>
      <c r="P142" s="621">
        <v>1.446956039</v>
      </c>
    </row>
    <row r="143" spans="1:16" ht="16.5" customHeight="1">
      <c r="A143" s="577" t="s">
        <v>448</v>
      </c>
      <c r="B143" s="619">
        <v>-5.0766441349999996</v>
      </c>
      <c r="C143" s="619">
        <v>-0.406407456</v>
      </c>
      <c r="D143" s="619">
        <v>2.2607478749999999</v>
      </c>
      <c r="E143" s="619">
        <v>1.6043555709999999</v>
      </c>
      <c r="F143" s="619">
        <v>1.573808774</v>
      </c>
      <c r="G143" s="619">
        <v>1.143117677</v>
      </c>
      <c r="H143" s="619">
        <v>1.2489224029999999</v>
      </c>
      <c r="I143" s="619">
        <v>1.513604937</v>
      </c>
      <c r="J143" s="619">
        <v>1.120040084</v>
      </c>
      <c r="K143" s="619">
        <v>0.57683901000000004</v>
      </c>
      <c r="L143" s="619">
        <v>0.60644096800000002</v>
      </c>
      <c r="M143" s="620">
        <v>1.345200851</v>
      </c>
      <c r="N143" s="620">
        <v>0.96537160600000005</v>
      </c>
      <c r="O143" s="620">
        <v>1.0689915670000001</v>
      </c>
      <c r="P143" s="619">
        <v>1.171027941</v>
      </c>
    </row>
    <row r="144" spans="1:16" ht="16.5" customHeight="1">
      <c r="A144" s="572" t="s">
        <v>523</v>
      </c>
      <c r="B144" s="623">
        <v>-11.261214096</v>
      </c>
      <c r="C144" s="623">
        <v>50.405407283999999</v>
      </c>
      <c r="D144" s="623">
        <v>2.0589845520000001</v>
      </c>
      <c r="E144" s="623">
        <v>7.6718655040000003</v>
      </c>
      <c r="F144" s="623">
        <v>13.352528485000001</v>
      </c>
      <c r="G144" s="623">
        <v>7.8227679700000001</v>
      </c>
      <c r="H144" s="623">
        <v>16.587873982000001</v>
      </c>
      <c r="I144" s="623">
        <v>16.088517908</v>
      </c>
      <c r="J144" s="623">
        <v>18.678398517000002</v>
      </c>
      <c r="K144" s="623">
        <v>12.818084202</v>
      </c>
      <c r="L144" s="623">
        <v>13.716017881999999</v>
      </c>
      <c r="M144" s="624">
        <v>12.740855481000001</v>
      </c>
      <c r="N144" s="624">
        <v>15.766337674000001</v>
      </c>
      <c r="O144" s="624">
        <v>14.5970961</v>
      </c>
      <c r="P144" s="623">
        <v>13.373837967</v>
      </c>
    </row>
    <row r="145" spans="1:17" ht="16.5" customHeight="1">
      <c r="A145" s="578" t="s">
        <v>449</v>
      </c>
      <c r="B145" s="619">
        <v>10.478098656</v>
      </c>
      <c r="C145" s="619">
        <v>11.357419497</v>
      </c>
      <c r="D145" s="619">
        <v>4.6102148959999996</v>
      </c>
      <c r="E145" s="619">
        <v>-1.220213145</v>
      </c>
      <c r="F145" s="619">
        <v>0.15196261899999999</v>
      </c>
      <c r="G145" s="619">
        <v>-0.88515283700000003</v>
      </c>
      <c r="H145" s="619">
        <v>-1.548214288</v>
      </c>
      <c r="I145" s="619">
        <v>-1.1364554170000001</v>
      </c>
      <c r="J145" s="619">
        <v>-0.918445705</v>
      </c>
      <c r="K145" s="619">
        <v>-0.67132422300000005</v>
      </c>
      <c r="L145" s="619">
        <v>-1.8651051169999999</v>
      </c>
      <c r="M145" s="620">
        <v>-0.97948567200000003</v>
      </c>
      <c r="N145" s="620">
        <v>-1.147489794</v>
      </c>
      <c r="O145" s="620">
        <v>-1.108854923</v>
      </c>
      <c r="P145" s="619">
        <v>-0.79699376099999997</v>
      </c>
    </row>
    <row r="146" spans="1:17" ht="16.5" customHeight="1">
      <c r="A146" s="570" t="s">
        <v>450</v>
      </c>
      <c r="B146" s="625">
        <v>-15.963751261000001</v>
      </c>
      <c r="C146" s="625">
        <v>1.776387846</v>
      </c>
      <c r="D146" s="625">
        <v>-1.8491938189999999</v>
      </c>
      <c r="E146" s="625">
        <v>-1.498633235</v>
      </c>
      <c r="F146" s="625">
        <v>-0.30825758199999997</v>
      </c>
      <c r="G146" s="625">
        <v>-0.48950085799999998</v>
      </c>
      <c r="H146" s="625">
        <v>-0.84587850099999995</v>
      </c>
      <c r="I146" s="625">
        <v>-0.57731676499999995</v>
      </c>
      <c r="J146" s="625">
        <v>-5.4693482000000002E-2</v>
      </c>
      <c r="K146" s="625">
        <v>0.45397327399999998</v>
      </c>
      <c r="L146" s="625">
        <v>0.63857458199999995</v>
      </c>
      <c r="M146" s="626">
        <v>-0.72801685900000002</v>
      </c>
      <c r="N146" s="626">
        <v>0.120235577</v>
      </c>
      <c r="O146" s="626">
        <v>-0.142253247</v>
      </c>
      <c r="P146" s="625">
        <v>2.7702197000000001E-2</v>
      </c>
    </row>
    <row r="147" spans="1:17" ht="16.5" customHeight="1">
      <c r="A147" s="575" t="s">
        <v>461</v>
      </c>
      <c r="B147" s="619">
        <v>-3.834295816</v>
      </c>
      <c r="C147" s="619">
        <v>0.39764507599999999</v>
      </c>
      <c r="D147" s="619">
        <v>0.237739847</v>
      </c>
      <c r="E147" s="619">
        <v>9.4261690999999995E-2</v>
      </c>
      <c r="F147" s="619">
        <v>0.31948143699999998</v>
      </c>
      <c r="G147" s="619">
        <v>-1.8286050000000001E-3</v>
      </c>
      <c r="H147" s="619">
        <v>0.10419866</v>
      </c>
      <c r="I147" s="619">
        <v>1.7623423999999999E-2</v>
      </c>
      <c r="J147" s="619">
        <v>-2.4357732999999999E-2</v>
      </c>
      <c r="K147" s="619">
        <v>0.25475717799999997</v>
      </c>
      <c r="L147" s="619">
        <v>8.0667886999999994E-2</v>
      </c>
      <c r="M147" s="620">
        <v>0.13250603999999999</v>
      </c>
      <c r="N147" s="620">
        <v>6.8119382000000006E-2</v>
      </c>
      <c r="O147" s="620">
        <v>8.0050899999999994E-2</v>
      </c>
      <c r="P147" s="619">
        <v>7.7042877999999995E-2</v>
      </c>
    </row>
    <row r="148" spans="1:17" ht="16.5" customHeight="1">
      <c r="A148" s="576" t="s">
        <v>466</v>
      </c>
      <c r="B148" s="621">
        <v>-4.5552568000000002E-2</v>
      </c>
      <c r="C148" s="621">
        <v>-0.892404847</v>
      </c>
      <c r="D148" s="621">
        <v>0.60458703899999999</v>
      </c>
      <c r="E148" s="621">
        <v>0.74247047200000005</v>
      </c>
      <c r="F148" s="621">
        <v>0.94941770999999997</v>
      </c>
      <c r="G148" s="621">
        <v>0.36804872500000002</v>
      </c>
      <c r="H148" s="621">
        <v>0.26886177999999999</v>
      </c>
      <c r="I148" s="621">
        <v>0.34856167700000001</v>
      </c>
      <c r="J148" s="621">
        <v>0.32120876999999998</v>
      </c>
      <c r="K148" s="621">
        <v>0.67626307799999996</v>
      </c>
      <c r="L148" s="621">
        <v>0.60904727199999997</v>
      </c>
      <c r="M148" s="622">
        <v>0.47782627700000002</v>
      </c>
      <c r="N148" s="622">
        <v>0.47147167699999998</v>
      </c>
      <c r="O148" s="622">
        <v>0.47754659300000002</v>
      </c>
      <c r="P148" s="621">
        <v>0.50304012600000003</v>
      </c>
    </row>
    <row r="149" spans="1:17" s="3" customFormat="1" ht="16.5" customHeight="1">
      <c r="A149" s="577" t="s">
        <v>462</v>
      </c>
      <c r="B149" s="619">
        <v>0.25765590300000002</v>
      </c>
      <c r="C149" s="619">
        <v>7.0066640739999997</v>
      </c>
      <c r="D149" s="619">
        <v>-1.5047068960000001</v>
      </c>
      <c r="E149" s="619">
        <v>-0.49888636400000003</v>
      </c>
      <c r="F149" s="619">
        <v>-1.232591623</v>
      </c>
      <c r="G149" s="619">
        <v>-0.53552177300000003</v>
      </c>
      <c r="H149" s="619">
        <v>-0.31713458900000002</v>
      </c>
      <c r="I149" s="619">
        <v>-0.35396888300000001</v>
      </c>
      <c r="J149" s="619">
        <v>-0.461452378</v>
      </c>
      <c r="K149" s="619">
        <v>-0.521133917</v>
      </c>
      <c r="L149" s="619">
        <v>-1.0049059709999999</v>
      </c>
      <c r="M149" s="620">
        <v>-0.56936837500000004</v>
      </c>
      <c r="N149" s="620">
        <v>-0.58736743700000005</v>
      </c>
      <c r="O149" s="620">
        <v>-0.58628515400000003</v>
      </c>
      <c r="P149" s="619">
        <v>-0.53457354499999998</v>
      </c>
      <c r="Q149"/>
    </row>
    <row r="150" spans="1:17" ht="16.5" customHeight="1">
      <c r="A150" s="572" t="s">
        <v>515</v>
      </c>
      <c r="B150" s="623">
        <v>-3.0918018960000002</v>
      </c>
      <c r="C150" s="623">
        <v>22.535641367</v>
      </c>
      <c r="D150" s="623">
        <v>-8.3710120999999998E-2</v>
      </c>
      <c r="E150" s="623">
        <v>2.2633974280000002</v>
      </c>
      <c r="F150" s="623">
        <v>3.91555293</v>
      </c>
      <c r="G150" s="623">
        <v>2.1279536480000001</v>
      </c>
      <c r="H150" s="623">
        <v>4.0487185510000003</v>
      </c>
      <c r="I150" s="623">
        <v>3.4279968209999998</v>
      </c>
      <c r="J150" s="623">
        <v>3.653061863</v>
      </c>
      <c r="K150" s="623">
        <v>2.6485738720000001</v>
      </c>
      <c r="L150" s="623">
        <v>2.2149579340000001</v>
      </c>
      <c r="M150" s="624">
        <v>3.4311143230000001</v>
      </c>
      <c r="N150" s="624">
        <v>3.0499877070000001</v>
      </c>
      <c r="O150" s="624">
        <v>3.1755164549999999</v>
      </c>
      <c r="P150" s="623">
        <v>3.143757033</v>
      </c>
    </row>
    <row r="151" spans="1:17" ht="16.5" customHeight="1">
      <c r="A151" s="578" t="s">
        <v>463</v>
      </c>
      <c r="B151" s="619">
        <v>10.458763953</v>
      </c>
      <c r="C151" s="619">
        <v>8.9644627420000003</v>
      </c>
      <c r="D151" s="619">
        <v>1.6885088180000001</v>
      </c>
      <c r="E151" s="619">
        <v>-2.1377008590000002</v>
      </c>
      <c r="F151" s="619">
        <v>-1.1162829270000001</v>
      </c>
      <c r="G151" s="619">
        <v>-1.5037991580000001</v>
      </c>
      <c r="H151" s="619">
        <v>-2.0773263370000001</v>
      </c>
      <c r="I151" s="619">
        <v>-1.769066619</v>
      </c>
      <c r="J151" s="619">
        <v>-1.4909089019999999</v>
      </c>
      <c r="K151" s="619">
        <v>-1.119039012</v>
      </c>
      <c r="L151" s="619">
        <v>-2.02012926</v>
      </c>
      <c r="M151" s="620">
        <v>-1.7488180790000001</v>
      </c>
      <c r="N151" s="620">
        <v>-1.6323926209999999</v>
      </c>
      <c r="O151" s="620">
        <v>-1.6694369760000001</v>
      </c>
      <c r="P151" s="619">
        <v>-1.5054600869999999</v>
      </c>
    </row>
    <row r="152" spans="1:17" ht="16.5" customHeight="1">
      <c r="A152" s="579" t="s">
        <v>861</v>
      </c>
      <c r="B152" s="627">
        <v>0.33714032599999999</v>
      </c>
      <c r="C152" s="627">
        <v>0.47964967400000003</v>
      </c>
      <c r="D152" s="627">
        <v>-8.7627880000000005E-3</v>
      </c>
      <c r="E152" s="627">
        <v>-0.24761223700000001</v>
      </c>
      <c r="F152" s="627">
        <v>-0.28640108199999997</v>
      </c>
      <c r="G152" s="627">
        <v>-0.171497698</v>
      </c>
      <c r="H152" s="627">
        <v>-0.19616858200000001</v>
      </c>
      <c r="I152" s="627">
        <v>-0.23257505000000001</v>
      </c>
      <c r="J152" s="627">
        <v>-0.247726162</v>
      </c>
      <c r="K152" s="627">
        <v>-0.40037653200000001</v>
      </c>
      <c r="L152" s="627">
        <v>-0.403684512</v>
      </c>
      <c r="M152" s="628">
        <v>-0.21558074299999999</v>
      </c>
      <c r="N152" s="628">
        <v>-0.31063293600000003</v>
      </c>
      <c r="O152" s="628">
        <v>-0.27626858300000001</v>
      </c>
      <c r="P152" s="627">
        <v>-0.24510115199999999</v>
      </c>
    </row>
    <row r="153" spans="1:17" ht="13">
      <c r="A153" s="260" t="s">
        <v>969</v>
      </c>
      <c r="B153" s="13"/>
      <c r="C153" s="13"/>
      <c r="D153" s="13"/>
      <c r="E153" s="13"/>
      <c r="F153" s="13"/>
      <c r="G153" s="13"/>
      <c r="H153" s="13"/>
      <c r="I153" s="13"/>
      <c r="J153" s="13"/>
      <c r="K153" s="13"/>
      <c r="L153" s="13"/>
      <c r="M153" s="13"/>
      <c r="N153" s="13"/>
      <c r="O153" s="13"/>
      <c r="P153" s="40"/>
    </row>
    <row r="154" spans="1:17" ht="13">
      <c r="A154" s="260" t="s">
        <v>963</v>
      </c>
      <c r="B154" s="13"/>
      <c r="C154" s="13"/>
      <c r="D154" s="13"/>
      <c r="E154" s="13"/>
      <c r="F154" s="13"/>
      <c r="G154" s="13"/>
      <c r="H154" s="13"/>
      <c r="I154" s="13"/>
      <c r="J154" s="13"/>
      <c r="K154" s="13"/>
      <c r="L154" s="13"/>
      <c r="M154" s="13"/>
      <c r="N154" s="13"/>
      <c r="O154" s="13"/>
      <c r="P154" s="40"/>
    </row>
    <row r="155" spans="1:17" ht="13">
      <c r="A155" s="291" t="s">
        <v>855</v>
      </c>
      <c r="B155" s="13"/>
      <c r="C155" s="13"/>
      <c r="D155" s="13"/>
      <c r="E155" s="13"/>
      <c r="F155" s="13"/>
      <c r="G155" s="13"/>
      <c r="H155" s="13"/>
      <c r="I155" s="13"/>
      <c r="J155" s="13"/>
      <c r="K155" s="13"/>
      <c r="L155" s="13"/>
      <c r="M155" s="13"/>
      <c r="N155" s="13"/>
      <c r="O155" s="13"/>
      <c r="P155" s="40"/>
    </row>
    <row r="156" spans="1:17" ht="13">
      <c r="A156" s="38" t="s">
        <v>693</v>
      </c>
      <c r="B156" s="13"/>
      <c r="C156" s="13"/>
      <c r="D156" s="13"/>
      <c r="E156" s="13"/>
      <c r="F156" s="13"/>
      <c r="G156" s="13"/>
      <c r="H156" s="13"/>
      <c r="I156" s="13"/>
      <c r="J156" s="13"/>
      <c r="K156" s="13"/>
      <c r="L156" s="13"/>
      <c r="M156" s="13"/>
      <c r="N156" s="13"/>
      <c r="O156" s="13"/>
      <c r="P156" s="40"/>
    </row>
    <row r="157" spans="1:17" ht="13">
      <c r="A157" s="291" t="s">
        <v>856</v>
      </c>
      <c r="B157" s="13"/>
      <c r="C157" s="13"/>
      <c r="D157" s="13"/>
      <c r="E157" s="13"/>
      <c r="F157" s="13"/>
      <c r="G157" s="13"/>
      <c r="H157" s="13"/>
      <c r="I157" s="13"/>
      <c r="J157" s="13"/>
      <c r="K157" s="13"/>
      <c r="L157" s="13"/>
      <c r="M157" s="13"/>
      <c r="N157" s="13"/>
      <c r="O157" s="13"/>
      <c r="P157" s="40"/>
    </row>
    <row r="158" spans="1:17" ht="13">
      <c r="A158" s="260" t="s">
        <v>890</v>
      </c>
      <c r="B158" s="13"/>
      <c r="C158" s="13"/>
      <c r="D158" s="13"/>
      <c r="E158" s="13"/>
      <c r="F158" s="13"/>
      <c r="G158" s="13"/>
      <c r="H158" s="13"/>
      <c r="I158" s="13"/>
      <c r="J158" s="13"/>
      <c r="K158" s="13"/>
      <c r="L158" s="13"/>
      <c r="M158" s="13"/>
      <c r="N158" s="13"/>
      <c r="O158" s="13"/>
      <c r="P158" s="40"/>
    </row>
    <row r="159" spans="1:17" ht="13">
      <c r="A159" s="291" t="s">
        <v>870</v>
      </c>
      <c r="B159" s="13"/>
      <c r="C159" s="13"/>
      <c r="D159" s="13"/>
      <c r="E159" s="13"/>
      <c r="F159" s="13"/>
      <c r="G159" s="13"/>
      <c r="H159" s="13"/>
      <c r="I159" s="13"/>
      <c r="J159" s="13"/>
      <c r="K159" s="13"/>
      <c r="L159" s="13"/>
      <c r="M159" s="13"/>
      <c r="N159" s="13"/>
      <c r="O159" s="13"/>
      <c r="P159" s="40"/>
    </row>
    <row r="161" spans="1:6" ht="12.75" customHeight="1">
      <c r="A161" s="1003" t="s">
        <v>1008</v>
      </c>
      <c r="B161" s="1003"/>
      <c r="C161" s="1003"/>
      <c r="D161" s="1003"/>
      <c r="E161" s="1003"/>
      <c r="F161" s="1003"/>
    </row>
    <row r="162" spans="1:6">
      <c r="A162" s="1003"/>
      <c r="B162" s="1003"/>
      <c r="C162" s="1003"/>
      <c r="D162" s="1003"/>
      <c r="E162" s="1003"/>
      <c r="F162" s="1003"/>
    </row>
    <row r="163" spans="1:6">
      <c r="A163" s="1003"/>
      <c r="B163" s="1003"/>
      <c r="C163" s="1003"/>
      <c r="D163" s="1003"/>
      <c r="E163" s="1003"/>
      <c r="F163" s="1003"/>
    </row>
    <row r="164" spans="1:6">
      <c r="A164" s="1003"/>
      <c r="B164" s="1003"/>
      <c r="C164" s="1003"/>
      <c r="D164" s="1003"/>
      <c r="E164" s="1003"/>
      <c r="F164" s="1003"/>
    </row>
    <row r="165" spans="1:6" ht="199.5" customHeight="1">
      <c r="A165" s="988" t="s">
        <v>594</v>
      </c>
      <c r="B165" s="988"/>
      <c r="C165" s="988"/>
      <c r="D165" s="988"/>
      <c r="E165" s="988"/>
      <c r="F165" s="988"/>
    </row>
  </sheetData>
  <mergeCells count="2">
    <mergeCell ref="A165:F165"/>
    <mergeCell ref="A161:F164"/>
  </mergeCells>
  <phoneticPr fontId="0" type="noConversion"/>
  <pageMargins left="0.59055118110236227" right="0.59055118110236227" top="0.78740157480314965" bottom="0.78740157480314965" header="0.39370078740157483" footer="0.39370078740157483"/>
  <pageSetup paperSize="9" scale="49" firstPageNumber="46"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2" manualBreakCount="2">
    <brk id="59" max="15" man="1"/>
    <brk id="104" max="15" man="1"/>
  </rowBreaks>
  <tableParts count="2">
    <tablePart r:id="rId2"/>
    <tablePart r:id="rId3"/>
  </tableParts>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Y167"/>
  <sheetViews>
    <sheetView topLeftCell="A50" zoomScale="85" zoomScaleNormal="85" zoomScalePageLayoutView="85" workbookViewId="0">
      <selection activeCell="A50" sqref="A50"/>
    </sheetView>
  </sheetViews>
  <sheetFormatPr baseColWidth="10" defaultRowHeight="12.5"/>
  <cols>
    <col min="1" max="1" width="91" customWidth="1"/>
    <col min="13" max="14" width="15.54296875" customWidth="1"/>
    <col min="15" max="15" width="14.26953125" customWidth="1"/>
    <col min="16" max="16" width="18.7265625" customWidth="1"/>
  </cols>
  <sheetData>
    <row r="1" spans="1:16" ht="25.5" customHeight="1">
      <c r="A1" s="47" t="s">
        <v>894</v>
      </c>
    </row>
    <row r="3" spans="1:16" ht="13" thickBot="1">
      <c r="A3" s="13"/>
      <c r="P3" s="264" t="s">
        <v>245</v>
      </c>
    </row>
    <row r="4" spans="1:16" ht="12.75" customHeight="1">
      <c r="A4" s="42"/>
      <c r="B4" s="43" t="s">
        <v>38</v>
      </c>
      <c r="C4" s="43" t="s">
        <v>128</v>
      </c>
      <c r="D4" s="43" t="s">
        <v>130</v>
      </c>
      <c r="E4" s="43" t="s">
        <v>39</v>
      </c>
      <c r="F4" s="43" t="s">
        <v>40</v>
      </c>
      <c r="G4" s="43" t="s">
        <v>41</v>
      </c>
      <c r="H4" s="43" t="s">
        <v>42</v>
      </c>
      <c r="I4" s="43" t="s">
        <v>132</v>
      </c>
      <c r="J4" s="43" t="s">
        <v>133</v>
      </c>
      <c r="K4" s="43" t="s">
        <v>134</v>
      </c>
      <c r="L4" s="257">
        <v>100000</v>
      </c>
      <c r="M4" s="255" t="s">
        <v>265</v>
      </c>
      <c r="N4" s="255" t="s">
        <v>265</v>
      </c>
      <c r="O4" s="262" t="s">
        <v>80</v>
      </c>
      <c r="P4" s="286" t="s">
        <v>253</v>
      </c>
    </row>
    <row r="5" spans="1:16" ht="13">
      <c r="A5" s="590" t="s">
        <v>84</v>
      </c>
      <c r="B5" s="44" t="s">
        <v>127</v>
      </c>
      <c r="C5" s="44" t="s">
        <v>43</v>
      </c>
      <c r="D5" s="44" t="s">
        <v>43</v>
      </c>
      <c r="E5" s="44" t="s">
        <v>43</v>
      </c>
      <c r="F5" s="44" t="s">
        <v>43</v>
      </c>
      <c r="G5" s="44" t="s">
        <v>43</v>
      </c>
      <c r="H5" s="44" t="s">
        <v>43</v>
      </c>
      <c r="I5" s="44" t="s">
        <v>43</v>
      </c>
      <c r="J5" s="44" t="s">
        <v>43</v>
      </c>
      <c r="K5" s="44" t="s">
        <v>43</v>
      </c>
      <c r="L5" s="44" t="s">
        <v>46</v>
      </c>
      <c r="M5" s="240" t="s">
        <v>264</v>
      </c>
      <c r="N5" s="240" t="s">
        <v>150</v>
      </c>
      <c r="O5" s="261" t="s">
        <v>149</v>
      </c>
      <c r="P5" s="287" t="s">
        <v>320</v>
      </c>
    </row>
    <row r="6" spans="1:16" ht="15" customHeight="1" thickBot="1">
      <c r="A6" s="447" t="s">
        <v>245</v>
      </c>
      <c r="B6" s="45" t="s">
        <v>46</v>
      </c>
      <c r="C6" s="45" t="s">
        <v>129</v>
      </c>
      <c r="D6" s="45" t="s">
        <v>131</v>
      </c>
      <c r="E6" s="45" t="s">
        <v>47</v>
      </c>
      <c r="F6" s="45" t="s">
        <v>48</v>
      </c>
      <c r="G6" s="45" t="s">
        <v>49</v>
      </c>
      <c r="H6" s="45" t="s">
        <v>45</v>
      </c>
      <c r="I6" s="45" t="s">
        <v>135</v>
      </c>
      <c r="J6" s="45" t="s">
        <v>136</v>
      </c>
      <c r="K6" s="45" t="s">
        <v>137</v>
      </c>
      <c r="L6" s="45" t="s">
        <v>138</v>
      </c>
      <c r="M6" s="256" t="s">
        <v>150</v>
      </c>
      <c r="N6" s="256" t="s">
        <v>138</v>
      </c>
      <c r="O6" s="263" t="s">
        <v>44</v>
      </c>
      <c r="P6" s="288" t="s">
        <v>273</v>
      </c>
    </row>
    <row r="7" spans="1:16" ht="12.75" customHeight="1">
      <c r="A7" s="227"/>
    </row>
    <row r="8" spans="1:16" ht="15.75" customHeight="1">
      <c r="A8" s="498" t="s">
        <v>182</v>
      </c>
      <c r="B8" s="490">
        <v>806.44477432799999</v>
      </c>
      <c r="C8" s="490">
        <v>674.86514020300001</v>
      </c>
      <c r="D8" s="490">
        <v>622.88935845799995</v>
      </c>
      <c r="E8" s="490">
        <v>588.71045109299996</v>
      </c>
      <c r="F8" s="490">
        <v>652.41746685099997</v>
      </c>
      <c r="G8" s="490">
        <v>749.91581312000005</v>
      </c>
      <c r="H8" s="490">
        <v>885.33458054499999</v>
      </c>
      <c r="I8" s="490">
        <v>1014.066435085</v>
      </c>
      <c r="J8" s="490">
        <v>1100.708565291</v>
      </c>
      <c r="K8" s="490" t="s">
        <v>105</v>
      </c>
      <c r="L8" s="490">
        <v>1319.3982273280001</v>
      </c>
      <c r="M8" s="503">
        <v>677.74660481499996</v>
      </c>
      <c r="N8" s="503">
        <v>1135.3716397610001</v>
      </c>
      <c r="O8" s="503">
        <v>778.59775594300004</v>
      </c>
      <c r="P8" s="490">
        <v>974.61644433900005</v>
      </c>
    </row>
    <row r="9" spans="1:16" ht="15.75" customHeight="1">
      <c r="A9" s="489" t="s">
        <v>183</v>
      </c>
      <c r="B9" s="491">
        <v>324.48017160900002</v>
      </c>
      <c r="C9" s="491">
        <v>257.800739373</v>
      </c>
      <c r="D9" s="491">
        <v>221.63793408500001</v>
      </c>
      <c r="E9" s="491">
        <v>199.769642473</v>
      </c>
      <c r="F9" s="491">
        <v>210.39230023299999</v>
      </c>
      <c r="G9" s="491">
        <v>228.646137385</v>
      </c>
      <c r="H9" s="491">
        <v>244.042068468</v>
      </c>
      <c r="I9" s="491">
        <v>247.54235844499999</v>
      </c>
      <c r="J9" s="491">
        <v>245.606053597</v>
      </c>
      <c r="K9" s="491" t="s">
        <v>105</v>
      </c>
      <c r="L9" s="491">
        <v>247.660480189</v>
      </c>
      <c r="M9" s="504">
        <v>220.99351939300001</v>
      </c>
      <c r="N9" s="504">
        <v>247.10444136699999</v>
      </c>
      <c r="O9" s="504">
        <v>226.747829881</v>
      </c>
      <c r="P9" s="491">
        <v>242.351410784</v>
      </c>
    </row>
    <row r="10" spans="1:16" ht="15.75" customHeight="1">
      <c r="A10" s="489" t="s">
        <v>184</v>
      </c>
      <c r="B10" s="491">
        <v>218.49013657899999</v>
      </c>
      <c r="C10" s="491">
        <v>223.91483461499999</v>
      </c>
      <c r="D10" s="491">
        <v>236.350545493</v>
      </c>
      <c r="E10" s="491">
        <v>256.01090388199998</v>
      </c>
      <c r="F10" s="491">
        <v>312.85993619700002</v>
      </c>
      <c r="G10" s="491">
        <v>388.89259411900002</v>
      </c>
      <c r="H10" s="491">
        <v>477.240315125</v>
      </c>
      <c r="I10" s="491">
        <v>570.26362354000003</v>
      </c>
      <c r="J10" s="491">
        <v>670.39460565100001</v>
      </c>
      <c r="K10" s="491" t="s">
        <v>105</v>
      </c>
      <c r="L10" s="491">
        <v>822.72146384799998</v>
      </c>
      <c r="M10" s="504">
        <v>307.30099111200002</v>
      </c>
      <c r="N10" s="504">
        <v>677.57561046499995</v>
      </c>
      <c r="O10" s="504">
        <v>388.90190614900001</v>
      </c>
      <c r="P10" s="491">
        <v>526.67744682099999</v>
      </c>
    </row>
    <row r="11" spans="1:16" ht="15.75" customHeight="1">
      <c r="A11" s="489" t="s">
        <v>185</v>
      </c>
      <c r="B11" s="491">
        <v>18.26794031</v>
      </c>
      <c r="C11" s="491">
        <v>14.902372922</v>
      </c>
      <c r="D11" s="491">
        <v>18.826581570999998</v>
      </c>
      <c r="E11" s="491">
        <v>18.224660570000001</v>
      </c>
      <c r="F11" s="491">
        <v>20.359432783999999</v>
      </c>
      <c r="G11" s="491">
        <v>17.882029809999999</v>
      </c>
      <c r="H11" s="491">
        <v>25.304323308000001</v>
      </c>
      <c r="I11" s="491">
        <v>29.386903960000001</v>
      </c>
      <c r="J11" s="491">
        <v>18.316966519000001</v>
      </c>
      <c r="K11" s="491" t="s">
        <v>105</v>
      </c>
      <c r="L11" s="491">
        <v>44.766347334999999</v>
      </c>
      <c r="M11" s="504">
        <v>19.639928950000002</v>
      </c>
      <c r="N11" s="504">
        <v>31.698111074</v>
      </c>
      <c r="O11" s="504">
        <v>22.297304432000001</v>
      </c>
      <c r="P11" s="491">
        <v>23.576454073000001</v>
      </c>
    </row>
    <row r="12" spans="1:16" ht="15.75" customHeight="1">
      <c r="A12" s="489" t="s">
        <v>186</v>
      </c>
      <c r="B12" s="491">
        <v>92.195403857000002</v>
      </c>
      <c r="C12" s="491">
        <v>83.625310420999995</v>
      </c>
      <c r="D12" s="491">
        <v>84.074390449000006</v>
      </c>
      <c r="E12" s="491">
        <v>64.532888297</v>
      </c>
      <c r="F12" s="491">
        <v>71.429318600000002</v>
      </c>
      <c r="G12" s="491">
        <v>78.324594087999998</v>
      </c>
      <c r="H12" s="491">
        <v>103.033672517</v>
      </c>
      <c r="I12" s="491">
        <v>122.568445391</v>
      </c>
      <c r="J12" s="491">
        <v>137.39092487400001</v>
      </c>
      <c r="K12" s="491" t="s">
        <v>105</v>
      </c>
      <c r="L12" s="491">
        <v>156.33439804899999</v>
      </c>
      <c r="M12" s="504">
        <v>78.142663126000002</v>
      </c>
      <c r="N12" s="504">
        <v>137.273296445</v>
      </c>
      <c r="O12" s="504">
        <v>91.173839267000005</v>
      </c>
      <c r="P12" s="491">
        <v>142.457741962</v>
      </c>
    </row>
    <row r="13" spans="1:16" ht="15.75" customHeight="1">
      <c r="A13" s="489" t="s">
        <v>187</v>
      </c>
      <c r="B13" s="491">
        <v>153.011121973</v>
      </c>
      <c r="C13" s="491">
        <v>94.621882872</v>
      </c>
      <c r="D13" s="491">
        <v>61.999906860000003</v>
      </c>
      <c r="E13" s="491">
        <v>50.172355871000001</v>
      </c>
      <c r="F13" s="491">
        <v>37.376479037000003</v>
      </c>
      <c r="G13" s="491">
        <v>36.170457716999998</v>
      </c>
      <c r="H13" s="491">
        <v>35.714201127000003</v>
      </c>
      <c r="I13" s="491">
        <v>44.305103748999997</v>
      </c>
      <c r="J13" s="491">
        <v>29.000014650000001</v>
      </c>
      <c r="K13" s="491" t="s">
        <v>105</v>
      </c>
      <c r="L13" s="491">
        <v>47.915537907000001</v>
      </c>
      <c r="M13" s="504">
        <v>51.669502231999999</v>
      </c>
      <c r="N13" s="504">
        <v>41.720190410000001</v>
      </c>
      <c r="O13" s="504">
        <v>49.476876212999997</v>
      </c>
      <c r="P13" s="491">
        <v>39.553390698999998</v>
      </c>
    </row>
    <row r="14" spans="1:16" ht="15.75" customHeight="1">
      <c r="A14" s="498" t="s">
        <v>188</v>
      </c>
      <c r="B14" s="490">
        <v>1100.079248814</v>
      </c>
      <c r="C14" s="490">
        <v>914.71219105499995</v>
      </c>
      <c r="D14" s="490">
        <v>817.65135006900005</v>
      </c>
      <c r="E14" s="490">
        <v>756.36126120200004</v>
      </c>
      <c r="F14" s="490">
        <v>836.01122436799994</v>
      </c>
      <c r="G14" s="490">
        <v>935.69107245800001</v>
      </c>
      <c r="H14" s="490">
        <v>1093.7479420540001</v>
      </c>
      <c r="I14" s="490">
        <v>1191.5888003790001</v>
      </c>
      <c r="J14" s="490">
        <v>1284.347682782</v>
      </c>
      <c r="K14" s="490" t="s">
        <v>105</v>
      </c>
      <c r="L14" s="490">
        <v>1507.845991725</v>
      </c>
      <c r="M14" s="503">
        <v>867.55695205699999</v>
      </c>
      <c r="N14" s="503">
        <v>1317.9770302249999</v>
      </c>
      <c r="O14" s="503">
        <v>966.82027881099998</v>
      </c>
      <c r="P14" s="490">
        <v>1159.064665206</v>
      </c>
    </row>
    <row r="15" spans="1:16" ht="15.75" customHeight="1">
      <c r="A15" s="489" t="s">
        <v>82</v>
      </c>
      <c r="B15" s="491">
        <v>442.376390136</v>
      </c>
      <c r="C15" s="491">
        <v>377.39002767400001</v>
      </c>
      <c r="D15" s="491">
        <v>381.339772466</v>
      </c>
      <c r="E15" s="491">
        <v>410.28361837099999</v>
      </c>
      <c r="F15" s="491">
        <v>518.31687165999995</v>
      </c>
      <c r="G15" s="491">
        <v>593.02567153999996</v>
      </c>
      <c r="H15" s="491">
        <v>727.44260617099997</v>
      </c>
      <c r="I15" s="491">
        <v>819.23387984700003</v>
      </c>
      <c r="J15" s="491">
        <v>818.19014247300004</v>
      </c>
      <c r="K15" s="491" t="s">
        <v>105</v>
      </c>
      <c r="L15" s="491">
        <v>963.82038381699999</v>
      </c>
      <c r="M15" s="504">
        <v>489.45656473100001</v>
      </c>
      <c r="N15" s="504">
        <v>866.32112355000004</v>
      </c>
      <c r="O15" s="504">
        <v>572.50976696800001</v>
      </c>
      <c r="P15" s="491">
        <v>765.68118537999999</v>
      </c>
    </row>
    <row r="16" spans="1:16" ht="15.75" customHeight="1">
      <c r="A16" s="489" t="s">
        <v>189</v>
      </c>
      <c r="B16" s="491">
        <v>326.590048056</v>
      </c>
      <c r="C16" s="491">
        <v>306.31787935199998</v>
      </c>
      <c r="D16" s="491">
        <v>334.27533800800001</v>
      </c>
      <c r="E16" s="491">
        <v>376.063588283</v>
      </c>
      <c r="F16" s="491">
        <v>484.67024229999998</v>
      </c>
      <c r="G16" s="491">
        <v>547.90227360899996</v>
      </c>
      <c r="H16" s="491">
        <v>658.49469845600004</v>
      </c>
      <c r="I16" s="491">
        <v>759.25526874499997</v>
      </c>
      <c r="J16" s="491">
        <v>758.99514632800003</v>
      </c>
      <c r="K16" s="491" t="s">
        <v>105</v>
      </c>
      <c r="L16" s="491">
        <v>884.52547434500002</v>
      </c>
      <c r="M16" s="504">
        <v>442.24721187</v>
      </c>
      <c r="N16" s="504">
        <v>800.21036105300004</v>
      </c>
      <c r="O16" s="504">
        <v>521.13493194600005</v>
      </c>
      <c r="P16" s="491">
        <v>662.62133226000003</v>
      </c>
    </row>
    <row r="17" spans="1:16" ht="15.75" customHeight="1">
      <c r="A17" s="489" t="s">
        <v>221</v>
      </c>
      <c r="B17" s="491">
        <v>72.061429149999995</v>
      </c>
      <c r="C17" s="491">
        <v>63.760946320000002</v>
      </c>
      <c r="D17" s="491">
        <v>64.376293484000001</v>
      </c>
      <c r="E17" s="491">
        <v>83.141033028999999</v>
      </c>
      <c r="F17" s="491">
        <v>132.265383117</v>
      </c>
      <c r="G17" s="491">
        <v>122.374548417</v>
      </c>
      <c r="H17" s="491">
        <v>200.48185758899999</v>
      </c>
      <c r="I17" s="491">
        <v>239.83451250600001</v>
      </c>
      <c r="J17" s="491">
        <v>171.95550152499999</v>
      </c>
      <c r="K17" s="491" t="s">
        <v>105</v>
      </c>
      <c r="L17" s="491">
        <v>339.614792201</v>
      </c>
      <c r="M17" s="504">
        <v>109.26776729700001</v>
      </c>
      <c r="N17" s="504">
        <v>255.79957041399999</v>
      </c>
      <c r="O17" s="504">
        <v>141.56036471300001</v>
      </c>
      <c r="P17" s="491">
        <v>154.29295755300001</v>
      </c>
    </row>
    <row r="18" spans="1:16" ht="15.75" customHeight="1">
      <c r="A18" s="489" t="s">
        <v>190</v>
      </c>
      <c r="B18" s="491">
        <v>115.78634208</v>
      </c>
      <c r="C18" s="491">
        <v>71.072148322000004</v>
      </c>
      <c r="D18" s="491">
        <v>47.064434456999997</v>
      </c>
      <c r="E18" s="491">
        <v>34.220030088000001</v>
      </c>
      <c r="F18" s="491">
        <v>33.646629359999999</v>
      </c>
      <c r="G18" s="491">
        <v>45.123397931</v>
      </c>
      <c r="H18" s="491">
        <v>68.947907714999999</v>
      </c>
      <c r="I18" s="491">
        <v>59.978611102999999</v>
      </c>
      <c r="J18" s="491">
        <v>59.194996144999998</v>
      </c>
      <c r="K18" s="491" t="s">
        <v>105</v>
      </c>
      <c r="L18" s="491">
        <v>79.294909470999997</v>
      </c>
      <c r="M18" s="504">
        <v>47.209352860999999</v>
      </c>
      <c r="N18" s="504">
        <v>66.110762498</v>
      </c>
      <c r="O18" s="504">
        <v>51.374835023000003</v>
      </c>
      <c r="P18" s="491">
        <v>103.05985312</v>
      </c>
    </row>
    <row r="19" spans="1:16" ht="15.75" customHeight="1">
      <c r="A19" s="489" t="s">
        <v>191</v>
      </c>
      <c r="B19" s="491">
        <v>374.21253101500002</v>
      </c>
      <c r="C19" s="491">
        <v>293.71602364500001</v>
      </c>
      <c r="D19" s="491">
        <v>230.52991306199999</v>
      </c>
      <c r="E19" s="491">
        <v>183.03226177900001</v>
      </c>
      <c r="F19" s="491">
        <v>148.73603332600001</v>
      </c>
      <c r="G19" s="491">
        <v>162.36279100799999</v>
      </c>
      <c r="H19" s="491">
        <v>161.15979204600001</v>
      </c>
      <c r="I19" s="491">
        <v>190.26109320099999</v>
      </c>
      <c r="J19" s="491">
        <v>277.47183951</v>
      </c>
      <c r="K19" s="491" t="s">
        <v>105</v>
      </c>
      <c r="L19" s="491">
        <v>222.048417304</v>
      </c>
      <c r="M19" s="504">
        <v>191.295096556</v>
      </c>
      <c r="N19" s="504">
        <v>222.135452934</v>
      </c>
      <c r="O19" s="504">
        <v>198.091677172</v>
      </c>
      <c r="P19" s="491">
        <v>197.713314139</v>
      </c>
    </row>
    <row r="20" spans="1:16" ht="15.75" customHeight="1">
      <c r="A20" s="489" t="s">
        <v>192</v>
      </c>
      <c r="B20" s="491">
        <v>290.64396104999997</v>
      </c>
      <c r="C20" s="491">
        <v>238.48881341200001</v>
      </c>
      <c r="D20" s="491">
        <v>188.80423875899999</v>
      </c>
      <c r="E20" s="491">
        <v>156.07393595600001</v>
      </c>
      <c r="F20" s="491">
        <v>123.719999645</v>
      </c>
      <c r="G20" s="491">
        <v>130.78850949599999</v>
      </c>
      <c r="H20" s="491">
        <v>127.659876861</v>
      </c>
      <c r="I20" s="491">
        <v>149.713722319</v>
      </c>
      <c r="J20" s="491">
        <v>234.47688136100001</v>
      </c>
      <c r="K20" s="491" t="s">
        <v>105</v>
      </c>
      <c r="L20" s="491">
        <v>174.809234782</v>
      </c>
      <c r="M20" s="504">
        <v>157.80680111500001</v>
      </c>
      <c r="N20" s="504">
        <v>178.794440186</v>
      </c>
      <c r="O20" s="504">
        <v>162.43204536100001</v>
      </c>
      <c r="P20" s="491">
        <v>162.61537736899999</v>
      </c>
    </row>
    <row r="21" spans="1:16" ht="15.75" customHeight="1">
      <c r="A21" s="489" t="s">
        <v>193</v>
      </c>
      <c r="B21" s="491">
        <v>31.447906797000002</v>
      </c>
      <c r="C21" s="491">
        <v>16.939126376000001</v>
      </c>
      <c r="D21" s="491">
        <v>9.3816535250000008</v>
      </c>
      <c r="E21" s="491">
        <v>3.385898251</v>
      </c>
      <c r="F21" s="491">
        <v>1.8628023149999999</v>
      </c>
      <c r="G21" s="491">
        <v>2.7405288560000001</v>
      </c>
      <c r="H21" s="491">
        <v>1.836928688</v>
      </c>
      <c r="I21" s="491">
        <v>2.3566694610000001</v>
      </c>
      <c r="J21" s="491">
        <v>5.4025379960000004</v>
      </c>
      <c r="K21" s="491" t="s">
        <v>105</v>
      </c>
      <c r="L21" s="491">
        <v>8.543218714</v>
      </c>
      <c r="M21" s="504">
        <v>5.2401369549999997</v>
      </c>
      <c r="N21" s="504">
        <v>5.1321245319999997</v>
      </c>
      <c r="O21" s="504">
        <v>5.2163332369999997</v>
      </c>
      <c r="P21" s="491">
        <v>4.2312083200000004</v>
      </c>
    </row>
    <row r="22" spans="1:16" ht="15.75" customHeight="1">
      <c r="A22" s="714" t="s">
        <v>767</v>
      </c>
      <c r="B22" s="491">
        <v>52.120663168</v>
      </c>
      <c r="C22" s="491">
        <v>38.288083856999997</v>
      </c>
      <c r="D22" s="491">
        <v>32.344020776999997</v>
      </c>
      <c r="E22" s="491">
        <v>23.572427571999999</v>
      </c>
      <c r="F22" s="491">
        <v>23.153231365</v>
      </c>
      <c r="G22" s="491">
        <v>28.833752656000001</v>
      </c>
      <c r="H22" s="491">
        <v>31.662986495999998</v>
      </c>
      <c r="I22" s="491">
        <v>38.190701421</v>
      </c>
      <c r="J22" s="491">
        <v>37.592420164000004</v>
      </c>
      <c r="K22" s="491" t="s">
        <v>105</v>
      </c>
      <c r="L22" s="491">
        <v>38.695963808000002</v>
      </c>
      <c r="M22" s="504">
        <v>28.248158485000001</v>
      </c>
      <c r="N22" s="504">
        <v>38.208888215999998</v>
      </c>
      <c r="O22" s="504">
        <v>30.443298573</v>
      </c>
      <c r="P22" s="491">
        <v>30.866728449</v>
      </c>
    </row>
    <row r="23" spans="1:16" ht="15.75" customHeight="1">
      <c r="A23" s="489" t="s">
        <v>194</v>
      </c>
      <c r="B23" s="491">
        <v>30.997926146000001</v>
      </c>
      <c r="C23" s="491">
        <v>28.151303338999998</v>
      </c>
      <c r="D23" s="491">
        <v>26.418657134</v>
      </c>
      <c r="E23" s="491">
        <v>34.760928382000003</v>
      </c>
      <c r="F23" s="491">
        <v>54.253381288999996</v>
      </c>
      <c r="G23" s="491">
        <v>50.607001498000002</v>
      </c>
      <c r="H23" s="491">
        <v>66.617413798000001</v>
      </c>
      <c r="I23" s="491">
        <v>59.433500578999997</v>
      </c>
      <c r="J23" s="491">
        <v>65.649634480000003</v>
      </c>
      <c r="K23" s="491" t="s">
        <v>105</v>
      </c>
      <c r="L23" s="491">
        <v>91.341042873000006</v>
      </c>
      <c r="M23" s="504">
        <v>42.481629707000003</v>
      </c>
      <c r="N23" s="504">
        <v>71.411487691999994</v>
      </c>
      <c r="O23" s="504">
        <v>48.857175748000003</v>
      </c>
      <c r="P23" s="491">
        <v>48.719105769999999</v>
      </c>
    </row>
    <row r="24" spans="1:16" ht="15.75" customHeight="1">
      <c r="A24" s="489" t="s">
        <v>195</v>
      </c>
      <c r="B24" s="491">
        <v>89.907893392000005</v>
      </c>
      <c r="C24" s="491">
        <v>93.107492012999998</v>
      </c>
      <c r="D24" s="491">
        <v>73.611026197000001</v>
      </c>
      <c r="E24" s="491">
        <v>61.696095270000001</v>
      </c>
      <c r="F24" s="491">
        <v>63.451848466000001</v>
      </c>
      <c r="G24" s="491">
        <v>84.541696798000004</v>
      </c>
      <c r="H24" s="491">
        <v>88.406889305999997</v>
      </c>
      <c r="I24" s="491">
        <v>79.467596876000002</v>
      </c>
      <c r="J24" s="491">
        <v>101.689495519</v>
      </c>
      <c r="K24" s="491" t="s">
        <v>105</v>
      </c>
      <c r="L24" s="491">
        <v>167.86725970399999</v>
      </c>
      <c r="M24" s="504">
        <v>72.776364997000002</v>
      </c>
      <c r="N24" s="504">
        <v>113.883257687</v>
      </c>
      <c r="O24" s="504">
        <v>81.835479186000001</v>
      </c>
      <c r="P24" s="491">
        <v>94.569086799999994</v>
      </c>
    </row>
    <row r="25" spans="1:16" ht="15.75" customHeight="1">
      <c r="A25" s="499" t="s">
        <v>196</v>
      </c>
      <c r="B25" s="492">
        <v>162.58450812500001</v>
      </c>
      <c r="C25" s="492">
        <v>122.34734438300001</v>
      </c>
      <c r="D25" s="492">
        <v>105.75198121</v>
      </c>
      <c r="E25" s="492">
        <v>66.588357400000007</v>
      </c>
      <c r="F25" s="492">
        <v>51.253089627999998</v>
      </c>
      <c r="G25" s="492">
        <v>45.153911614999998</v>
      </c>
      <c r="H25" s="492">
        <v>50.121240733999997</v>
      </c>
      <c r="I25" s="492">
        <v>43.192729876000001</v>
      </c>
      <c r="J25" s="492">
        <v>21.346570798999998</v>
      </c>
      <c r="K25" s="492" t="s">
        <v>105</v>
      </c>
      <c r="L25" s="492">
        <v>62.768888027000003</v>
      </c>
      <c r="M25" s="505">
        <v>71.547296066000001</v>
      </c>
      <c r="N25" s="505">
        <v>44.225708361999999</v>
      </c>
      <c r="O25" s="505">
        <v>65.526179737000007</v>
      </c>
      <c r="P25" s="492">
        <v>52.381973117000001</v>
      </c>
    </row>
    <row r="26" spans="1:16" ht="15.75" customHeight="1">
      <c r="A26" s="498" t="s">
        <v>197</v>
      </c>
      <c r="B26" s="490">
        <v>293.63447448599999</v>
      </c>
      <c r="C26" s="490">
        <v>239.847050852</v>
      </c>
      <c r="D26" s="490">
        <v>194.76199161</v>
      </c>
      <c r="E26" s="490">
        <v>167.65081010899999</v>
      </c>
      <c r="F26" s="490">
        <v>183.59375751799999</v>
      </c>
      <c r="G26" s="490">
        <v>185.77525933800001</v>
      </c>
      <c r="H26" s="490">
        <v>208.41336150999999</v>
      </c>
      <c r="I26" s="490">
        <v>177.522365294</v>
      </c>
      <c r="J26" s="490">
        <v>183.63911749100001</v>
      </c>
      <c r="K26" s="490" t="s">
        <v>105</v>
      </c>
      <c r="L26" s="490">
        <v>188.44776439699999</v>
      </c>
      <c r="M26" s="503">
        <v>189.810347243</v>
      </c>
      <c r="N26" s="503">
        <v>182.60539046400001</v>
      </c>
      <c r="O26" s="503">
        <v>188.222522868</v>
      </c>
      <c r="P26" s="490">
        <v>184.448220867</v>
      </c>
    </row>
    <row r="27" spans="1:16" ht="15.75" customHeight="1">
      <c r="A27" s="500" t="s">
        <v>198</v>
      </c>
      <c r="B27" s="493">
        <v>167.251003478</v>
      </c>
      <c r="C27" s="493">
        <v>137.81572787600001</v>
      </c>
      <c r="D27" s="493">
        <v>105.329209754</v>
      </c>
      <c r="E27" s="493">
        <v>87.963845517999999</v>
      </c>
      <c r="F27" s="493">
        <v>96.683779259000005</v>
      </c>
      <c r="G27" s="493">
        <v>106.972093208</v>
      </c>
      <c r="H27" s="493">
        <v>105.480641025</v>
      </c>
      <c r="I27" s="493">
        <v>69.227527248000001</v>
      </c>
      <c r="J27" s="493">
        <v>94.789675044999996</v>
      </c>
      <c r="K27" s="493" t="s">
        <v>105</v>
      </c>
      <c r="L27" s="493">
        <v>85.543356689000007</v>
      </c>
      <c r="M27" s="506">
        <v>101.18150932</v>
      </c>
      <c r="N27" s="506">
        <v>80.861845856000002</v>
      </c>
      <c r="O27" s="506">
        <v>96.703473166999999</v>
      </c>
      <c r="P27" s="493">
        <v>94.992492037999995</v>
      </c>
    </row>
    <row r="28" spans="1:16" ht="15.75" customHeight="1">
      <c r="A28" s="498" t="s">
        <v>199</v>
      </c>
      <c r="B28" s="490">
        <v>627.66769851399999</v>
      </c>
      <c r="C28" s="490">
        <v>504.47032751400002</v>
      </c>
      <c r="D28" s="490">
        <v>393.54547105500001</v>
      </c>
      <c r="E28" s="490">
        <v>361.243490705</v>
      </c>
      <c r="F28" s="490">
        <v>366.77026961000001</v>
      </c>
      <c r="G28" s="490">
        <v>359.41779439499999</v>
      </c>
      <c r="H28" s="490">
        <v>404.26432512299999</v>
      </c>
      <c r="I28" s="490">
        <v>365.704144364</v>
      </c>
      <c r="J28" s="490">
        <v>366.31559002400002</v>
      </c>
      <c r="K28" s="490" t="s">
        <v>105</v>
      </c>
      <c r="L28" s="490">
        <v>321.49182135799998</v>
      </c>
      <c r="M28" s="503">
        <v>389.14235485500001</v>
      </c>
      <c r="N28" s="503">
        <v>351.37753394200001</v>
      </c>
      <c r="O28" s="503">
        <v>380.81976458899999</v>
      </c>
      <c r="P28" s="490">
        <v>356.93927285000001</v>
      </c>
    </row>
    <row r="29" spans="1:16" ht="15.75" customHeight="1">
      <c r="A29" s="489" t="s">
        <v>200</v>
      </c>
      <c r="B29" s="491">
        <v>609.88011495399996</v>
      </c>
      <c r="C29" s="491">
        <v>480.69622779399998</v>
      </c>
      <c r="D29" s="491">
        <v>377.318455196</v>
      </c>
      <c r="E29" s="491">
        <v>340.22632257599997</v>
      </c>
      <c r="F29" s="491">
        <v>345.39200724099999</v>
      </c>
      <c r="G29" s="491">
        <v>331.16257921800002</v>
      </c>
      <c r="H29" s="491">
        <v>364.44066616999999</v>
      </c>
      <c r="I29" s="491">
        <v>342.37273880200001</v>
      </c>
      <c r="J29" s="491">
        <v>337.05676403299998</v>
      </c>
      <c r="K29" s="491" t="s">
        <v>105</v>
      </c>
      <c r="L29" s="491">
        <v>265.07476045300001</v>
      </c>
      <c r="M29" s="504">
        <v>364.84050124300001</v>
      </c>
      <c r="N29" s="504">
        <v>315.75343684299997</v>
      </c>
      <c r="O29" s="504">
        <v>354.02272124299998</v>
      </c>
      <c r="P29" s="491">
        <v>320.55776184000001</v>
      </c>
    </row>
    <row r="30" spans="1:16" ht="15.75" customHeight="1">
      <c r="A30" s="489" t="s">
        <v>201</v>
      </c>
      <c r="B30" s="491">
        <v>9.5722602590000001</v>
      </c>
      <c r="C30" s="491">
        <v>16.026572603999998</v>
      </c>
      <c r="D30" s="491">
        <v>9.0249752319999992</v>
      </c>
      <c r="E30" s="491">
        <v>9.4287105570000005</v>
      </c>
      <c r="F30" s="491">
        <v>10.431073247</v>
      </c>
      <c r="G30" s="491">
        <v>20.077543707</v>
      </c>
      <c r="H30" s="491">
        <v>22.832240317</v>
      </c>
      <c r="I30" s="491">
        <v>12.358036278</v>
      </c>
      <c r="J30" s="491">
        <v>20.553349226000002</v>
      </c>
      <c r="K30" s="491" t="s">
        <v>105</v>
      </c>
      <c r="L30" s="491">
        <v>34.355468066</v>
      </c>
      <c r="M30" s="504">
        <v>13.087474723</v>
      </c>
      <c r="N30" s="504">
        <v>21.578154408</v>
      </c>
      <c r="O30" s="504">
        <v>14.958645998</v>
      </c>
      <c r="P30" s="491">
        <v>23.245861046999998</v>
      </c>
    </row>
    <row r="31" spans="1:16" ht="15.75" customHeight="1">
      <c r="A31" s="489" t="s">
        <v>202</v>
      </c>
      <c r="B31" s="491">
        <v>8.2153233009999997</v>
      </c>
      <c r="C31" s="491">
        <v>7.7475271149999996</v>
      </c>
      <c r="D31" s="491">
        <v>7.2020406259999996</v>
      </c>
      <c r="E31" s="491">
        <v>11.588457572999999</v>
      </c>
      <c r="F31" s="491">
        <v>10.947189121999999</v>
      </c>
      <c r="G31" s="491">
        <v>8.1776714699999999</v>
      </c>
      <c r="H31" s="491">
        <v>16.991418634999999</v>
      </c>
      <c r="I31" s="491">
        <v>10.973369285</v>
      </c>
      <c r="J31" s="491">
        <v>8.7054767660000003</v>
      </c>
      <c r="K31" s="491" t="s">
        <v>105</v>
      </c>
      <c r="L31" s="491">
        <v>22.061592838999999</v>
      </c>
      <c r="M31" s="504">
        <v>11.214378889000001</v>
      </c>
      <c r="N31" s="504">
        <v>14.045942692000001</v>
      </c>
      <c r="O31" s="504">
        <v>11.838397347000001</v>
      </c>
      <c r="P31" s="491">
        <v>13.135649964000001</v>
      </c>
    </row>
    <row r="32" spans="1:16" ht="15.75" customHeight="1">
      <c r="A32" s="498" t="s">
        <v>203</v>
      </c>
      <c r="B32" s="490">
        <v>429.34049181199998</v>
      </c>
      <c r="C32" s="490">
        <v>285.06421972599998</v>
      </c>
      <c r="D32" s="490">
        <v>215.54265838200001</v>
      </c>
      <c r="E32" s="490">
        <v>189.837827688</v>
      </c>
      <c r="F32" s="490">
        <v>184.234730912</v>
      </c>
      <c r="G32" s="490">
        <v>173.572662471</v>
      </c>
      <c r="H32" s="490">
        <v>184.40095831799999</v>
      </c>
      <c r="I32" s="490">
        <v>220.628006013</v>
      </c>
      <c r="J32" s="490">
        <v>153.220969295</v>
      </c>
      <c r="K32" s="490" t="s">
        <v>105</v>
      </c>
      <c r="L32" s="490">
        <v>140.065255132</v>
      </c>
      <c r="M32" s="503">
        <v>202.06973904899999</v>
      </c>
      <c r="N32" s="503">
        <v>177.65678812499999</v>
      </c>
      <c r="O32" s="503">
        <v>196.68962647800001</v>
      </c>
      <c r="P32" s="490">
        <v>165.546655388</v>
      </c>
    </row>
    <row r="33" spans="1:16" ht="15.75" customHeight="1">
      <c r="A33" s="489" t="s">
        <v>204</v>
      </c>
      <c r="B33" s="491">
        <v>86.057601265000002</v>
      </c>
      <c r="C33" s="491">
        <v>66.099836447000001</v>
      </c>
      <c r="D33" s="491">
        <v>47.297791042999997</v>
      </c>
      <c r="E33" s="491">
        <v>44.716773351000001</v>
      </c>
      <c r="F33" s="491">
        <v>47.152901280999998</v>
      </c>
      <c r="G33" s="491">
        <v>45.018141843999999</v>
      </c>
      <c r="H33" s="491">
        <v>42.857015908000001</v>
      </c>
      <c r="I33" s="491">
        <v>43.977205441999999</v>
      </c>
      <c r="J33" s="491">
        <v>46.00474097</v>
      </c>
      <c r="K33" s="491" t="s">
        <v>105</v>
      </c>
      <c r="L33" s="491">
        <v>33.947278541000003</v>
      </c>
      <c r="M33" s="504">
        <v>47.363956737000002</v>
      </c>
      <c r="N33" s="504">
        <v>41.192005463999998</v>
      </c>
      <c r="O33" s="504">
        <v>46.003785542000003</v>
      </c>
      <c r="P33" s="491">
        <v>38.993420526000001</v>
      </c>
    </row>
    <row r="34" spans="1:16" ht="15.75" customHeight="1">
      <c r="A34" s="489" t="s">
        <v>205</v>
      </c>
      <c r="B34" s="491">
        <v>304.67496073299998</v>
      </c>
      <c r="C34" s="491">
        <v>193.126517764</v>
      </c>
      <c r="D34" s="491">
        <v>142.90761032899999</v>
      </c>
      <c r="E34" s="491">
        <v>119.248867355</v>
      </c>
      <c r="F34" s="491">
        <v>101.139221564</v>
      </c>
      <c r="G34" s="491">
        <v>79.891838958999998</v>
      </c>
      <c r="H34" s="491">
        <v>91.945796435999995</v>
      </c>
      <c r="I34" s="491">
        <v>95.052193746</v>
      </c>
      <c r="J34" s="491">
        <v>71.673008249999995</v>
      </c>
      <c r="K34" s="491" t="s">
        <v>105</v>
      </c>
      <c r="L34" s="491">
        <v>56.498619194</v>
      </c>
      <c r="M34" s="504">
        <v>121.303391385</v>
      </c>
      <c r="N34" s="504">
        <v>76.673540833999994</v>
      </c>
      <c r="O34" s="504">
        <v>111.467889699</v>
      </c>
      <c r="P34" s="491">
        <v>80.986268981999999</v>
      </c>
    </row>
    <row r="35" spans="1:16" ht="15.75" customHeight="1">
      <c r="A35" s="499" t="s">
        <v>206</v>
      </c>
      <c r="B35" s="492">
        <v>38.607929812999998</v>
      </c>
      <c r="C35" s="492">
        <v>25.837865515000001</v>
      </c>
      <c r="D35" s="492">
        <v>25.337257009999998</v>
      </c>
      <c r="E35" s="492">
        <v>25.872186981999999</v>
      </c>
      <c r="F35" s="492">
        <v>35.942608067000002</v>
      </c>
      <c r="G35" s="492">
        <v>48.662681667999998</v>
      </c>
      <c r="H35" s="492">
        <v>49.598145975000001</v>
      </c>
      <c r="I35" s="492">
        <v>81.598606825000005</v>
      </c>
      <c r="J35" s="492">
        <v>35.543220075000001</v>
      </c>
      <c r="K35" s="492" t="s">
        <v>105</v>
      </c>
      <c r="L35" s="492">
        <v>49.619357397000002</v>
      </c>
      <c r="M35" s="505">
        <v>33.402390926000002</v>
      </c>
      <c r="N35" s="505">
        <v>59.791241827</v>
      </c>
      <c r="O35" s="505">
        <v>39.217951237000001</v>
      </c>
      <c r="P35" s="492">
        <v>45.566965879999998</v>
      </c>
    </row>
    <row r="36" spans="1:16" ht="15.75" customHeight="1">
      <c r="A36" s="501" t="s">
        <v>207</v>
      </c>
      <c r="B36" s="490">
        <v>1434.112472842</v>
      </c>
      <c r="C36" s="490">
        <v>1179.335467717</v>
      </c>
      <c r="D36" s="490">
        <v>1016.434829513</v>
      </c>
      <c r="E36" s="490">
        <v>949.95394179899995</v>
      </c>
      <c r="F36" s="490">
        <v>1019.18773646</v>
      </c>
      <c r="G36" s="490">
        <v>1109.333607515</v>
      </c>
      <c r="H36" s="490">
        <v>1289.5989056670001</v>
      </c>
      <c r="I36" s="490">
        <v>1379.770579449</v>
      </c>
      <c r="J36" s="490">
        <v>1467.0241553149999</v>
      </c>
      <c r="K36" s="490" t="s">
        <v>105</v>
      </c>
      <c r="L36" s="490">
        <v>1640.890048685</v>
      </c>
      <c r="M36" s="503">
        <v>1066.8889596690001</v>
      </c>
      <c r="N36" s="503">
        <v>1486.749173704</v>
      </c>
      <c r="O36" s="503">
        <v>1159.417520532</v>
      </c>
      <c r="P36" s="490">
        <v>1331.55571719</v>
      </c>
    </row>
    <row r="37" spans="1:16" ht="15.75" customHeight="1">
      <c r="A37" s="501" t="s">
        <v>208</v>
      </c>
      <c r="B37" s="490">
        <v>1529.419740626</v>
      </c>
      <c r="C37" s="490">
        <v>1199.7764107810001</v>
      </c>
      <c r="D37" s="490">
        <v>1033.1940084509999</v>
      </c>
      <c r="E37" s="490">
        <v>946.19908888999998</v>
      </c>
      <c r="F37" s="490">
        <v>1020.24595528</v>
      </c>
      <c r="G37" s="490">
        <v>1109.2637349300001</v>
      </c>
      <c r="H37" s="490">
        <v>1278.1489003730001</v>
      </c>
      <c r="I37" s="490">
        <v>1412.2168063920001</v>
      </c>
      <c r="J37" s="490">
        <v>1437.568652077</v>
      </c>
      <c r="K37" s="490" t="s">
        <v>105</v>
      </c>
      <c r="L37" s="490">
        <v>1647.9112468569999</v>
      </c>
      <c r="M37" s="503">
        <v>1069.626691106</v>
      </c>
      <c r="N37" s="503">
        <v>1495.63381835</v>
      </c>
      <c r="O37" s="503">
        <v>1163.509905289</v>
      </c>
      <c r="P37" s="490">
        <v>1324.6113205940001</v>
      </c>
    </row>
    <row r="38" spans="1:16" ht="15.75" customHeight="1">
      <c r="A38" s="500" t="s">
        <v>209</v>
      </c>
      <c r="B38" s="493">
        <v>95.307267784000004</v>
      </c>
      <c r="C38" s="493">
        <v>20.440943063999999</v>
      </c>
      <c r="D38" s="493">
        <v>16.759178938000002</v>
      </c>
      <c r="E38" s="493">
        <v>-3.7548529080000002</v>
      </c>
      <c r="F38" s="493">
        <v>1.05821882</v>
      </c>
      <c r="G38" s="493">
        <v>-6.9872585000000001E-2</v>
      </c>
      <c r="H38" s="493">
        <v>-11.450005295</v>
      </c>
      <c r="I38" s="493">
        <v>32.446226942999999</v>
      </c>
      <c r="J38" s="493">
        <v>-29.455503237999999</v>
      </c>
      <c r="K38" s="493" t="s">
        <v>105</v>
      </c>
      <c r="L38" s="493">
        <v>7.021198171</v>
      </c>
      <c r="M38" s="506">
        <v>2.7377314369999999</v>
      </c>
      <c r="N38" s="506">
        <v>8.8846446459999999</v>
      </c>
      <c r="O38" s="506">
        <v>4.0923847569999996</v>
      </c>
      <c r="P38" s="493">
        <v>-6.9443965959999998</v>
      </c>
    </row>
    <row r="39" spans="1:16" ht="15.75" customHeight="1">
      <c r="A39" s="489" t="s">
        <v>210</v>
      </c>
      <c r="B39" s="491">
        <v>126.383471009</v>
      </c>
      <c r="C39" s="491">
        <v>102.031322976</v>
      </c>
      <c r="D39" s="491">
        <v>89.432781856999995</v>
      </c>
      <c r="E39" s="491">
        <v>79.686964591000006</v>
      </c>
      <c r="F39" s="491">
        <v>86.909978258999999</v>
      </c>
      <c r="G39" s="491">
        <v>78.803166130999998</v>
      </c>
      <c r="H39" s="491">
        <v>102.932720485</v>
      </c>
      <c r="I39" s="491">
        <v>108.294838046</v>
      </c>
      <c r="J39" s="491">
        <v>88.849442444999994</v>
      </c>
      <c r="K39" s="491" t="s">
        <v>105</v>
      </c>
      <c r="L39" s="491">
        <v>102.904407709</v>
      </c>
      <c r="M39" s="504">
        <v>88.628837923000006</v>
      </c>
      <c r="N39" s="504">
        <v>101.74354460799999</v>
      </c>
      <c r="O39" s="504">
        <v>91.519049701</v>
      </c>
      <c r="P39" s="491">
        <v>89.455728828999995</v>
      </c>
    </row>
    <row r="40" spans="1:16" ht="15.75" customHeight="1">
      <c r="A40" s="489" t="s">
        <v>211</v>
      </c>
      <c r="B40" s="491">
        <v>90.191528675000001</v>
      </c>
      <c r="C40" s="491">
        <v>95.532046222000005</v>
      </c>
      <c r="D40" s="491">
        <v>98.613212485000005</v>
      </c>
      <c r="E40" s="491">
        <v>77.828391331999995</v>
      </c>
      <c r="F40" s="491">
        <v>100.701785972</v>
      </c>
      <c r="G40" s="491">
        <v>51.621659332</v>
      </c>
      <c r="H40" s="491">
        <v>82.106733945000002</v>
      </c>
      <c r="I40" s="491">
        <v>68.678496918999997</v>
      </c>
      <c r="J40" s="491">
        <v>94.329243685999998</v>
      </c>
      <c r="K40" s="491" t="s">
        <v>105</v>
      </c>
      <c r="L40" s="491">
        <v>25.839910776</v>
      </c>
      <c r="M40" s="504">
        <v>84.186865085999997</v>
      </c>
      <c r="N40" s="504">
        <v>60.964798055000003</v>
      </c>
      <c r="O40" s="504">
        <v>79.069198846999996</v>
      </c>
      <c r="P40" s="491">
        <v>84.363152181999993</v>
      </c>
    </row>
    <row r="41" spans="1:16" ht="15.75" customHeight="1">
      <c r="A41" s="499" t="s">
        <v>212</v>
      </c>
      <c r="B41" s="492">
        <v>-36.191942333</v>
      </c>
      <c r="C41" s="492">
        <v>-6.4992767540000003</v>
      </c>
      <c r="D41" s="492">
        <v>9.1804306279999999</v>
      </c>
      <c r="E41" s="492">
        <v>-1.8585732589999999</v>
      </c>
      <c r="F41" s="492">
        <v>13.791807713000001</v>
      </c>
      <c r="G41" s="492">
        <v>-27.181506798000001</v>
      </c>
      <c r="H41" s="492">
        <v>-20.825986539999999</v>
      </c>
      <c r="I41" s="492">
        <v>-39.616341126999998</v>
      </c>
      <c r="J41" s="492">
        <v>5.4798012409999997</v>
      </c>
      <c r="K41" s="492" t="s">
        <v>105</v>
      </c>
      <c r="L41" s="492">
        <v>-77.064496933000001</v>
      </c>
      <c r="M41" s="505">
        <v>-4.4419728369999998</v>
      </c>
      <c r="N41" s="505">
        <v>-40.778746554000001</v>
      </c>
      <c r="O41" s="505">
        <v>-12.449850853999999</v>
      </c>
      <c r="P41" s="492">
        <v>-5.0925766460000004</v>
      </c>
    </row>
    <row r="42" spans="1:16" ht="15.75" customHeight="1">
      <c r="A42" s="501" t="s">
        <v>213</v>
      </c>
      <c r="B42" s="490">
        <v>1560.495943851</v>
      </c>
      <c r="C42" s="490">
        <v>1281.366790692</v>
      </c>
      <c r="D42" s="490">
        <v>1105.8676113690001</v>
      </c>
      <c r="E42" s="490">
        <v>1029.6409063900001</v>
      </c>
      <c r="F42" s="490">
        <v>1106.0977147189999</v>
      </c>
      <c r="G42" s="490">
        <v>1188.1367736449999</v>
      </c>
      <c r="H42" s="490">
        <v>1392.5316261529999</v>
      </c>
      <c r="I42" s="490">
        <v>1488.065417495</v>
      </c>
      <c r="J42" s="490">
        <v>1555.8735977609999</v>
      </c>
      <c r="K42" s="490" t="s">
        <v>105</v>
      </c>
      <c r="L42" s="490">
        <v>1743.794456394</v>
      </c>
      <c r="M42" s="503">
        <v>1155.5177975920001</v>
      </c>
      <c r="N42" s="503">
        <v>1588.4927183120001</v>
      </c>
      <c r="O42" s="503">
        <v>1250.9365702330001</v>
      </c>
      <c r="P42" s="490">
        <v>1421.011446019</v>
      </c>
    </row>
    <row r="43" spans="1:16" ht="15.75" customHeight="1">
      <c r="A43" s="501" t="s">
        <v>214</v>
      </c>
      <c r="B43" s="490">
        <v>1619.611269301</v>
      </c>
      <c r="C43" s="490">
        <v>1295.3084570030001</v>
      </c>
      <c r="D43" s="490">
        <v>1131.807220936</v>
      </c>
      <c r="E43" s="490">
        <v>1024.0274802219999</v>
      </c>
      <c r="F43" s="490">
        <v>1120.947741252</v>
      </c>
      <c r="G43" s="490">
        <v>1160.8853942620001</v>
      </c>
      <c r="H43" s="490">
        <v>1360.2556343179999</v>
      </c>
      <c r="I43" s="490">
        <v>1480.8953033109999</v>
      </c>
      <c r="J43" s="490">
        <v>1531.897895763</v>
      </c>
      <c r="K43" s="490" t="s">
        <v>105</v>
      </c>
      <c r="L43" s="490">
        <v>1673.7511576320001</v>
      </c>
      <c r="M43" s="503">
        <v>1153.8135561920001</v>
      </c>
      <c r="N43" s="503">
        <v>1556.598616404</v>
      </c>
      <c r="O43" s="503">
        <v>1242.5791041360001</v>
      </c>
      <c r="P43" s="490">
        <v>1408.9744727770001</v>
      </c>
    </row>
    <row r="44" spans="1:16" ht="15.75" customHeight="1">
      <c r="A44" s="499" t="s">
        <v>215</v>
      </c>
      <c r="B44" s="492">
        <v>59.115325450999997</v>
      </c>
      <c r="C44" s="492">
        <v>13.941666311000001</v>
      </c>
      <c r="D44" s="492">
        <v>25.939609567000002</v>
      </c>
      <c r="E44" s="492">
        <v>-5.6134261680000002</v>
      </c>
      <c r="F44" s="492">
        <v>14.850026532999999</v>
      </c>
      <c r="G44" s="492">
        <v>-27.251379384</v>
      </c>
      <c r="H44" s="492">
        <v>-32.275991834000003</v>
      </c>
      <c r="I44" s="492">
        <v>-7.170114184</v>
      </c>
      <c r="J44" s="492">
        <v>-23.975701998000002</v>
      </c>
      <c r="K44" s="492" t="s">
        <v>105</v>
      </c>
      <c r="L44" s="492">
        <v>-70.043298762000006</v>
      </c>
      <c r="M44" s="505">
        <v>-1.7042413999999999</v>
      </c>
      <c r="N44" s="505">
        <v>-31.894101907</v>
      </c>
      <c r="O44" s="505">
        <v>-8.3574660969999996</v>
      </c>
      <c r="P44" s="492">
        <v>-12.036973242</v>
      </c>
    </row>
    <row r="45" spans="1:16" s="8" customFormat="1" ht="15.75" customHeight="1">
      <c r="A45" s="502" t="s">
        <v>319</v>
      </c>
      <c r="B45" s="493">
        <v>677.71065064799996</v>
      </c>
      <c r="C45" s="493">
        <v>633.95797412700006</v>
      </c>
      <c r="D45" s="493">
        <v>687.60535148999998</v>
      </c>
      <c r="E45" s="493">
        <v>677.56617652299997</v>
      </c>
      <c r="F45" s="493">
        <v>761.77130445499995</v>
      </c>
      <c r="G45" s="493">
        <v>685.94442843399997</v>
      </c>
      <c r="H45" s="493">
        <v>970.885481798</v>
      </c>
      <c r="I45" s="493">
        <v>1064.313555964</v>
      </c>
      <c r="J45" s="493">
        <v>752.27060403200005</v>
      </c>
      <c r="K45" s="493" t="s">
        <v>105</v>
      </c>
      <c r="L45" s="493">
        <v>1168.9942434269999</v>
      </c>
      <c r="M45" s="506">
        <v>740.53591078199997</v>
      </c>
      <c r="N45" s="506">
        <v>1021.7855493549999</v>
      </c>
      <c r="O45" s="506">
        <v>802.517549981</v>
      </c>
      <c r="P45" s="493">
        <v>908.461458752</v>
      </c>
    </row>
    <row r="46" spans="1:16" ht="15.75" customHeight="1">
      <c r="A46" s="498" t="s">
        <v>488</v>
      </c>
      <c r="B46" s="491"/>
      <c r="C46" s="491"/>
      <c r="D46" s="491"/>
      <c r="E46" s="491"/>
      <c r="F46" s="491"/>
      <c r="G46" s="491"/>
      <c r="H46" s="491"/>
      <c r="I46" s="491"/>
      <c r="J46" s="491"/>
      <c r="K46" s="491"/>
      <c r="L46" s="491"/>
      <c r="M46" s="507"/>
      <c r="N46" s="507"/>
      <c r="O46" s="507"/>
      <c r="P46" s="494"/>
    </row>
    <row r="47" spans="1:16" ht="15.75" customHeight="1">
      <c r="A47" s="489" t="s">
        <v>511</v>
      </c>
      <c r="B47" s="491">
        <v>805.44853215299997</v>
      </c>
      <c r="C47" s="491">
        <v>672.85084610199999</v>
      </c>
      <c r="D47" s="491">
        <v>621.51489374400001</v>
      </c>
      <c r="E47" s="491">
        <v>585.98332009600006</v>
      </c>
      <c r="F47" s="491">
        <v>647.71590498800003</v>
      </c>
      <c r="G47" s="491">
        <v>744.56120087900001</v>
      </c>
      <c r="H47" s="491">
        <v>879.66230466000002</v>
      </c>
      <c r="I47" s="491">
        <v>1006.9389298679999</v>
      </c>
      <c r="J47" s="491">
        <v>1096.100002913</v>
      </c>
      <c r="K47" s="491" t="s">
        <v>105</v>
      </c>
      <c r="L47" s="491">
        <v>1319.3982273280001</v>
      </c>
      <c r="M47" s="504">
        <v>674.32154990100003</v>
      </c>
      <c r="N47" s="504">
        <v>1131.198005365</v>
      </c>
      <c r="O47" s="504">
        <v>775.007729498</v>
      </c>
      <c r="P47" s="491">
        <v>971.19891135099999</v>
      </c>
    </row>
    <row r="48" spans="1:16" ht="15.75" customHeight="1">
      <c r="A48" s="489" t="s">
        <v>454</v>
      </c>
      <c r="B48" s="491">
        <v>265.10304710700001</v>
      </c>
      <c r="C48" s="491">
        <v>242.04927390500001</v>
      </c>
      <c r="D48" s="491">
        <v>293.85007078000001</v>
      </c>
      <c r="E48" s="491">
        <v>293.42437194199999</v>
      </c>
      <c r="F48" s="491">
        <v>346.49037520799999</v>
      </c>
      <c r="G48" s="491">
        <v>408.10623414600002</v>
      </c>
      <c r="H48" s="491">
        <v>447.44902494000002</v>
      </c>
      <c r="I48" s="491">
        <v>499.78107473099999</v>
      </c>
      <c r="J48" s="491">
        <v>584.78822692799997</v>
      </c>
      <c r="K48" s="491" t="s">
        <v>105</v>
      </c>
      <c r="L48" s="491">
        <v>545.57927647999998</v>
      </c>
      <c r="M48" s="504">
        <v>333.08394045799997</v>
      </c>
      <c r="N48" s="504">
        <v>535.70084289199997</v>
      </c>
      <c r="O48" s="504">
        <v>377.73654092300001</v>
      </c>
      <c r="P48" s="491">
        <v>520.57047166699999</v>
      </c>
    </row>
    <row r="49" spans="1:25" ht="15.75" customHeight="1">
      <c r="A49" s="489" t="s">
        <v>455</v>
      </c>
      <c r="B49" s="491">
        <v>326.590048056</v>
      </c>
      <c r="C49" s="491">
        <v>306.31787935199998</v>
      </c>
      <c r="D49" s="491">
        <v>334.27533800800001</v>
      </c>
      <c r="E49" s="491">
        <v>376.063588283</v>
      </c>
      <c r="F49" s="491">
        <v>484.67024229999998</v>
      </c>
      <c r="G49" s="491">
        <v>547.90227360899996</v>
      </c>
      <c r="H49" s="491">
        <v>658.49469845600004</v>
      </c>
      <c r="I49" s="491">
        <v>759.25526874499997</v>
      </c>
      <c r="J49" s="491">
        <v>758.99514632800003</v>
      </c>
      <c r="K49" s="491" t="s">
        <v>105</v>
      </c>
      <c r="L49" s="491">
        <v>884.52547434500002</v>
      </c>
      <c r="M49" s="504">
        <v>442.24721187</v>
      </c>
      <c r="N49" s="504">
        <v>800.21036105300004</v>
      </c>
      <c r="O49" s="504">
        <v>521.13493194600005</v>
      </c>
      <c r="P49" s="491">
        <v>662.62133226000003</v>
      </c>
    </row>
    <row r="50" spans="1:25" ht="15.75" customHeight="1">
      <c r="A50" s="489" t="s">
        <v>456</v>
      </c>
      <c r="B50" s="491">
        <v>1100.079248814</v>
      </c>
      <c r="C50" s="491">
        <v>914.71219105499995</v>
      </c>
      <c r="D50" s="491">
        <v>817.65135006900005</v>
      </c>
      <c r="E50" s="491">
        <v>756.36126120200004</v>
      </c>
      <c r="F50" s="491">
        <v>836.01122436799994</v>
      </c>
      <c r="G50" s="491">
        <v>935.69107245800001</v>
      </c>
      <c r="H50" s="491">
        <v>1093.7479420540001</v>
      </c>
      <c r="I50" s="491">
        <v>1191.5888003790001</v>
      </c>
      <c r="J50" s="491">
        <v>1284.347682782</v>
      </c>
      <c r="K50" s="491" t="s">
        <v>105</v>
      </c>
      <c r="L50" s="491">
        <v>1507.845991725</v>
      </c>
      <c r="M50" s="504">
        <v>867.55695205699999</v>
      </c>
      <c r="N50" s="504">
        <v>1317.9770302249999</v>
      </c>
      <c r="O50" s="504">
        <v>966.82027881099998</v>
      </c>
      <c r="P50" s="491">
        <v>1159.064665206</v>
      </c>
    </row>
    <row r="51" spans="1:25" ht="15.75" customHeight="1">
      <c r="A51" s="489" t="s">
        <v>512</v>
      </c>
      <c r="B51" s="491">
        <v>616.82813126799999</v>
      </c>
      <c r="C51" s="491">
        <v>484.29456173800003</v>
      </c>
      <c r="D51" s="491">
        <v>379.86401958300002</v>
      </c>
      <c r="E51" s="491">
        <v>344.92806021500002</v>
      </c>
      <c r="F51" s="491">
        <v>354.42940554099999</v>
      </c>
      <c r="G51" s="491">
        <v>339.01298007899999</v>
      </c>
      <c r="H51" s="491">
        <v>373.48842223899999</v>
      </c>
      <c r="I51" s="491">
        <v>354.62357806900002</v>
      </c>
      <c r="J51" s="491">
        <v>342.144224581</v>
      </c>
      <c r="K51" s="491" t="s">
        <v>105</v>
      </c>
      <c r="L51" s="491">
        <v>271.65559486699999</v>
      </c>
      <c r="M51" s="504">
        <v>370.79242102500001</v>
      </c>
      <c r="N51" s="504">
        <v>324.38449107999998</v>
      </c>
      <c r="O51" s="504">
        <v>360.56506718999998</v>
      </c>
      <c r="P51" s="491">
        <v>328.39558387400001</v>
      </c>
    </row>
    <row r="52" spans="1:25" ht="15.75" customHeight="1">
      <c r="A52" s="489" t="s">
        <v>457</v>
      </c>
      <c r="B52" s="491">
        <v>677.71065064799996</v>
      </c>
      <c r="C52" s="491">
        <v>633.95797412700006</v>
      </c>
      <c r="D52" s="491">
        <v>687.60535148999998</v>
      </c>
      <c r="E52" s="491">
        <v>677.56617652299997</v>
      </c>
      <c r="F52" s="491">
        <v>761.77130445499995</v>
      </c>
      <c r="G52" s="491">
        <v>685.94442843399997</v>
      </c>
      <c r="H52" s="491">
        <v>970.885481798</v>
      </c>
      <c r="I52" s="491">
        <v>1064.313555964</v>
      </c>
      <c r="J52" s="491">
        <v>752.27060403200005</v>
      </c>
      <c r="K52" s="491" t="s">
        <v>105</v>
      </c>
      <c r="L52" s="491">
        <v>1168.9942434269999</v>
      </c>
      <c r="M52" s="504">
        <v>740.53591078199997</v>
      </c>
      <c r="N52" s="504">
        <v>1021.7855493549999</v>
      </c>
      <c r="O52" s="504">
        <v>802.517549981</v>
      </c>
      <c r="P52" s="491">
        <v>908.461458752</v>
      </c>
    </row>
    <row r="53" spans="1:25" ht="15.75" customHeight="1">
      <c r="A53" s="489" t="s">
        <v>458</v>
      </c>
      <c r="B53" s="491">
        <v>290.64396104999997</v>
      </c>
      <c r="C53" s="491">
        <v>238.48881341200001</v>
      </c>
      <c r="D53" s="491">
        <v>188.80423875899999</v>
      </c>
      <c r="E53" s="491">
        <v>156.07393595600001</v>
      </c>
      <c r="F53" s="491">
        <v>123.719999645</v>
      </c>
      <c r="G53" s="491">
        <v>130.78850949599999</v>
      </c>
      <c r="H53" s="491">
        <v>127.659876861</v>
      </c>
      <c r="I53" s="491">
        <v>149.713722319</v>
      </c>
      <c r="J53" s="491">
        <v>234.47688136100001</v>
      </c>
      <c r="K53" s="491" t="s">
        <v>105</v>
      </c>
      <c r="L53" s="491">
        <v>174.809234782</v>
      </c>
      <c r="M53" s="504">
        <v>157.80680111500001</v>
      </c>
      <c r="N53" s="504">
        <v>178.794440186</v>
      </c>
      <c r="O53" s="504">
        <v>162.43204536100001</v>
      </c>
      <c r="P53" s="491">
        <v>162.61537736899999</v>
      </c>
    </row>
    <row r="54" spans="1:25" ht="12.75" customHeight="1">
      <c r="A54" s="38" t="s">
        <v>846</v>
      </c>
      <c r="B54" s="13"/>
      <c r="C54" s="13"/>
      <c r="D54" s="13"/>
      <c r="E54" s="13"/>
      <c r="F54" s="13"/>
      <c r="G54" s="13"/>
      <c r="H54" s="13"/>
      <c r="I54" s="13"/>
      <c r="J54" s="215"/>
      <c r="K54" s="215"/>
      <c r="L54" s="215"/>
      <c r="M54" s="40"/>
      <c r="N54" s="13"/>
      <c r="O54" s="13"/>
      <c r="P54" s="13"/>
      <c r="Q54" s="13"/>
      <c r="R54" s="13"/>
      <c r="S54" s="13"/>
      <c r="T54" s="13"/>
      <c r="U54" s="13"/>
      <c r="V54" s="215"/>
      <c r="W54" s="215"/>
      <c r="X54" s="215"/>
      <c r="Y54" s="40"/>
    </row>
    <row r="55" spans="1:25" ht="12.75" customHeight="1">
      <c r="A55" s="260" t="s">
        <v>520</v>
      </c>
      <c r="B55" s="13"/>
      <c r="C55" s="13"/>
      <c r="D55" s="13"/>
      <c r="E55" s="13"/>
      <c r="F55" s="13"/>
      <c r="G55" s="13"/>
      <c r="H55" s="13"/>
      <c r="I55" s="13"/>
      <c r="J55" s="13"/>
      <c r="K55" s="13"/>
      <c r="L55" s="13"/>
      <c r="M55" s="215"/>
      <c r="N55" s="215"/>
      <c r="O55" s="215"/>
      <c r="P55" s="40"/>
    </row>
    <row r="56" spans="1:25" ht="12.75" customHeight="1">
      <c r="A56" s="38" t="s">
        <v>513</v>
      </c>
      <c r="B56" s="13"/>
      <c r="C56" s="13"/>
      <c r="D56" s="13"/>
      <c r="E56" s="13"/>
      <c r="F56" s="13"/>
      <c r="G56" s="13"/>
      <c r="H56" s="13"/>
      <c r="I56" s="13"/>
      <c r="J56" s="13"/>
      <c r="K56" s="13"/>
      <c r="L56" s="13"/>
      <c r="M56" s="215"/>
      <c r="N56" s="215"/>
      <c r="O56" s="215"/>
      <c r="P56" s="40"/>
    </row>
    <row r="57" spans="1:25" ht="12.75" customHeight="1">
      <c r="A57" s="168" t="s">
        <v>693</v>
      </c>
      <c r="B57" s="13"/>
      <c r="C57" s="13"/>
      <c r="D57" s="13"/>
      <c r="E57" s="13"/>
      <c r="F57" s="13"/>
      <c r="G57" s="13"/>
      <c r="H57" s="13"/>
      <c r="I57" s="13"/>
      <c r="J57" s="13"/>
      <c r="K57" s="13"/>
      <c r="L57" s="13"/>
      <c r="M57" s="215"/>
      <c r="N57" s="215"/>
      <c r="O57" s="215"/>
      <c r="P57" s="40"/>
    </row>
    <row r="58" spans="1:25" ht="13">
      <c r="A58" s="260" t="s">
        <v>891</v>
      </c>
      <c r="B58" s="3"/>
      <c r="C58" s="3"/>
      <c r="D58" s="3"/>
      <c r="G58" s="185"/>
      <c r="J58" s="185"/>
      <c r="M58" s="215"/>
      <c r="N58" s="215"/>
      <c r="O58" s="215"/>
    </row>
    <row r="59" spans="1:25" ht="13">
      <c r="A59" s="291" t="s">
        <v>870</v>
      </c>
      <c r="B59" s="3"/>
      <c r="C59" s="3"/>
      <c r="D59" s="3"/>
      <c r="G59" s="185"/>
      <c r="J59" s="185"/>
    </row>
    <row r="61" spans="1:25" ht="27.75" customHeight="1">
      <c r="A61" s="47" t="s">
        <v>895</v>
      </c>
    </row>
    <row r="62" spans="1:25" ht="15" customHeight="1" thickBot="1">
      <c r="P62" s="41"/>
    </row>
    <row r="63" spans="1:25" ht="15" customHeight="1">
      <c r="A63" s="42"/>
      <c r="B63" s="43" t="s">
        <v>38</v>
      </c>
      <c r="C63" s="43" t="s">
        <v>128</v>
      </c>
      <c r="D63" s="43" t="s">
        <v>130</v>
      </c>
      <c r="E63" s="43" t="s">
        <v>39</v>
      </c>
      <c r="F63" s="43" t="s">
        <v>40</v>
      </c>
      <c r="G63" s="43" t="s">
        <v>41</v>
      </c>
      <c r="H63" s="43" t="s">
        <v>42</v>
      </c>
      <c r="I63" s="43" t="s">
        <v>132</v>
      </c>
      <c r="J63" s="43" t="s">
        <v>133</v>
      </c>
      <c r="K63" s="43" t="s">
        <v>134</v>
      </c>
      <c r="L63" s="257">
        <v>100000</v>
      </c>
      <c r="M63" s="255" t="s">
        <v>265</v>
      </c>
      <c r="N63" s="255" t="s">
        <v>265</v>
      </c>
      <c r="O63" s="262" t="s">
        <v>80</v>
      </c>
      <c r="P63" s="286" t="s">
        <v>253</v>
      </c>
    </row>
    <row r="64" spans="1:25" ht="16" customHeight="1">
      <c r="A64" s="590" t="s">
        <v>84</v>
      </c>
      <c r="B64" s="44" t="s">
        <v>127</v>
      </c>
      <c r="C64" s="44" t="s">
        <v>43</v>
      </c>
      <c r="D64" s="44" t="s">
        <v>43</v>
      </c>
      <c r="E64" s="44" t="s">
        <v>43</v>
      </c>
      <c r="F64" s="44" t="s">
        <v>43</v>
      </c>
      <c r="G64" s="44" t="s">
        <v>43</v>
      </c>
      <c r="H64" s="44" t="s">
        <v>43</v>
      </c>
      <c r="I64" s="44" t="s">
        <v>43</v>
      </c>
      <c r="J64" s="44" t="s">
        <v>43</v>
      </c>
      <c r="K64" s="44" t="s">
        <v>43</v>
      </c>
      <c r="L64" s="44" t="s">
        <v>46</v>
      </c>
      <c r="M64" s="240" t="s">
        <v>264</v>
      </c>
      <c r="N64" s="240" t="s">
        <v>150</v>
      </c>
      <c r="O64" s="261" t="s">
        <v>149</v>
      </c>
      <c r="P64" s="287" t="s">
        <v>320</v>
      </c>
    </row>
    <row r="65" spans="1:16" ht="16" customHeight="1" thickBot="1">
      <c r="A65" s="447" t="s">
        <v>102</v>
      </c>
      <c r="B65" s="45" t="s">
        <v>46</v>
      </c>
      <c r="C65" s="45" t="s">
        <v>129</v>
      </c>
      <c r="D65" s="45" t="s">
        <v>131</v>
      </c>
      <c r="E65" s="45" t="s">
        <v>47</v>
      </c>
      <c r="F65" s="45" t="s">
        <v>48</v>
      </c>
      <c r="G65" s="45" t="s">
        <v>49</v>
      </c>
      <c r="H65" s="45" t="s">
        <v>45</v>
      </c>
      <c r="I65" s="45" t="s">
        <v>135</v>
      </c>
      <c r="J65" s="45" t="s">
        <v>136</v>
      </c>
      <c r="K65" s="45" t="s">
        <v>137</v>
      </c>
      <c r="L65" s="45" t="s">
        <v>138</v>
      </c>
      <c r="M65" s="256" t="s">
        <v>150</v>
      </c>
      <c r="N65" s="256" t="s">
        <v>138</v>
      </c>
      <c r="O65" s="263" t="s">
        <v>44</v>
      </c>
      <c r="P65" s="288" t="s">
        <v>273</v>
      </c>
    </row>
    <row r="66" spans="1:16" ht="16" customHeight="1">
      <c r="A66" s="568" t="s">
        <v>222</v>
      </c>
      <c r="B66" s="192"/>
      <c r="C66" s="192"/>
      <c r="D66" s="192"/>
      <c r="E66" s="192"/>
      <c r="F66" s="192"/>
      <c r="G66" s="192"/>
      <c r="H66" s="192"/>
      <c r="I66" s="192"/>
      <c r="J66" s="192"/>
      <c r="K66" s="192"/>
      <c r="L66" s="192"/>
      <c r="M66" s="192"/>
      <c r="N66" s="192"/>
      <c r="O66" s="192"/>
    </row>
    <row r="67" spans="1:16" s="489" customFormat="1" ht="16.5" customHeight="1">
      <c r="A67" s="511" t="s">
        <v>327</v>
      </c>
      <c r="B67" s="752">
        <f t="shared" ref="B67:J72" si="0">B8/B$8</f>
        <v>1</v>
      </c>
      <c r="C67" s="752">
        <f t="shared" si="0"/>
        <v>1</v>
      </c>
      <c r="D67" s="752">
        <f t="shared" si="0"/>
        <v>1</v>
      </c>
      <c r="E67" s="752">
        <f t="shared" si="0"/>
        <v>1</v>
      </c>
      <c r="F67" s="752">
        <f t="shared" si="0"/>
        <v>1</v>
      </c>
      <c r="G67" s="752">
        <f t="shared" si="0"/>
        <v>1</v>
      </c>
      <c r="H67" s="752">
        <f t="shared" si="0"/>
        <v>1</v>
      </c>
      <c r="I67" s="752">
        <f t="shared" si="0"/>
        <v>1</v>
      </c>
      <c r="J67" s="752">
        <f t="shared" si="0"/>
        <v>1</v>
      </c>
      <c r="K67" s="752" t="s">
        <v>105</v>
      </c>
      <c r="L67" s="752">
        <f t="shared" ref="L67:O72" si="1">L8/L$8</f>
        <v>1</v>
      </c>
      <c r="M67" s="753">
        <f t="shared" si="1"/>
        <v>1</v>
      </c>
      <c r="N67" s="753">
        <f t="shared" si="1"/>
        <v>1</v>
      </c>
      <c r="O67" s="753">
        <f t="shared" si="1"/>
        <v>1</v>
      </c>
      <c r="P67" s="752">
        <f t="shared" ref="P67:P72" si="2">P8/P$8</f>
        <v>1</v>
      </c>
    </row>
    <row r="68" spans="1:16" s="489" customFormat="1" ht="15.75" customHeight="1">
      <c r="A68" s="514" t="s">
        <v>183</v>
      </c>
      <c r="B68" s="754">
        <f t="shared" si="0"/>
        <v>0.4023588247309125</v>
      </c>
      <c r="C68" s="754">
        <f t="shared" si="0"/>
        <v>0.38200334261664975</v>
      </c>
      <c r="D68" s="754">
        <f t="shared" si="0"/>
        <v>0.35582231591446362</v>
      </c>
      <c r="E68" s="754">
        <f t="shared" si="0"/>
        <v>0.33933428921145808</v>
      </c>
      <c r="F68" s="754">
        <f t="shared" si="0"/>
        <v>0.322481096725526</v>
      </c>
      <c r="G68" s="754">
        <f t="shared" si="0"/>
        <v>0.30489574080819187</v>
      </c>
      <c r="H68" s="754">
        <f t="shared" si="0"/>
        <v>0.27564953841266543</v>
      </c>
      <c r="I68" s="754">
        <f t="shared" si="0"/>
        <v>0.24410862038269787</v>
      </c>
      <c r="J68" s="754">
        <f t="shared" si="0"/>
        <v>0.22313449839655591</v>
      </c>
      <c r="K68" s="754" t="s">
        <v>105</v>
      </c>
      <c r="L68" s="754">
        <f t="shared" si="1"/>
        <v>0.18770714941049563</v>
      </c>
      <c r="M68" s="755">
        <f t="shared" si="1"/>
        <v>0.32607100916916165</v>
      </c>
      <c r="N68" s="755">
        <f t="shared" si="1"/>
        <v>0.21764190042567594</v>
      </c>
      <c r="O68" s="755">
        <f t="shared" si="1"/>
        <v>0.29122589700553908</v>
      </c>
      <c r="P68" s="754">
        <f t="shared" si="2"/>
        <v>0.24866337131051228</v>
      </c>
    </row>
    <row r="69" spans="1:16" s="489" customFormat="1" ht="15.75" customHeight="1">
      <c r="A69" s="516" t="s">
        <v>184</v>
      </c>
      <c r="B69" s="756">
        <f t="shared" si="0"/>
        <v>0.27093006679975701</v>
      </c>
      <c r="C69" s="756">
        <f t="shared" si="0"/>
        <v>0.3317919703892932</v>
      </c>
      <c r="D69" s="756">
        <f t="shared" si="0"/>
        <v>0.37944225934136999</v>
      </c>
      <c r="E69" s="756">
        <f t="shared" si="0"/>
        <v>0.43486726523487068</v>
      </c>
      <c r="F69" s="756">
        <f t="shared" si="0"/>
        <v>0.47953948521193013</v>
      </c>
      <c r="G69" s="756">
        <f t="shared" si="0"/>
        <v>0.51858166918900561</v>
      </c>
      <c r="H69" s="756">
        <f t="shared" si="0"/>
        <v>0.53905080137185801</v>
      </c>
      <c r="I69" s="756">
        <f t="shared" si="0"/>
        <v>0.56235331711003733</v>
      </c>
      <c r="J69" s="756">
        <f t="shared" si="0"/>
        <v>0.6090573170689958</v>
      </c>
      <c r="K69" s="756" t="s">
        <v>105</v>
      </c>
      <c r="L69" s="756">
        <f t="shared" si="1"/>
        <v>0.62355810914961374</v>
      </c>
      <c r="M69" s="757">
        <f t="shared" si="1"/>
        <v>0.45341575882314006</v>
      </c>
      <c r="N69" s="757">
        <f t="shared" si="1"/>
        <v>0.59678750704714811</v>
      </c>
      <c r="O69" s="757">
        <f t="shared" si="1"/>
        <v>0.49949014517513063</v>
      </c>
      <c r="P69" s="756">
        <f t="shared" si="2"/>
        <v>0.54039458279220887</v>
      </c>
    </row>
    <row r="70" spans="1:16" s="489" customFormat="1" ht="15.75" customHeight="1">
      <c r="A70" s="514" t="s">
        <v>185</v>
      </c>
      <c r="B70" s="754">
        <f t="shared" si="0"/>
        <v>2.2652438073298246E-2</v>
      </c>
      <c r="C70" s="754">
        <f t="shared" si="0"/>
        <v>2.2082001327728015E-2</v>
      </c>
      <c r="D70" s="754">
        <f t="shared" si="0"/>
        <v>3.0224599787041367E-2</v>
      </c>
      <c r="E70" s="754">
        <f t="shared" si="0"/>
        <v>3.0956916997420536E-2</v>
      </c>
      <c r="F70" s="754">
        <f t="shared" si="0"/>
        <v>3.1206143027206406E-2</v>
      </c>
      <c r="G70" s="754">
        <f t="shared" si="0"/>
        <v>2.3845383037867148E-2</v>
      </c>
      <c r="H70" s="754">
        <f t="shared" si="0"/>
        <v>2.8581650219087797E-2</v>
      </c>
      <c r="I70" s="754">
        <f t="shared" si="0"/>
        <v>2.8979268954441594E-2</v>
      </c>
      <c r="J70" s="754">
        <f t="shared" si="0"/>
        <v>1.6641068395935894E-2</v>
      </c>
      <c r="K70" s="754" t="s">
        <v>105</v>
      </c>
      <c r="L70" s="754">
        <f t="shared" si="1"/>
        <v>3.3929367500863832E-2</v>
      </c>
      <c r="M70" s="755">
        <f t="shared" si="1"/>
        <v>2.8978277147343266E-2</v>
      </c>
      <c r="N70" s="755">
        <f t="shared" si="1"/>
        <v>2.7918709578365519E-2</v>
      </c>
      <c r="O70" s="755">
        <f t="shared" si="1"/>
        <v>2.8637771251979246E-2</v>
      </c>
      <c r="P70" s="754">
        <f t="shared" si="2"/>
        <v>2.4190494845374701E-2</v>
      </c>
    </row>
    <row r="71" spans="1:16" s="489" customFormat="1" ht="15.75" customHeight="1">
      <c r="A71" s="516" t="s">
        <v>186</v>
      </c>
      <c r="B71" s="756">
        <f t="shared" si="0"/>
        <v>0.11432327022495153</v>
      </c>
      <c r="C71" s="756">
        <f t="shared" si="0"/>
        <v>0.1239141058550534</v>
      </c>
      <c r="D71" s="756">
        <f t="shared" si="0"/>
        <v>0.13497483831981208</v>
      </c>
      <c r="E71" s="756">
        <f t="shared" si="0"/>
        <v>0.10961736483051766</v>
      </c>
      <c r="F71" s="756">
        <f t="shared" si="0"/>
        <v>0.10948406845200717</v>
      </c>
      <c r="G71" s="756">
        <f t="shared" si="0"/>
        <v>0.10444451592790543</v>
      </c>
      <c r="H71" s="756">
        <f t="shared" si="0"/>
        <v>0.11637823121465996</v>
      </c>
      <c r="I71" s="756">
        <f t="shared" si="0"/>
        <v>0.12086825985984459</v>
      </c>
      <c r="J71" s="756">
        <f t="shared" si="0"/>
        <v>0.1248204376765954</v>
      </c>
      <c r="K71" s="756" t="s">
        <v>105</v>
      </c>
      <c r="L71" s="756">
        <f t="shared" si="1"/>
        <v>0.11848916787284385</v>
      </c>
      <c r="M71" s="757">
        <f t="shared" si="1"/>
        <v>0.11529775667017925</v>
      </c>
      <c r="N71" s="757">
        <f t="shared" si="1"/>
        <v>0.12090604665261546</v>
      </c>
      <c r="O71" s="757">
        <f t="shared" si="1"/>
        <v>0.11710005400230655</v>
      </c>
      <c r="P71" s="756">
        <f t="shared" si="2"/>
        <v>0.14616800566977611</v>
      </c>
    </row>
    <row r="72" spans="1:16" s="489" customFormat="1" ht="15.75" customHeight="1">
      <c r="A72" s="519" t="s">
        <v>187</v>
      </c>
      <c r="B72" s="758">
        <f t="shared" si="0"/>
        <v>0.18973540017108076</v>
      </c>
      <c r="C72" s="758">
        <f t="shared" si="0"/>
        <v>0.14020857981127557</v>
      </c>
      <c r="D72" s="758">
        <f t="shared" si="0"/>
        <v>9.9535986637313084E-2</v>
      </c>
      <c r="E72" s="758">
        <f t="shared" si="0"/>
        <v>8.5224163725733076E-2</v>
      </c>
      <c r="F72" s="758">
        <f t="shared" si="0"/>
        <v>5.7289206583330324E-2</v>
      </c>
      <c r="G72" s="758">
        <f t="shared" si="0"/>
        <v>4.8232691035696391E-2</v>
      </c>
      <c r="H72" s="758">
        <f t="shared" si="0"/>
        <v>4.0339778781728848E-2</v>
      </c>
      <c r="I72" s="758">
        <f t="shared" si="0"/>
        <v>4.3690533692978706E-2</v>
      </c>
      <c r="J72" s="758">
        <f t="shared" si="0"/>
        <v>2.6346678461917045E-2</v>
      </c>
      <c r="K72" s="758" t="s">
        <v>105</v>
      </c>
      <c r="L72" s="758">
        <f t="shared" si="1"/>
        <v>3.6316206066182841E-2</v>
      </c>
      <c r="M72" s="759">
        <f t="shared" si="1"/>
        <v>7.6237198187224978E-2</v>
      </c>
      <c r="N72" s="759">
        <f t="shared" si="1"/>
        <v>3.6745845103883568E-2</v>
      </c>
      <c r="O72" s="759">
        <f t="shared" si="1"/>
        <v>6.3546132563760085E-2</v>
      </c>
      <c r="P72" s="758">
        <f t="shared" si="2"/>
        <v>4.058354538212796E-2</v>
      </c>
    </row>
    <row r="73" spans="1:16" s="489" customFormat="1" ht="16.5" customHeight="1">
      <c r="A73" s="522" t="s">
        <v>323</v>
      </c>
      <c r="B73" s="760">
        <f t="shared" ref="B73:J84" si="3">B14/B$14</f>
        <v>1</v>
      </c>
      <c r="C73" s="760">
        <f t="shared" si="3"/>
        <v>1</v>
      </c>
      <c r="D73" s="760">
        <f t="shared" si="3"/>
        <v>1</v>
      </c>
      <c r="E73" s="760">
        <f t="shared" si="3"/>
        <v>1</v>
      </c>
      <c r="F73" s="760">
        <f t="shared" si="3"/>
        <v>1</v>
      </c>
      <c r="G73" s="760">
        <f t="shared" si="3"/>
        <v>1</v>
      </c>
      <c r="H73" s="760">
        <f t="shared" si="3"/>
        <v>1</v>
      </c>
      <c r="I73" s="760">
        <f t="shared" si="3"/>
        <v>1</v>
      </c>
      <c r="J73" s="760">
        <f t="shared" si="3"/>
        <v>1</v>
      </c>
      <c r="K73" s="760" t="s">
        <v>105</v>
      </c>
      <c r="L73" s="760">
        <f t="shared" ref="L73:O84" si="4">L14/L$14</f>
        <v>1</v>
      </c>
      <c r="M73" s="761">
        <f t="shared" si="4"/>
        <v>1</v>
      </c>
      <c r="N73" s="761">
        <f t="shared" si="4"/>
        <v>1</v>
      </c>
      <c r="O73" s="761">
        <f t="shared" si="4"/>
        <v>1</v>
      </c>
      <c r="P73" s="760">
        <f t="shared" ref="P73:P84" si="5">P14/P$14</f>
        <v>1</v>
      </c>
    </row>
    <row r="74" spans="1:16" s="489" customFormat="1" ht="15.75" customHeight="1">
      <c r="A74" s="514" t="s">
        <v>82</v>
      </c>
      <c r="B74" s="754">
        <f t="shared" si="3"/>
        <v>0.40213138336436016</v>
      </c>
      <c r="C74" s="754">
        <f t="shared" si="3"/>
        <v>0.41257789211132123</v>
      </c>
      <c r="D74" s="754">
        <f t="shared" si="3"/>
        <v>0.46638432436247973</v>
      </c>
      <c r="E74" s="754">
        <f t="shared" si="3"/>
        <v>0.54244398730704724</v>
      </c>
      <c r="F74" s="754">
        <f t="shared" si="3"/>
        <v>0.61998793383645345</v>
      </c>
      <c r="G74" s="754">
        <f t="shared" si="3"/>
        <v>0.63378361619092916</v>
      </c>
      <c r="H74" s="754">
        <f t="shared" si="3"/>
        <v>0.66509163418849659</v>
      </c>
      <c r="I74" s="754">
        <f t="shared" si="3"/>
        <v>0.6875139138488312</v>
      </c>
      <c r="J74" s="754">
        <f t="shared" si="3"/>
        <v>0.63704723685157794</v>
      </c>
      <c r="K74" s="754" t="s">
        <v>105</v>
      </c>
      <c r="L74" s="754">
        <f t="shared" si="4"/>
        <v>0.63920346580911358</v>
      </c>
      <c r="M74" s="755">
        <f t="shared" si="4"/>
        <v>0.56417802147799734</v>
      </c>
      <c r="N74" s="755">
        <f t="shared" si="4"/>
        <v>0.65731124570669119</v>
      </c>
      <c r="O74" s="755">
        <f t="shared" si="4"/>
        <v>0.59215738386463634</v>
      </c>
      <c r="P74" s="754">
        <f t="shared" si="5"/>
        <v>0.66060264656926271</v>
      </c>
    </row>
    <row r="75" spans="1:16" s="489" customFormat="1" ht="15.75" customHeight="1">
      <c r="A75" s="516" t="s">
        <v>189</v>
      </c>
      <c r="B75" s="756">
        <f t="shared" si="3"/>
        <v>0.29687865524969959</v>
      </c>
      <c r="C75" s="756">
        <f t="shared" si="3"/>
        <v>0.33487897324152055</v>
      </c>
      <c r="D75" s="756">
        <f t="shared" si="3"/>
        <v>0.40882380733523055</v>
      </c>
      <c r="E75" s="756">
        <f t="shared" si="3"/>
        <v>0.4972010169920183</v>
      </c>
      <c r="F75" s="756">
        <f t="shared" si="3"/>
        <v>0.57974130989257533</v>
      </c>
      <c r="G75" s="756">
        <f t="shared" si="3"/>
        <v>0.58555894112540374</v>
      </c>
      <c r="H75" s="756">
        <f t="shared" si="3"/>
        <v>0.60205342852520682</v>
      </c>
      <c r="I75" s="756">
        <f t="shared" si="3"/>
        <v>0.63717892321873881</v>
      </c>
      <c r="J75" s="756">
        <f t="shared" si="3"/>
        <v>0.5909576951032105</v>
      </c>
      <c r="K75" s="756" t="s">
        <v>105</v>
      </c>
      <c r="L75" s="756">
        <f t="shared" si="4"/>
        <v>0.58661526389249385</v>
      </c>
      <c r="M75" s="757">
        <f t="shared" si="4"/>
        <v>0.50976159066147808</v>
      </c>
      <c r="N75" s="757">
        <f t="shared" si="4"/>
        <v>0.60715046066955447</v>
      </c>
      <c r="O75" s="757">
        <f t="shared" si="4"/>
        <v>0.53901944690992021</v>
      </c>
      <c r="P75" s="756">
        <f t="shared" si="5"/>
        <v>0.57168625025958553</v>
      </c>
    </row>
    <row r="76" spans="1:16" s="489" customFormat="1" ht="15.75" customHeight="1">
      <c r="A76" s="514" t="s">
        <v>359</v>
      </c>
      <c r="B76" s="754">
        <f t="shared" si="3"/>
        <v>6.5505670821161044E-2</v>
      </c>
      <c r="C76" s="754">
        <f t="shared" si="3"/>
        <v>6.9706020039440111E-2</v>
      </c>
      <c r="D76" s="754">
        <f t="shared" si="3"/>
        <v>7.8733183133088955E-2</v>
      </c>
      <c r="E76" s="754">
        <f t="shared" si="3"/>
        <v>0.1099223840428756</v>
      </c>
      <c r="F76" s="754">
        <f t="shared" si="3"/>
        <v>0.15821005658983678</v>
      </c>
      <c r="G76" s="754">
        <f t="shared" si="3"/>
        <v>0.13078520466752983</v>
      </c>
      <c r="H76" s="754">
        <f t="shared" si="3"/>
        <v>0.18329804325163418</v>
      </c>
      <c r="I76" s="754">
        <f t="shared" si="3"/>
        <v>0.20127288241524052</v>
      </c>
      <c r="J76" s="754">
        <f t="shared" si="3"/>
        <v>0.13388547651873409</v>
      </c>
      <c r="K76" s="754" t="s">
        <v>105</v>
      </c>
      <c r="L76" s="754">
        <f t="shared" si="4"/>
        <v>0.22523175050024521</v>
      </c>
      <c r="M76" s="755">
        <f t="shared" si="4"/>
        <v>0.12594881181912415</v>
      </c>
      <c r="N76" s="755">
        <f t="shared" si="4"/>
        <v>0.1940849988640021</v>
      </c>
      <c r="O76" s="755">
        <f t="shared" si="4"/>
        <v>0.14641848936711546</v>
      </c>
      <c r="P76" s="754">
        <f t="shared" si="5"/>
        <v>0.13311850683117632</v>
      </c>
    </row>
    <row r="77" spans="1:16" s="489" customFormat="1" ht="15.75" customHeight="1">
      <c r="A77" s="516" t="s">
        <v>190</v>
      </c>
      <c r="B77" s="756">
        <f t="shared" si="3"/>
        <v>0.10525272811466059</v>
      </c>
      <c r="C77" s="756">
        <f t="shared" si="3"/>
        <v>7.7698918869800612E-2</v>
      </c>
      <c r="D77" s="756">
        <f t="shared" si="3"/>
        <v>5.7560517026026214E-2</v>
      </c>
      <c r="E77" s="756">
        <f t="shared" si="3"/>
        <v>4.5242970315029024E-2</v>
      </c>
      <c r="F77" s="756">
        <f t="shared" si="3"/>
        <v>4.024662394387811E-2</v>
      </c>
      <c r="G77" s="756">
        <f t="shared" si="3"/>
        <v>4.8224675065525364E-2</v>
      </c>
      <c r="H77" s="756">
        <f t="shared" si="3"/>
        <v>6.303820566328977E-2</v>
      </c>
      <c r="I77" s="756">
        <f t="shared" si="3"/>
        <v>5.0334990630931602E-2</v>
      </c>
      <c r="J77" s="756">
        <f t="shared" si="3"/>
        <v>4.6089541748367463E-2</v>
      </c>
      <c r="K77" s="756" t="s">
        <v>105</v>
      </c>
      <c r="L77" s="756">
        <f t="shared" si="4"/>
        <v>5.2588201915956513E-2</v>
      </c>
      <c r="M77" s="757">
        <f t="shared" si="4"/>
        <v>5.4416430816519194E-2</v>
      </c>
      <c r="N77" s="757">
        <f t="shared" si="4"/>
        <v>5.0160785037895408E-2</v>
      </c>
      <c r="O77" s="757">
        <f t="shared" si="4"/>
        <v>5.3137936955750462E-2</v>
      </c>
      <c r="P77" s="756">
        <f t="shared" si="5"/>
        <v>8.8916396309677181E-2</v>
      </c>
    </row>
    <row r="78" spans="1:16" s="489" customFormat="1" ht="15.75" customHeight="1">
      <c r="A78" s="514" t="s">
        <v>191</v>
      </c>
      <c r="B78" s="754">
        <f t="shared" si="3"/>
        <v>0.34016870277158678</v>
      </c>
      <c r="C78" s="754">
        <f t="shared" si="3"/>
        <v>0.32110211989875992</v>
      </c>
      <c r="D78" s="754">
        <f t="shared" si="3"/>
        <v>0.28194157943058007</v>
      </c>
      <c r="E78" s="754">
        <f t="shared" si="3"/>
        <v>0.24199052908675861</v>
      </c>
      <c r="F78" s="754">
        <f t="shared" si="3"/>
        <v>0.17791152677219149</v>
      </c>
      <c r="G78" s="754">
        <f t="shared" si="3"/>
        <v>0.17352179131247178</v>
      </c>
      <c r="H78" s="754">
        <f t="shared" si="3"/>
        <v>0.14734637282457469</v>
      </c>
      <c r="I78" s="754">
        <f t="shared" si="3"/>
        <v>0.15967009184752745</v>
      </c>
      <c r="J78" s="754">
        <f t="shared" si="3"/>
        <v>0.21604106366974848</v>
      </c>
      <c r="K78" s="754" t="s">
        <v>105</v>
      </c>
      <c r="L78" s="754">
        <f t="shared" si="4"/>
        <v>0.14726200057737532</v>
      </c>
      <c r="M78" s="755">
        <f t="shared" si="4"/>
        <v>0.22049860369677676</v>
      </c>
      <c r="N78" s="755">
        <f t="shared" si="4"/>
        <v>0.16854273469096642</v>
      </c>
      <c r="O78" s="755">
        <f t="shared" si="4"/>
        <v>0.20488986579347929</v>
      </c>
      <c r="P78" s="754">
        <f t="shared" si="5"/>
        <v>0.17058005482710537</v>
      </c>
    </row>
    <row r="79" spans="1:16" s="489" customFormat="1" ht="15.75" customHeight="1">
      <c r="A79" s="516" t="s">
        <v>192</v>
      </c>
      <c r="B79" s="756">
        <f t="shared" si="3"/>
        <v>0.26420274845048158</v>
      </c>
      <c r="C79" s="756">
        <f t="shared" si="3"/>
        <v>0.26072552191190829</v>
      </c>
      <c r="D79" s="756">
        <f t="shared" si="3"/>
        <v>0.23091044702985833</v>
      </c>
      <c r="E79" s="756">
        <f t="shared" si="3"/>
        <v>0.20634839984793674</v>
      </c>
      <c r="F79" s="756">
        <f t="shared" si="3"/>
        <v>0.14798844326346061</v>
      </c>
      <c r="G79" s="756">
        <f t="shared" si="3"/>
        <v>0.13977744722136445</v>
      </c>
      <c r="H79" s="756">
        <f t="shared" si="3"/>
        <v>0.11671782131197576</v>
      </c>
      <c r="I79" s="756">
        <f t="shared" si="3"/>
        <v>0.12564210260400369</v>
      </c>
      <c r="J79" s="756">
        <f t="shared" si="3"/>
        <v>0.18256495846444346</v>
      </c>
      <c r="K79" s="756" t="s">
        <v>105</v>
      </c>
      <c r="L79" s="756">
        <f t="shared" si="4"/>
        <v>0.11593308318047485</v>
      </c>
      <c r="M79" s="757">
        <f t="shared" si="4"/>
        <v>0.18189791545193201</v>
      </c>
      <c r="N79" s="757">
        <f t="shared" si="4"/>
        <v>0.13565823689315504</v>
      </c>
      <c r="O79" s="757">
        <f t="shared" si="4"/>
        <v>0.16800645261677763</v>
      </c>
      <c r="P79" s="756">
        <f t="shared" si="5"/>
        <v>0.14029879630581132</v>
      </c>
    </row>
    <row r="80" spans="1:16" s="489" customFormat="1" ht="15.75" customHeight="1">
      <c r="A80" s="514" t="s">
        <v>193</v>
      </c>
      <c r="B80" s="754">
        <f t="shared" si="3"/>
        <v>2.8586946650347344E-2</v>
      </c>
      <c r="C80" s="754">
        <f t="shared" si="3"/>
        <v>1.851853133876236E-2</v>
      </c>
      <c r="D80" s="754">
        <f t="shared" si="3"/>
        <v>1.1473904524475255E-2</v>
      </c>
      <c r="E80" s="754">
        <f t="shared" si="3"/>
        <v>4.4765622258590718E-3</v>
      </c>
      <c r="F80" s="754">
        <f t="shared" si="3"/>
        <v>2.2282025177451704E-3</v>
      </c>
      <c r="G80" s="754">
        <f t="shared" si="3"/>
        <v>2.9288821243114009E-3</v>
      </c>
      <c r="H80" s="754">
        <f t="shared" si="3"/>
        <v>1.6794808176281879E-3</v>
      </c>
      <c r="I80" s="754">
        <f t="shared" si="3"/>
        <v>1.977753953587371E-3</v>
      </c>
      <c r="J80" s="754">
        <f t="shared" si="3"/>
        <v>4.2064450837001315E-3</v>
      </c>
      <c r="K80" s="754" t="s">
        <v>105</v>
      </c>
      <c r="L80" s="754">
        <f t="shared" si="4"/>
        <v>5.6658430376078537E-3</v>
      </c>
      <c r="M80" s="755">
        <f t="shared" si="4"/>
        <v>6.0401071567411212E-3</v>
      </c>
      <c r="N80" s="755">
        <f t="shared" si="4"/>
        <v>3.8939408004127836E-3</v>
      </c>
      <c r="O80" s="755">
        <f t="shared" si="4"/>
        <v>5.39534942669497E-3</v>
      </c>
      <c r="P80" s="754">
        <f t="shared" si="5"/>
        <v>3.6505368915270915E-3</v>
      </c>
    </row>
    <row r="81" spans="1:16" s="489" customFormat="1" ht="15.75" customHeight="1">
      <c r="A81" s="720" t="s">
        <v>767</v>
      </c>
      <c r="B81" s="756">
        <f t="shared" si="3"/>
        <v>4.7379007670757811E-2</v>
      </c>
      <c r="C81" s="756">
        <f t="shared" si="3"/>
        <v>4.1858066648089318E-2</v>
      </c>
      <c r="D81" s="756">
        <f t="shared" si="3"/>
        <v>3.9557227875023443E-2</v>
      </c>
      <c r="E81" s="756">
        <f t="shared" si="3"/>
        <v>3.116556701296281E-2</v>
      </c>
      <c r="F81" s="756">
        <f t="shared" si="3"/>
        <v>2.769488098978954E-2</v>
      </c>
      <c r="G81" s="756">
        <f t="shared" si="3"/>
        <v>3.0815461966795937E-2</v>
      </c>
      <c r="H81" s="756">
        <f t="shared" si="3"/>
        <v>2.8949070694056445E-2</v>
      </c>
      <c r="I81" s="756">
        <f t="shared" si="3"/>
        <v>3.2050235289936391E-2</v>
      </c>
      <c r="J81" s="756">
        <f t="shared" si="3"/>
        <v>2.926966013016959E-2</v>
      </c>
      <c r="K81" s="756" t="s">
        <v>105</v>
      </c>
      <c r="L81" s="756">
        <f t="shared" si="4"/>
        <v>2.5663074359292621E-2</v>
      </c>
      <c r="M81" s="757">
        <f t="shared" si="4"/>
        <v>3.2560581086950993E-2</v>
      </c>
      <c r="N81" s="757">
        <f t="shared" si="4"/>
        <v>2.8990556997398602E-2</v>
      </c>
      <c r="O81" s="757">
        <f t="shared" si="4"/>
        <v>3.148806374897236E-2</v>
      </c>
      <c r="P81" s="756">
        <f t="shared" si="5"/>
        <v>2.6630721628904175E-2</v>
      </c>
    </row>
    <row r="82" spans="1:16" s="489" customFormat="1" ht="15.75" customHeight="1">
      <c r="A82" s="514" t="s">
        <v>194</v>
      </c>
      <c r="B82" s="754">
        <f t="shared" si="3"/>
        <v>2.8177902800565497E-2</v>
      </c>
      <c r="C82" s="754">
        <f t="shared" si="3"/>
        <v>3.0776132224203966E-2</v>
      </c>
      <c r="D82" s="754">
        <f t="shared" si="3"/>
        <v>3.2310418287416244E-2</v>
      </c>
      <c r="E82" s="754">
        <f t="shared" si="3"/>
        <v>4.5958102516723769E-2</v>
      </c>
      <c r="F82" s="754">
        <f t="shared" si="3"/>
        <v>6.4895517796443425E-2</v>
      </c>
      <c r="G82" s="754">
        <f t="shared" si="3"/>
        <v>5.4085160142715347E-2</v>
      </c>
      <c r="H82" s="754">
        <f t="shared" si="3"/>
        <v>6.0907464358649271E-2</v>
      </c>
      <c r="I82" s="754">
        <f t="shared" si="3"/>
        <v>4.9877525334323727E-2</v>
      </c>
      <c r="J82" s="754">
        <f t="shared" si="3"/>
        <v>5.1115157803529987E-2</v>
      </c>
      <c r="K82" s="754" t="s">
        <v>105</v>
      </c>
      <c r="L82" s="754">
        <f t="shared" si="4"/>
        <v>6.0577169932656313E-2</v>
      </c>
      <c r="M82" s="755">
        <f t="shared" si="4"/>
        <v>4.8966963616941757E-2</v>
      </c>
      <c r="N82" s="755">
        <f t="shared" si="4"/>
        <v>5.4182649662573336E-2</v>
      </c>
      <c r="O82" s="755">
        <f t="shared" si="4"/>
        <v>5.053387565275811E-2</v>
      </c>
      <c r="P82" s="754">
        <f t="shared" si="5"/>
        <v>4.2033121388737341E-2</v>
      </c>
    </row>
    <row r="83" spans="1:16" s="489" customFormat="1" ht="15.75" customHeight="1">
      <c r="A83" s="516" t="s">
        <v>195</v>
      </c>
      <c r="B83" s="756">
        <f t="shared" si="3"/>
        <v>8.1728560455012741E-2</v>
      </c>
      <c r="C83" s="756">
        <f t="shared" si="3"/>
        <v>0.10178883907255327</v>
      </c>
      <c r="D83" s="756">
        <f t="shared" si="3"/>
        <v>9.0027401276580918E-2</v>
      </c>
      <c r="E83" s="756">
        <f t="shared" si="3"/>
        <v>8.1569612875140279E-2</v>
      </c>
      <c r="F83" s="756">
        <f t="shared" si="3"/>
        <v>7.5898321238411295E-2</v>
      </c>
      <c r="G83" s="756">
        <f t="shared" si="3"/>
        <v>9.0352146436445555E-2</v>
      </c>
      <c r="H83" s="756">
        <f t="shared" si="3"/>
        <v>8.0829308021349591E-2</v>
      </c>
      <c r="I83" s="756">
        <f t="shared" si="3"/>
        <v>6.6690452990766882E-2</v>
      </c>
      <c r="J83" s="756">
        <f t="shared" si="3"/>
        <v>7.91759870650698E-2</v>
      </c>
      <c r="K83" s="756" t="s">
        <v>105</v>
      </c>
      <c r="L83" s="756">
        <f t="shared" si="4"/>
        <v>0.1113291812461279</v>
      </c>
      <c r="M83" s="757">
        <f t="shared" si="4"/>
        <v>8.3886556178756164E-2</v>
      </c>
      <c r="N83" s="757">
        <f t="shared" si="4"/>
        <v>8.6407619461743038E-2</v>
      </c>
      <c r="O83" s="757">
        <f t="shared" si="4"/>
        <v>8.46439415675493E-2</v>
      </c>
      <c r="P83" s="756">
        <f t="shared" si="5"/>
        <v>8.159086342537436E-2</v>
      </c>
    </row>
    <row r="84" spans="1:16" s="489" customFormat="1" ht="15.75" customHeight="1">
      <c r="A84" s="519" t="s">
        <v>196</v>
      </c>
      <c r="B84" s="758">
        <f t="shared" si="3"/>
        <v>0.14779345060847485</v>
      </c>
      <c r="C84" s="758">
        <f t="shared" si="3"/>
        <v>0.13375501669206843</v>
      </c>
      <c r="D84" s="758">
        <f t="shared" si="3"/>
        <v>0.12933627664294298</v>
      </c>
      <c r="E84" s="758">
        <f t="shared" si="3"/>
        <v>8.8037768214330028E-2</v>
      </c>
      <c r="F84" s="758">
        <f t="shared" si="3"/>
        <v>6.1306700357696559E-2</v>
      </c>
      <c r="G84" s="758">
        <f t="shared" si="3"/>
        <v>4.825728591850683E-2</v>
      </c>
      <c r="H84" s="758">
        <f t="shared" si="3"/>
        <v>4.582522060784406E-2</v>
      </c>
      <c r="I84" s="758">
        <f t="shared" si="3"/>
        <v>3.6248015978550652E-2</v>
      </c>
      <c r="J84" s="758">
        <f t="shared" si="3"/>
        <v>1.6620554609295214E-2</v>
      </c>
      <c r="K84" s="758" t="s">
        <v>105</v>
      </c>
      <c r="L84" s="758">
        <f t="shared" si="4"/>
        <v>4.16281824347269E-2</v>
      </c>
      <c r="M84" s="759">
        <f t="shared" si="4"/>
        <v>8.2469855029528041E-2</v>
      </c>
      <c r="N84" s="759">
        <f t="shared" si="4"/>
        <v>3.3555750478026128E-2</v>
      </c>
      <c r="O84" s="759">
        <f t="shared" si="4"/>
        <v>6.777493312157705E-2</v>
      </c>
      <c r="P84" s="758">
        <f t="shared" si="5"/>
        <v>4.5193313789520261E-2</v>
      </c>
    </row>
    <row r="85" spans="1:16" s="489" customFormat="1" ht="16.5" customHeight="1">
      <c r="A85" s="525" t="s">
        <v>223</v>
      </c>
      <c r="B85" s="762"/>
      <c r="C85" s="762"/>
      <c r="D85" s="762"/>
      <c r="E85" s="762"/>
      <c r="F85" s="762"/>
      <c r="G85" s="762"/>
      <c r="H85" s="762"/>
      <c r="I85" s="762"/>
      <c r="J85" s="762"/>
      <c r="K85" s="762"/>
      <c r="L85" s="762"/>
      <c r="M85" s="763"/>
      <c r="N85" s="763"/>
      <c r="O85" s="763"/>
      <c r="P85" s="764"/>
    </row>
    <row r="86" spans="1:16" s="489" customFormat="1" ht="16.5" customHeight="1">
      <c r="A86" s="522" t="s">
        <v>324</v>
      </c>
      <c r="B86" s="760">
        <f t="shared" ref="B86:J89" si="6">B28/B$28</f>
        <v>1</v>
      </c>
      <c r="C86" s="760">
        <f t="shared" si="6"/>
        <v>1</v>
      </c>
      <c r="D86" s="760">
        <f t="shared" si="6"/>
        <v>1</v>
      </c>
      <c r="E86" s="760">
        <f t="shared" si="6"/>
        <v>1</v>
      </c>
      <c r="F86" s="760">
        <f t="shared" si="6"/>
        <v>1</v>
      </c>
      <c r="G86" s="760">
        <f t="shared" si="6"/>
        <v>1</v>
      </c>
      <c r="H86" s="760">
        <f t="shared" si="6"/>
        <v>1</v>
      </c>
      <c r="I86" s="760">
        <f t="shared" si="6"/>
        <v>1</v>
      </c>
      <c r="J86" s="760">
        <f t="shared" si="6"/>
        <v>1</v>
      </c>
      <c r="K86" s="760" t="s">
        <v>105</v>
      </c>
      <c r="L86" s="760">
        <f t="shared" ref="L86:O89" si="7">L28/L$28</f>
        <v>1</v>
      </c>
      <c r="M86" s="761">
        <f t="shared" si="7"/>
        <v>1</v>
      </c>
      <c r="N86" s="761">
        <f t="shared" si="7"/>
        <v>1</v>
      </c>
      <c r="O86" s="761">
        <f t="shared" si="7"/>
        <v>1</v>
      </c>
      <c r="P86" s="760">
        <f t="shared" ref="P86:P89" si="8">P28/P$28</f>
        <v>1</v>
      </c>
    </row>
    <row r="87" spans="1:16" s="489" customFormat="1" ht="16.5" customHeight="1">
      <c r="A87" s="514" t="s">
        <v>200</v>
      </c>
      <c r="B87" s="754">
        <f t="shared" si="6"/>
        <v>0.97166082689596411</v>
      </c>
      <c r="C87" s="754">
        <f t="shared" si="6"/>
        <v>0.95287314550856261</v>
      </c>
      <c r="D87" s="754">
        <f t="shared" si="6"/>
        <v>0.95876711319914487</v>
      </c>
      <c r="E87" s="754">
        <f t="shared" si="6"/>
        <v>0.94181993954276355</v>
      </c>
      <c r="F87" s="754">
        <f t="shared" si="6"/>
        <v>0.94171211752868544</v>
      </c>
      <c r="G87" s="754">
        <f t="shared" si="6"/>
        <v>0.92138615389212619</v>
      </c>
      <c r="H87" s="754">
        <f t="shared" si="6"/>
        <v>0.90149103821890941</v>
      </c>
      <c r="I87" s="754">
        <f t="shared" si="6"/>
        <v>0.9362014187655</v>
      </c>
      <c r="J87" s="754">
        <f t="shared" si="6"/>
        <v>0.92012672463903844</v>
      </c>
      <c r="K87" s="754" t="s">
        <v>105</v>
      </c>
      <c r="L87" s="754">
        <f t="shared" si="7"/>
        <v>0.8245147865140362</v>
      </c>
      <c r="M87" s="755">
        <f t="shared" si="7"/>
        <v>0.9375502221518518</v>
      </c>
      <c r="N87" s="755">
        <f t="shared" si="7"/>
        <v>0.89861589413715814</v>
      </c>
      <c r="O87" s="755">
        <f t="shared" si="7"/>
        <v>0.92963326529304291</v>
      </c>
      <c r="P87" s="754">
        <f t="shared" si="8"/>
        <v>0.89807366749108342</v>
      </c>
    </row>
    <row r="88" spans="1:16" s="489" customFormat="1" ht="16.5" customHeight="1">
      <c r="A88" s="516" t="s">
        <v>201</v>
      </c>
      <c r="B88" s="756">
        <f t="shared" si="6"/>
        <v>1.5250522341140505E-2</v>
      </c>
      <c r="C88" s="756">
        <f t="shared" si="6"/>
        <v>3.1769108567748679E-2</v>
      </c>
      <c r="D88" s="756">
        <f t="shared" si="6"/>
        <v>2.2932484034961013E-2</v>
      </c>
      <c r="E88" s="756">
        <f t="shared" si="6"/>
        <v>2.6100707139660846E-2</v>
      </c>
      <c r="F88" s="756">
        <f t="shared" si="6"/>
        <v>2.8440345664035787E-2</v>
      </c>
      <c r="G88" s="756">
        <f t="shared" si="6"/>
        <v>5.5861295740229237E-2</v>
      </c>
      <c r="H88" s="756">
        <f t="shared" si="6"/>
        <v>5.6478494138836384E-2</v>
      </c>
      <c r="I88" s="756">
        <f t="shared" si="6"/>
        <v>3.3792442520693862E-2</v>
      </c>
      <c r="J88" s="756">
        <f t="shared" si="6"/>
        <v>5.610831148260275E-2</v>
      </c>
      <c r="K88" s="756" t="s">
        <v>105</v>
      </c>
      <c r="L88" s="756">
        <f t="shared" si="7"/>
        <v>0.106862650256173</v>
      </c>
      <c r="M88" s="757">
        <f t="shared" si="7"/>
        <v>3.3631586384053669E-2</v>
      </c>
      <c r="N88" s="757">
        <f t="shared" si="7"/>
        <v>6.1410170894880801E-2</v>
      </c>
      <c r="O88" s="757">
        <f t="shared" si="7"/>
        <v>3.9280119859703526E-2</v>
      </c>
      <c r="P88" s="756">
        <f t="shared" si="8"/>
        <v>6.512553483227615E-2</v>
      </c>
    </row>
    <row r="89" spans="1:16" s="489" customFormat="1" ht="16.5" customHeight="1">
      <c r="A89" s="519" t="s">
        <v>202</v>
      </c>
      <c r="B89" s="758">
        <f t="shared" si="6"/>
        <v>1.3088650762895294E-2</v>
      </c>
      <c r="C89" s="758">
        <f t="shared" si="6"/>
        <v>1.5357745921706347E-2</v>
      </c>
      <c r="D89" s="758">
        <f t="shared" si="6"/>
        <v>1.8300402763353048E-2</v>
      </c>
      <c r="E89" s="758">
        <f t="shared" si="6"/>
        <v>3.2079353320343729E-2</v>
      </c>
      <c r="F89" s="758">
        <f t="shared" si="6"/>
        <v>2.9847536807278675E-2</v>
      </c>
      <c r="G89" s="758">
        <f t="shared" si="6"/>
        <v>2.2752550367644689E-2</v>
      </c>
      <c r="H89" s="758">
        <f t="shared" si="6"/>
        <v>4.2030467639780612E-2</v>
      </c>
      <c r="I89" s="758">
        <f t="shared" si="6"/>
        <v>3.0006138716540676E-2</v>
      </c>
      <c r="J89" s="758">
        <f t="shared" si="6"/>
        <v>2.3764963881088546E-2</v>
      </c>
      <c r="K89" s="758" t="s">
        <v>105</v>
      </c>
      <c r="L89" s="758">
        <f t="shared" si="7"/>
        <v>6.862256322979092E-2</v>
      </c>
      <c r="M89" s="759">
        <f t="shared" si="7"/>
        <v>2.8818191464094516E-2</v>
      </c>
      <c r="N89" s="759">
        <f t="shared" si="7"/>
        <v>3.9973934970806896E-2</v>
      </c>
      <c r="O89" s="759">
        <f t="shared" si="7"/>
        <v>3.1086614844627616E-2</v>
      </c>
      <c r="P89" s="758">
        <f t="shared" si="8"/>
        <v>3.6800797679442013E-2</v>
      </c>
    </row>
    <row r="90" spans="1:16" s="489" customFormat="1" ht="16.5" customHeight="1">
      <c r="A90" s="522" t="s">
        <v>325</v>
      </c>
      <c r="B90" s="760">
        <f t="shared" ref="B90:J93" si="9">B32/B$32</f>
        <v>1</v>
      </c>
      <c r="C90" s="760">
        <f t="shared" si="9"/>
        <v>1</v>
      </c>
      <c r="D90" s="760">
        <f t="shared" si="9"/>
        <v>1</v>
      </c>
      <c r="E90" s="760">
        <f t="shared" si="9"/>
        <v>1</v>
      </c>
      <c r="F90" s="760">
        <f t="shared" si="9"/>
        <v>1</v>
      </c>
      <c r="G90" s="760">
        <f t="shared" si="9"/>
        <v>1</v>
      </c>
      <c r="H90" s="760">
        <f t="shared" si="9"/>
        <v>1</v>
      </c>
      <c r="I90" s="760">
        <f t="shared" si="9"/>
        <v>1</v>
      </c>
      <c r="J90" s="760">
        <f t="shared" si="9"/>
        <v>1</v>
      </c>
      <c r="K90" s="760" t="s">
        <v>105</v>
      </c>
      <c r="L90" s="760">
        <f t="shared" ref="L90:O93" si="10">L32/L$32</f>
        <v>1</v>
      </c>
      <c r="M90" s="761">
        <f t="shared" si="10"/>
        <v>1</v>
      </c>
      <c r="N90" s="761">
        <f t="shared" si="10"/>
        <v>1</v>
      </c>
      <c r="O90" s="761">
        <f t="shared" si="10"/>
        <v>1</v>
      </c>
      <c r="P90" s="760">
        <f t="shared" ref="P90:P93" si="11">P32/P$32</f>
        <v>1</v>
      </c>
    </row>
    <row r="91" spans="1:16" s="489" customFormat="1" ht="16.5" customHeight="1">
      <c r="A91" s="514" t="s">
        <v>204</v>
      </c>
      <c r="B91" s="754">
        <f t="shared" si="9"/>
        <v>0.20044138138893031</v>
      </c>
      <c r="C91" s="754">
        <f t="shared" si="9"/>
        <v>0.23187700129652997</v>
      </c>
      <c r="D91" s="754">
        <f t="shared" si="9"/>
        <v>0.21943587129363271</v>
      </c>
      <c r="E91" s="754">
        <f t="shared" si="9"/>
        <v>0.23555249180628202</v>
      </c>
      <c r="F91" s="754">
        <f t="shared" si="9"/>
        <v>0.25593926317575078</v>
      </c>
      <c r="G91" s="754">
        <f t="shared" si="9"/>
        <v>0.25936193639664595</v>
      </c>
      <c r="H91" s="754">
        <f t="shared" si="9"/>
        <v>0.23241211053845476</v>
      </c>
      <c r="I91" s="754">
        <f t="shared" si="9"/>
        <v>0.19932739381875544</v>
      </c>
      <c r="J91" s="754">
        <f t="shared" si="9"/>
        <v>0.30025094594869695</v>
      </c>
      <c r="K91" s="754" t="s">
        <v>105</v>
      </c>
      <c r="L91" s="754">
        <f t="shared" si="10"/>
        <v>0.24236759151302356</v>
      </c>
      <c r="M91" s="755">
        <f t="shared" si="10"/>
        <v>0.23439411046853825</v>
      </c>
      <c r="N91" s="755">
        <f t="shared" si="10"/>
        <v>0.23186282887776372</v>
      </c>
      <c r="O91" s="755">
        <f t="shared" si="10"/>
        <v>0.23389024813235681</v>
      </c>
      <c r="P91" s="754">
        <f t="shared" si="11"/>
        <v>0.23554339068106911</v>
      </c>
    </row>
    <row r="92" spans="1:16" s="489" customFormat="1" ht="16.5" customHeight="1">
      <c r="A92" s="516" t="s">
        <v>205</v>
      </c>
      <c r="B92" s="756">
        <f t="shared" si="9"/>
        <v>0.70963481559156394</v>
      </c>
      <c r="C92" s="756">
        <f t="shared" si="9"/>
        <v>0.67748424530314855</v>
      </c>
      <c r="D92" s="756">
        <f t="shared" si="9"/>
        <v>0.6630131195455935</v>
      </c>
      <c r="E92" s="756">
        <f t="shared" si="9"/>
        <v>0.62816177790965078</v>
      </c>
      <c r="F92" s="756">
        <f t="shared" si="9"/>
        <v>0.54896935590450258</v>
      </c>
      <c r="G92" s="756">
        <f t="shared" si="9"/>
        <v>0.46027892769316764</v>
      </c>
      <c r="H92" s="756">
        <f t="shared" si="9"/>
        <v>0.49861886442823794</v>
      </c>
      <c r="I92" s="756">
        <f t="shared" si="9"/>
        <v>0.43082560307597245</v>
      </c>
      <c r="J92" s="756">
        <f t="shared" si="9"/>
        <v>0.46777545253617497</v>
      </c>
      <c r="K92" s="756" t="s">
        <v>105</v>
      </c>
      <c r="L92" s="756">
        <f t="shared" si="10"/>
        <v>0.40337354999821112</v>
      </c>
      <c r="M92" s="757">
        <f t="shared" si="10"/>
        <v>0.60030458769279194</v>
      </c>
      <c r="N92" s="757">
        <f t="shared" si="10"/>
        <v>0.43158238783452618</v>
      </c>
      <c r="O92" s="757">
        <f t="shared" si="10"/>
        <v>0.56671971824334022</v>
      </c>
      <c r="P92" s="756">
        <f t="shared" si="11"/>
        <v>0.48920510530513839</v>
      </c>
    </row>
    <row r="93" spans="1:16" s="489" customFormat="1" ht="16.5" customHeight="1">
      <c r="A93" s="514" t="s">
        <v>206</v>
      </c>
      <c r="B93" s="758">
        <f t="shared" si="9"/>
        <v>8.9923803017176576E-2</v>
      </c>
      <c r="C93" s="758">
        <f t="shared" si="9"/>
        <v>9.0638753400321584E-2</v>
      </c>
      <c r="D93" s="758">
        <f t="shared" si="9"/>
        <v>0.1175510091607737</v>
      </c>
      <c r="E93" s="758">
        <f t="shared" si="9"/>
        <v>0.13628573028406724</v>
      </c>
      <c r="F93" s="758">
        <f t="shared" si="9"/>
        <v>0.19509138091974657</v>
      </c>
      <c r="G93" s="758">
        <f t="shared" si="9"/>
        <v>0.28035913591018641</v>
      </c>
      <c r="H93" s="758">
        <f t="shared" si="9"/>
        <v>0.26896902503873027</v>
      </c>
      <c r="I93" s="758">
        <f t="shared" si="9"/>
        <v>0.36984700310527208</v>
      </c>
      <c r="J93" s="758">
        <f t="shared" si="9"/>
        <v>0.23197360151512805</v>
      </c>
      <c r="K93" s="758" t="s">
        <v>105</v>
      </c>
      <c r="L93" s="758">
        <f t="shared" si="10"/>
        <v>0.35425885848876532</v>
      </c>
      <c r="M93" s="759">
        <f t="shared" si="10"/>
        <v>0.16530130183372108</v>
      </c>
      <c r="N93" s="759">
        <f t="shared" si="10"/>
        <v>0.3365547832877101</v>
      </c>
      <c r="O93" s="759">
        <f t="shared" si="10"/>
        <v>0.19939003362430291</v>
      </c>
      <c r="P93" s="758">
        <f t="shared" si="11"/>
        <v>0.27525150401379245</v>
      </c>
    </row>
    <row r="94" spans="1:16" s="489" customFormat="1" ht="16.5" customHeight="1">
      <c r="A94" s="568" t="s">
        <v>259</v>
      </c>
      <c r="B94" s="765"/>
      <c r="C94" s="765"/>
      <c r="D94" s="765"/>
      <c r="E94" s="765"/>
      <c r="F94" s="765"/>
      <c r="G94" s="765"/>
      <c r="H94" s="765"/>
      <c r="I94" s="765"/>
      <c r="J94" s="765"/>
      <c r="K94" s="765"/>
      <c r="L94" s="765"/>
      <c r="M94" s="766"/>
      <c r="N94" s="766"/>
      <c r="O94" s="766"/>
      <c r="P94" s="767"/>
    </row>
    <row r="95" spans="1:16" s="489" customFormat="1" ht="16.5" customHeight="1">
      <c r="A95" s="574" t="s">
        <v>465</v>
      </c>
      <c r="B95" s="768">
        <v>0.266921201</v>
      </c>
      <c r="C95" s="768">
        <v>0.26221040099999998</v>
      </c>
      <c r="D95" s="768">
        <v>0.23819686900000001</v>
      </c>
      <c r="E95" s="768">
        <v>0.221654411</v>
      </c>
      <c r="F95" s="768">
        <v>0.21960680899999999</v>
      </c>
      <c r="G95" s="768">
        <v>0.198543371</v>
      </c>
      <c r="H95" s="768">
        <v>0.19054971800000001</v>
      </c>
      <c r="I95" s="768">
        <v>0.14897955199999999</v>
      </c>
      <c r="J95" s="768">
        <v>0.14298240300000001</v>
      </c>
      <c r="K95" s="768" t="s">
        <v>105</v>
      </c>
      <c r="L95" s="768">
        <v>0.124978125</v>
      </c>
      <c r="M95" s="769">
        <v>0.21878718899999999</v>
      </c>
      <c r="N95" s="769">
        <v>0.138549752</v>
      </c>
      <c r="O95" s="769">
        <v>0.19468201900000001</v>
      </c>
      <c r="P95" s="768">
        <v>0.15913540200000001</v>
      </c>
    </row>
    <row r="96" spans="1:16" s="489" customFormat="1" ht="16.5" customHeight="1">
      <c r="A96" s="586" t="s">
        <v>451</v>
      </c>
      <c r="B96" s="774">
        <v>0.270930067</v>
      </c>
      <c r="C96" s="774">
        <v>0.33179196999999999</v>
      </c>
      <c r="D96" s="774">
        <v>0.379442259</v>
      </c>
      <c r="E96" s="774">
        <v>0.434867265</v>
      </c>
      <c r="F96" s="774">
        <v>0.47953948499999999</v>
      </c>
      <c r="G96" s="774">
        <v>0.51858166900000002</v>
      </c>
      <c r="H96" s="774">
        <v>0.53905080100000002</v>
      </c>
      <c r="I96" s="774">
        <v>0.56235331700000002</v>
      </c>
      <c r="J96" s="774">
        <v>0.60905731699999999</v>
      </c>
      <c r="K96" s="774" t="s">
        <v>105</v>
      </c>
      <c r="L96" s="774">
        <v>0.62355810899999997</v>
      </c>
      <c r="M96" s="775">
        <v>0.45341575899999997</v>
      </c>
      <c r="N96" s="775">
        <v>0.59678750700000005</v>
      </c>
      <c r="O96" s="775">
        <v>0.499490145</v>
      </c>
      <c r="P96" s="754">
        <v>0.54039458299999998</v>
      </c>
    </row>
    <row r="97" spans="1:16" s="489" customFormat="1" ht="16.5" customHeight="1">
      <c r="A97" s="570" t="s">
        <v>464</v>
      </c>
      <c r="B97" s="770">
        <v>0.84705897699999999</v>
      </c>
      <c r="C97" s="770">
        <v>0.84713221999999999</v>
      </c>
      <c r="D97" s="770">
        <v>0.86949978800000005</v>
      </c>
      <c r="E97" s="770">
        <v>0.88009568800000004</v>
      </c>
      <c r="F97" s="770">
        <v>0.87872729699999996</v>
      </c>
      <c r="G97" s="770">
        <v>0.87995321500000001</v>
      </c>
      <c r="H97" s="770">
        <v>0.89837428500000005</v>
      </c>
      <c r="I97" s="770">
        <v>0.93592165999999999</v>
      </c>
      <c r="J97" s="770">
        <v>0.92260799900000001</v>
      </c>
      <c r="K97" s="770" t="s">
        <v>105</v>
      </c>
      <c r="L97" s="770">
        <v>0.94326784200000002</v>
      </c>
      <c r="M97" s="771">
        <v>0.87942397999999999</v>
      </c>
      <c r="N97" s="771">
        <v>0.93548030199999999</v>
      </c>
      <c r="O97" s="771">
        <v>0.89626458799999997</v>
      </c>
      <c r="P97" s="756">
        <v>0.91509531099999997</v>
      </c>
    </row>
    <row r="98" spans="1:16" s="489" customFormat="1" ht="16.5" customHeight="1">
      <c r="A98" s="586" t="s">
        <v>514</v>
      </c>
      <c r="B98" s="754">
        <v>0.56071245000000003</v>
      </c>
      <c r="C98" s="754">
        <v>0.52945021000000003</v>
      </c>
      <c r="D98" s="754">
        <v>0.464579456</v>
      </c>
      <c r="E98" s="754">
        <v>0.45603612700000001</v>
      </c>
      <c r="F98" s="754">
        <v>0.42395292699999998</v>
      </c>
      <c r="G98" s="754">
        <v>0.36231293599999997</v>
      </c>
      <c r="H98" s="754">
        <v>0.34147577099999998</v>
      </c>
      <c r="I98" s="754">
        <v>0.29760566599999999</v>
      </c>
      <c r="J98" s="754">
        <v>0.26639532999999999</v>
      </c>
      <c r="K98" s="754" t="s">
        <v>105</v>
      </c>
      <c r="L98" s="754">
        <v>0.18016136699999999</v>
      </c>
      <c r="M98" s="755">
        <v>0.427398363</v>
      </c>
      <c r="N98" s="755">
        <v>0.246123023</v>
      </c>
      <c r="O98" s="755">
        <v>0.37293908199999998</v>
      </c>
      <c r="P98" s="754">
        <v>0.283328095</v>
      </c>
    </row>
    <row r="99" spans="1:16" s="489" customFormat="1" ht="16.5" customHeight="1">
      <c r="A99" s="516" t="s">
        <v>453</v>
      </c>
      <c r="B99" s="756">
        <v>0.61605620800000005</v>
      </c>
      <c r="C99" s="756">
        <v>0.69306824600000005</v>
      </c>
      <c r="D99" s="756">
        <v>0.84095177200000004</v>
      </c>
      <c r="E99" s="756">
        <v>0.89582347900000003</v>
      </c>
      <c r="F99" s="756">
        <v>0.91119746000000001</v>
      </c>
      <c r="G99" s="756">
        <v>0.733088568</v>
      </c>
      <c r="H99" s="756">
        <v>0.88766839600000003</v>
      </c>
      <c r="I99" s="756">
        <v>0.89318861999999999</v>
      </c>
      <c r="J99" s="756">
        <v>0.58572192999999995</v>
      </c>
      <c r="K99" s="756" t="s">
        <v>105</v>
      </c>
      <c r="L99" s="756">
        <v>0.77527429800000003</v>
      </c>
      <c r="M99" s="757">
        <v>0.85358766200000002</v>
      </c>
      <c r="N99" s="757">
        <v>0.77526810099999999</v>
      </c>
      <c r="O99" s="757">
        <v>0.83005866500000003</v>
      </c>
      <c r="P99" s="770">
        <v>0.78378841700000002</v>
      </c>
    </row>
    <row r="100" spans="1:16" s="489" customFormat="1" ht="16.5" customHeight="1">
      <c r="A100" s="519" t="s">
        <v>852</v>
      </c>
      <c r="B100" s="772">
        <v>2.3080077769999998</v>
      </c>
      <c r="C100" s="772">
        <v>2.6431760240000002</v>
      </c>
      <c r="D100" s="772">
        <v>3.5304904499999998</v>
      </c>
      <c r="E100" s="772">
        <v>4.041532374</v>
      </c>
      <c r="F100" s="772">
        <v>4.1492222539999997</v>
      </c>
      <c r="G100" s="772">
        <v>3.692334657</v>
      </c>
      <c r="H100" s="772">
        <v>4.6584608340000004</v>
      </c>
      <c r="I100" s="772">
        <v>5.9953772819999998</v>
      </c>
      <c r="J100" s="772">
        <v>4.0964616600000001</v>
      </c>
      <c r="K100" s="776" t="s">
        <v>105</v>
      </c>
      <c r="L100" s="772">
        <v>6.2032799760000001</v>
      </c>
      <c r="M100" s="773">
        <v>3.9014517469999999</v>
      </c>
      <c r="N100" s="773">
        <v>5.5955935730000004</v>
      </c>
      <c r="O100" s="773">
        <v>4.2636637620000002</v>
      </c>
      <c r="P100" s="772">
        <v>4.9252926080000003</v>
      </c>
    </row>
    <row r="101" spans="1:16" ht="15" customHeight="1">
      <c r="A101" s="260" t="s">
        <v>333</v>
      </c>
      <c r="B101" s="13"/>
      <c r="C101" s="13"/>
      <c r="D101" s="13"/>
      <c r="E101" s="13"/>
      <c r="F101" s="13"/>
      <c r="G101" s="13"/>
      <c r="H101" s="13"/>
      <c r="I101" s="13"/>
      <c r="J101" s="13"/>
      <c r="K101" s="13"/>
      <c r="L101" s="13"/>
      <c r="M101" s="215"/>
      <c r="N101" s="215"/>
      <c r="O101" s="215"/>
      <c r="P101" s="40"/>
    </row>
    <row r="102" spans="1:16" ht="15" customHeight="1">
      <c r="A102" s="168" t="s">
        <v>822</v>
      </c>
      <c r="B102" s="13"/>
      <c r="C102" s="13"/>
      <c r="D102" s="13"/>
      <c r="E102" s="13"/>
      <c r="F102" s="13"/>
      <c r="G102" s="13"/>
      <c r="H102" s="13"/>
      <c r="I102" s="13"/>
      <c r="J102" s="13"/>
      <c r="K102" s="13"/>
      <c r="L102" s="13"/>
      <c r="M102" s="215"/>
      <c r="N102" s="215"/>
      <c r="O102" s="215"/>
      <c r="P102" s="40"/>
    </row>
    <row r="103" spans="1:16" ht="15" customHeight="1">
      <c r="A103" s="260" t="s">
        <v>892</v>
      </c>
      <c r="B103" s="13"/>
      <c r="C103" s="13"/>
      <c r="D103" s="13"/>
      <c r="E103" s="13"/>
      <c r="F103" s="13"/>
      <c r="G103" s="13"/>
      <c r="H103" s="13"/>
      <c r="I103" s="13"/>
      <c r="J103" s="13"/>
      <c r="K103" s="13"/>
      <c r="L103" s="13"/>
      <c r="M103" s="215"/>
      <c r="N103" s="215"/>
      <c r="O103" s="215"/>
      <c r="P103" s="40"/>
    </row>
    <row r="104" spans="1:16" ht="15" customHeight="1">
      <c r="A104" s="291" t="s">
        <v>870</v>
      </c>
      <c r="B104" s="3"/>
      <c r="C104" s="3"/>
      <c r="D104" s="3"/>
      <c r="G104" s="185"/>
      <c r="J104" s="185"/>
      <c r="M104" s="215"/>
      <c r="N104" s="215"/>
      <c r="O104" s="215"/>
    </row>
    <row r="105" spans="1:16" ht="15" customHeight="1">
      <c r="A105" s="13"/>
      <c r="B105" s="13"/>
      <c r="C105" s="13"/>
      <c r="D105" s="13"/>
      <c r="E105" s="13"/>
      <c r="F105" s="13"/>
      <c r="G105" s="13"/>
      <c r="H105" s="13"/>
      <c r="I105" s="13"/>
      <c r="J105" s="13"/>
      <c r="K105" s="13"/>
      <c r="L105" s="13"/>
      <c r="M105" s="215"/>
      <c r="N105" s="215"/>
      <c r="O105" s="215"/>
      <c r="P105" s="40"/>
    </row>
    <row r="106" spans="1:16" ht="24.75" customHeight="1">
      <c r="A106" s="285" t="s">
        <v>993</v>
      </c>
      <c r="B106" s="13"/>
      <c r="C106" s="13"/>
      <c r="D106" s="13"/>
      <c r="E106" s="13"/>
      <c r="F106" s="13"/>
      <c r="G106" s="13"/>
      <c r="H106" s="13"/>
      <c r="I106" s="13"/>
      <c r="J106" s="13"/>
      <c r="K106" s="13"/>
      <c r="L106" s="13"/>
      <c r="M106" s="215"/>
      <c r="N106" s="215"/>
      <c r="O106" s="215"/>
      <c r="P106" s="40"/>
    </row>
    <row r="107" spans="1:16" ht="15" customHeight="1" thickBot="1">
      <c r="A107" s="13"/>
      <c r="B107" s="13"/>
      <c r="C107" s="13"/>
      <c r="D107" s="13"/>
      <c r="E107" s="13"/>
      <c r="F107" s="13"/>
      <c r="G107" s="13"/>
      <c r="H107" s="13"/>
      <c r="I107" s="13"/>
      <c r="J107" s="13"/>
      <c r="K107" s="13"/>
      <c r="L107" s="13"/>
      <c r="M107" s="215"/>
      <c r="N107" s="215"/>
      <c r="O107" s="215"/>
      <c r="P107" s="290" t="s">
        <v>26</v>
      </c>
    </row>
    <row r="108" spans="1:16" ht="15" customHeight="1">
      <c r="A108" s="589" t="s">
        <v>84</v>
      </c>
      <c r="B108" s="43" t="s">
        <v>38</v>
      </c>
      <c r="C108" s="43" t="s">
        <v>128</v>
      </c>
      <c r="D108" s="43" t="s">
        <v>130</v>
      </c>
      <c r="E108" s="43" t="s">
        <v>39</v>
      </c>
      <c r="F108" s="43" t="s">
        <v>40</v>
      </c>
      <c r="G108" s="43" t="s">
        <v>41</v>
      </c>
      <c r="H108" s="43" t="s">
        <v>42</v>
      </c>
      <c r="I108" s="43" t="s">
        <v>132</v>
      </c>
      <c r="J108" s="43" t="s">
        <v>133</v>
      </c>
      <c r="K108" s="43" t="s">
        <v>134</v>
      </c>
      <c r="L108" s="257">
        <v>100000</v>
      </c>
      <c r="M108" s="255" t="s">
        <v>265</v>
      </c>
      <c r="N108" s="255" t="s">
        <v>263</v>
      </c>
      <c r="O108" s="262" t="s">
        <v>80</v>
      </c>
      <c r="P108" s="286" t="s">
        <v>253</v>
      </c>
    </row>
    <row r="109" spans="1:16" ht="15" customHeight="1">
      <c r="A109" s="230" t="s">
        <v>258</v>
      </c>
      <c r="B109" s="44" t="s">
        <v>127</v>
      </c>
      <c r="C109" s="44" t="s">
        <v>43</v>
      </c>
      <c r="D109" s="44" t="s">
        <v>43</v>
      </c>
      <c r="E109" s="44" t="s">
        <v>43</v>
      </c>
      <c r="F109" s="44" t="s">
        <v>43</v>
      </c>
      <c r="G109" s="44" t="s">
        <v>43</v>
      </c>
      <c r="H109" s="44" t="s">
        <v>43</v>
      </c>
      <c r="I109" s="44" t="s">
        <v>43</v>
      </c>
      <c r="J109" s="44" t="s">
        <v>43</v>
      </c>
      <c r="K109" s="44" t="s">
        <v>43</v>
      </c>
      <c r="L109" s="44" t="s">
        <v>46</v>
      </c>
      <c r="M109" s="240" t="s">
        <v>264</v>
      </c>
      <c r="N109" s="240" t="s">
        <v>150</v>
      </c>
      <c r="O109" s="261" t="s">
        <v>149</v>
      </c>
      <c r="P109" s="287" t="s">
        <v>320</v>
      </c>
    </row>
    <row r="110" spans="1:16" ht="15" customHeight="1" thickBot="1">
      <c r="A110" s="447" t="s">
        <v>85</v>
      </c>
      <c r="B110" s="45" t="s">
        <v>46</v>
      </c>
      <c r="C110" s="45" t="s">
        <v>129</v>
      </c>
      <c r="D110" s="45" t="s">
        <v>131</v>
      </c>
      <c r="E110" s="45" t="s">
        <v>47</v>
      </c>
      <c r="F110" s="45" t="s">
        <v>48</v>
      </c>
      <c r="G110" s="45" t="s">
        <v>49</v>
      </c>
      <c r="H110" s="45" t="s">
        <v>45</v>
      </c>
      <c r="I110" s="45" t="s">
        <v>135</v>
      </c>
      <c r="J110" s="45" t="s">
        <v>136</v>
      </c>
      <c r="K110" s="45" t="s">
        <v>137</v>
      </c>
      <c r="L110" s="45" t="s">
        <v>138</v>
      </c>
      <c r="M110" s="256" t="s">
        <v>150</v>
      </c>
      <c r="N110" s="256" t="s">
        <v>138</v>
      </c>
      <c r="O110" s="263" t="s">
        <v>44</v>
      </c>
      <c r="P110" s="288" t="s">
        <v>273</v>
      </c>
    </row>
    <row r="111" spans="1:16" ht="15" customHeight="1">
      <c r="A111" s="568" t="s">
        <v>256</v>
      </c>
      <c r="B111" s="192"/>
      <c r="C111" s="192"/>
      <c r="D111" s="192"/>
      <c r="E111" s="192"/>
      <c r="F111" s="192"/>
      <c r="G111" s="192"/>
      <c r="H111" s="192"/>
      <c r="I111" s="192"/>
      <c r="J111" s="192"/>
      <c r="K111" s="192"/>
      <c r="L111" s="192"/>
      <c r="M111" s="258"/>
      <c r="N111" s="258"/>
      <c r="O111" s="258"/>
    </row>
    <row r="112" spans="1:16" s="489" customFormat="1" ht="16.5" customHeight="1">
      <c r="A112" s="511" t="s">
        <v>322</v>
      </c>
      <c r="B112" s="596">
        <v>0.25432767299999998</v>
      </c>
      <c r="C112" s="596">
        <v>1.4409748870000001</v>
      </c>
      <c r="D112" s="596">
        <v>1.7149599529999999</v>
      </c>
      <c r="E112" s="596">
        <v>0.41185370300000002</v>
      </c>
      <c r="F112" s="596">
        <v>1.0753269860000001</v>
      </c>
      <c r="G112" s="596">
        <v>0.62765927200000005</v>
      </c>
      <c r="H112" s="596">
        <v>6.4467064000000004E-2</v>
      </c>
      <c r="I112" s="596">
        <v>5.0432537E-2</v>
      </c>
      <c r="J112" s="596">
        <v>-1.265248784</v>
      </c>
      <c r="K112" s="596" t="s">
        <v>105</v>
      </c>
      <c r="L112" s="596">
        <v>1.2309521990000001</v>
      </c>
      <c r="M112" s="597">
        <v>0.67406521399999997</v>
      </c>
      <c r="N112" s="597">
        <v>0.17896061699999999</v>
      </c>
      <c r="O112" s="597">
        <v>0.51519659699999998</v>
      </c>
      <c r="P112" s="596">
        <v>0.75590304100000005</v>
      </c>
    </row>
    <row r="113" spans="1:16" s="489" customFormat="1" ht="15.75" customHeight="1">
      <c r="A113" s="514" t="s">
        <v>183</v>
      </c>
      <c r="B113" s="598">
        <v>2.3690786629999998</v>
      </c>
      <c r="C113" s="598">
        <v>3.5382285979999999</v>
      </c>
      <c r="D113" s="598">
        <v>3.4755151830000002</v>
      </c>
      <c r="E113" s="598">
        <v>2.82280665</v>
      </c>
      <c r="F113" s="598">
        <v>4.0474289199999998</v>
      </c>
      <c r="G113" s="598">
        <v>1.796876205</v>
      </c>
      <c r="H113" s="598">
        <v>1.606221568</v>
      </c>
      <c r="I113" s="598">
        <v>2.841179136</v>
      </c>
      <c r="J113" s="598">
        <v>4.8874403539999998</v>
      </c>
      <c r="K113" s="598" t="s">
        <v>105</v>
      </c>
      <c r="L113" s="598">
        <v>-8.3028409999999997E-2</v>
      </c>
      <c r="M113" s="599">
        <v>2.7860136529999999</v>
      </c>
      <c r="N113" s="599">
        <v>2.332657234</v>
      </c>
      <c r="O113" s="599">
        <v>2.67796418</v>
      </c>
      <c r="P113" s="598">
        <v>2.3937944</v>
      </c>
    </row>
    <row r="114" spans="1:16" s="489" customFormat="1" ht="15.75" customHeight="1">
      <c r="A114" s="516" t="s">
        <v>184</v>
      </c>
      <c r="B114" s="600">
        <v>2.2797005220000002</v>
      </c>
      <c r="C114" s="601">
        <v>1.4671401799999999</v>
      </c>
      <c r="D114" s="600">
        <v>1.399694851</v>
      </c>
      <c r="E114" s="600">
        <v>1.313219586</v>
      </c>
      <c r="F114" s="600">
        <v>1.553370795</v>
      </c>
      <c r="G114" s="600">
        <v>1.1944708070000001</v>
      </c>
      <c r="H114" s="600">
        <v>0.233059763</v>
      </c>
      <c r="I114" s="600">
        <v>0.88417437300000001</v>
      </c>
      <c r="J114" s="600">
        <v>0.398765488</v>
      </c>
      <c r="K114" s="600" t="s">
        <v>105</v>
      </c>
      <c r="L114" s="600">
        <v>1.8976074039999999</v>
      </c>
      <c r="M114" s="602">
        <v>1.065187766</v>
      </c>
      <c r="N114" s="602">
        <v>1.1703939000000001</v>
      </c>
      <c r="O114" s="602">
        <v>1.1053718690000001</v>
      </c>
      <c r="P114" s="600">
        <v>0.90518728000000004</v>
      </c>
    </row>
    <row r="115" spans="1:16" s="489" customFormat="1" ht="15.75" customHeight="1">
      <c r="A115" s="514" t="s">
        <v>185</v>
      </c>
      <c r="B115" s="598">
        <v>-0.15458738799999999</v>
      </c>
      <c r="C115" s="598">
        <v>-7.6061589139999999</v>
      </c>
      <c r="D115" s="598">
        <v>-3.012142565</v>
      </c>
      <c r="E115" s="598">
        <v>-5.7512088309999996</v>
      </c>
      <c r="F115" s="598">
        <v>-2.2301545859999998</v>
      </c>
      <c r="G115" s="598">
        <v>-7.4229545000000003</v>
      </c>
      <c r="H115" s="598">
        <v>-5.2991565700000001</v>
      </c>
      <c r="I115" s="598">
        <v>-35.045980039</v>
      </c>
      <c r="J115" s="598">
        <v>-7.7092469980000002</v>
      </c>
      <c r="K115" s="598" t="s">
        <v>105</v>
      </c>
      <c r="L115" s="598">
        <v>-7.8682267269999997</v>
      </c>
      <c r="M115" s="599">
        <v>-4.8545231329999998</v>
      </c>
      <c r="N115" s="599">
        <v>-20.511245980000002</v>
      </c>
      <c r="O115" s="599">
        <v>-10.340723474000001</v>
      </c>
      <c r="P115" s="598">
        <v>-6.8553854149999998</v>
      </c>
    </row>
    <row r="116" spans="1:16" s="489" customFormat="1" ht="15.75" customHeight="1">
      <c r="A116" s="516" t="s">
        <v>186</v>
      </c>
      <c r="B116" s="600">
        <v>-9.3573478179999992</v>
      </c>
      <c r="C116" s="600">
        <v>-2.24539109</v>
      </c>
      <c r="D116" s="600">
        <v>-1.849130529</v>
      </c>
      <c r="E116" s="600">
        <v>-3.6778210050000002</v>
      </c>
      <c r="F116" s="600">
        <v>-1.0610343280000001</v>
      </c>
      <c r="G116" s="600">
        <v>2.1346652229999998</v>
      </c>
      <c r="H116" s="600">
        <v>-0.38731685199999999</v>
      </c>
      <c r="I116" s="600">
        <v>0.82383555500000005</v>
      </c>
      <c r="J116" s="600">
        <v>-4.0739956270000004</v>
      </c>
      <c r="K116" s="600" t="s">
        <v>105</v>
      </c>
      <c r="L116" s="600">
        <v>6.4897641589999999</v>
      </c>
      <c r="M116" s="602">
        <v>-1.941582935</v>
      </c>
      <c r="N116" s="602">
        <v>1.5693320500000001</v>
      </c>
      <c r="O116" s="602">
        <v>-0.80068930999999999</v>
      </c>
      <c r="P116" s="600">
        <v>-0.59873423999999997</v>
      </c>
    </row>
    <row r="117" spans="1:16" s="489" customFormat="1" ht="15.75" customHeight="1">
      <c r="A117" s="519" t="s">
        <v>187</v>
      </c>
      <c r="B117" s="603">
        <v>-0.51200389000000002</v>
      </c>
      <c r="C117" s="603">
        <v>0.71798254399999994</v>
      </c>
      <c r="D117" s="603">
        <v>3.2720469269999999</v>
      </c>
      <c r="E117" s="603">
        <v>-5.397258152</v>
      </c>
      <c r="F117" s="603">
        <v>-11.414481559</v>
      </c>
      <c r="G117" s="603">
        <v>-10.360430000999999</v>
      </c>
      <c r="H117" s="603">
        <v>-6.7513192599999998</v>
      </c>
      <c r="I117" s="603">
        <v>8.3978973210000003</v>
      </c>
      <c r="J117" s="603">
        <v>-41.822293190000003</v>
      </c>
      <c r="K117" s="603" t="s">
        <v>105</v>
      </c>
      <c r="L117" s="603">
        <v>-9.0642647959999998</v>
      </c>
      <c r="M117" s="604">
        <v>-3.995226653</v>
      </c>
      <c r="N117" s="604">
        <v>-11.46040138</v>
      </c>
      <c r="O117" s="604">
        <v>-5.4716884800000001</v>
      </c>
      <c r="P117" s="603">
        <v>-2.4874914659999998</v>
      </c>
    </row>
    <row r="118" spans="1:16" s="489" customFormat="1" ht="16.5" customHeight="1">
      <c r="A118" s="522" t="s">
        <v>323</v>
      </c>
      <c r="B118" s="605">
        <v>0.71325681299999999</v>
      </c>
      <c r="C118" s="605">
        <v>2.1498102139999999</v>
      </c>
      <c r="D118" s="605">
        <v>1.1958636039999999</v>
      </c>
      <c r="E118" s="605">
        <v>1.3699303899999999</v>
      </c>
      <c r="F118" s="605">
        <v>1.6390827569999999</v>
      </c>
      <c r="G118" s="605">
        <v>0.80082963500000004</v>
      </c>
      <c r="H118" s="605">
        <v>2.7269030999999999E-2</v>
      </c>
      <c r="I118" s="605">
        <v>-0.80783723399999996</v>
      </c>
      <c r="J118" s="605">
        <v>0.34255054499999998</v>
      </c>
      <c r="K118" s="605" t="s">
        <v>105</v>
      </c>
      <c r="L118" s="605">
        <v>0.72098952400000005</v>
      </c>
      <c r="M118" s="606">
        <v>1.0539558339999999</v>
      </c>
      <c r="N118" s="606">
        <v>5.2897848999999997E-2</v>
      </c>
      <c r="O118" s="606">
        <v>0.75247637099999998</v>
      </c>
      <c r="P118" s="605">
        <v>1.4116733699999999</v>
      </c>
    </row>
    <row r="119" spans="1:16" s="489" customFormat="1" ht="15.75" customHeight="1">
      <c r="A119" s="514" t="s">
        <v>82</v>
      </c>
      <c r="B119" s="598">
        <v>5.1732892760000002</v>
      </c>
      <c r="C119" s="598">
        <v>3.6990082160000002</v>
      </c>
      <c r="D119" s="598">
        <v>1.7447887689999999</v>
      </c>
      <c r="E119" s="598">
        <v>2.4052948989999998</v>
      </c>
      <c r="F119" s="598">
        <v>2.0017589309999999</v>
      </c>
      <c r="G119" s="598">
        <v>1.5134645259999999</v>
      </c>
      <c r="H119" s="598">
        <v>1.6521705840000001</v>
      </c>
      <c r="I119" s="598">
        <v>0.27758186400000001</v>
      </c>
      <c r="J119" s="598">
        <v>0.77272877299999998</v>
      </c>
      <c r="K119" s="598" t="s">
        <v>105</v>
      </c>
      <c r="L119" s="598">
        <v>0.76521407699999999</v>
      </c>
      <c r="M119" s="599">
        <v>2.1001688590000001</v>
      </c>
      <c r="N119" s="599">
        <v>0.57451179799999996</v>
      </c>
      <c r="O119" s="599">
        <v>1.5875517880000001</v>
      </c>
      <c r="P119" s="598">
        <v>1.7803213309999999</v>
      </c>
    </row>
    <row r="120" spans="1:16" s="489" customFormat="1" ht="15.75" customHeight="1">
      <c r="A120" s="516" t="s">
        <v>189</v>
      </c>
      <c r="B120" s="600">
        <v>3.3380520040000001</v>
      </c>
      <c r="C120" s="600">
        <v>4.399931949</v>
      </c>
      <c r="D120" s="600">
        <v>2.2035837730000001</v>
      </c>
      <c r="E120" s="600">
        <v>2.8327455499999998</v>
      </c>
      <c r="F120" s="600">
        <v>2.2747747220000001</v>
      </c>
      <c r="G120" s="600">
        <v>2.061768228</v>
      </c>
      <c r="H120" s="600">
        <v>1.2292742400000001</v>
      </c>
      <c r="I120" s="600">
        <v>0.55816949100000002</v>
      </c>
      <c r="J120" s="600">
        <v>0.59258954799999997</v>
      </c>
      <c r="K120" s="600" t="s">
        <v>105</v>
      </c>
      <c r="L120" s="600">
        <v>0.55561590999999999</v>
      </c>
      <c r="M120" s="602">
        <v>2.2455130109999999</v>
      </c>
      <c r="N120" s="602">
        <v>0.56539157399999995</v>
      </c>
      <c r="O120" s="602">
        <v>1.6720246729999999</v>
      </c>
      <c r="P120" s="600">
        <v>1.7012478200000001</v>
      </c>
    </row>
    <row r="121" spans="1:16" s="489" customFormat="1" ht="15.75" customHeight="1">
      <c r="A121" s="514" t="s">
        <v>359</v>
      </c>
      <c r="B121" s="598">
        <v>3.314022649</v>
      </c>
      <c r="C121" s="598">
        <v>-0.66560051499999995</v>
      </c>
      <c r="D121" s="598">
        <v>-3.884714759</v>
      </c>
      <c r="E121" s="598">
        <v>-0.586801778</v>
      </c>
      <c r="F121" s="598">
        <v>-2.151828471</v>
      </c>
      <c r="G121" s="598">
        <v>-3.145663817</v>
      </c>
      <c r="H121" s="598">
        <v>-2.6375875440000001</v>
      </c>
      <c r="I121" s="598">
        <v>-2.1287523080000001</v>
      </c>
      <c r="J121" s="598">
        <v>-4.799756769</v>
      </c>
      <c r="K121" s="598" t="s">
        <v>105</v>
      </c>
      <c r="L121" s="598">
        <v>-0.52033317599999995</v>
      </c>
      <c r="M121" s="599">
        <v>-1.985860202</v>
      </c>
      <c r="N121" s="599">
        <v>-1.8914655149999999</v>
      </c>
      <c r="O121" s="599">
        <v>-1.9483070389999999</v>
      </c>
      <c r="P121" s="598">
        <v>-1.6954689089999999</v>
      </c>
    </row>
    <row r="122" spans="1:16" s="489" customFormat="1" ht="15.75" customHeight="1">
      <c r="A122" s="516" t="s">
        <v>190</v>
      </c>
      <c r="B122" s="600">
        <v>10.719571419999999</v>
      </c>
      <c r="C122" s="600">
        <v>0.78187502799999997</v>
      </c>
      <c r="D122" s="600">
        <v>-1.3905530610000001</v>
      </c>
      <c r="E122" s="600">
        <v>-2.1648927320000002</v>
      </c>
      <c r="F122" s="600">
        <v>-1.788922999</v>
      </c>
      <c r="G122" s="600">
        <v>-4.559976442</v>
      </c>
      <c r="H122" s="600">
        <v>5.8550122460000003</v>
      </c>
      <c r="I122" s="600">
        <v>-3.1910485290000001</v>
      </c>
      <c r="J122" s="600">
        <v>3.1409788000000001</v>
      </c>
      <c r="K122" s="600" t="s">
        <v>105</v>
      </c>
      <c r="L122" s="600">
        <v>3.1639031200000001</v>
      </c>
      <c r="M122" s="602">
        <v>0.75742236399999996</v>
      </c>
      <c r="N122" s="602">
        <v>0.68555306800000004</v>
      </c>
      <c r="O122" s="602">
        <v>0.73713800100000004</v>
      </c>
      <c r="P122" s="600">
        <v>2.5139396770000002</v>
      </c>
    </row>
    <row r="123" spans="1:16" s="489" customFormat="1" ht="15.75" customHeight="1">
      <c r="A123" s="514" t="s">
        <v>191</v>
      </c>
      <c r="B123" s="598">
        <v>0.387687426</v>
      </c>
      <c r="C123" s="598">
        <v>0.167529927</v>
      </c>
      <c r="D123" s="598">
        <v>0.12068474699999999</v>
      </c>
      <c r="E123" s="598">
        <v>0.13101042600000001</v>
      </c>
      <c r="F123" s="598">
        <v>9.7996738999999999E-2</v>
      </c>
      <c r="G123" s="598">
        <v>0.59413576400000001</v>
      </c>
      <c r="H123" s="598">
        <v>-0.24568216500000001</v>
      </c>
      <c r="I123" s="598">
        <v>-2.5662370079999999</v>
      </c>
      <c r="J123" s="598">
        <v>1.095832997</v>
      </c>
      <c r="K123" s="598" t="s">
        <v>105</v>
      </c>
      <c r="L123" s="598">
        <v>2.0965313459999999</v>
      </c>
      <c r="M123" s="599">
        <v>0.114052037</v>
      </c>
      <c r="N123" s="599">
        <v>8.1970319E-2</v>
      </c>
      <c r="O123" s="599">
        <v>0.106126636</v>
      </c>
      <c r="P123" s="598">
        <v>0.52335232700000001</v>
      </c>
    </row>
    <row r="124" spans="1:16" s="489" customFormat="1" ht="15.75" customHeight="1">
      <c r="A124" s="516" t="s">
        <v>192</v>
      </c>
      <c r="B124" s="600">
        <v>3.5282077369999998</v>
      </c>
      <c r="C124" s="600">
        <v>1.7402425210000001</v>
      </c>
      <c r="D124" s="600">
        <v>0.43983545400000001</v>
      </c>
      <c r="E124" s="600">
        <v>0.43945286300000003</v>
      </c>
      <c r="F124" s="600">
        <v>1.2873918999999999E-2</v>
      </c>
      <c r="G124" s="600">
        <v>-0.21198947000000001</v>
      </c>
      <c r="H124" s="600">
        <v>-0.92141134999999996</v>
      </c>
      <c r="I124" s="600">
        <v>-0.81903369100000001</v>
      </c>
      <c r="J124" s="600">
        <v>0.97229220800000005</v>
      </c>
      <c r="K124" s="600" t="s">
        <v>105</v>
      </c>
      <c r="L124" s="600">
        <v>1.4881073220000001</v>
      </c>
      <c r="M124" s="602">
        <v>0.39966436799999999</v>
      </c>
      <c r="N124" s="602">
        <v>0.50477357300000003</v>
      </c>
      <c r="O124" s="602">
        <v>0.42514024700000003</v>
      </c>
      <c r="P124" s="600">
        <v>0.28179932499999999</v>
      </c>
    </row>
    <row r="125" spans="1:16" s="489" customFormat="1" ht="15.75" customHeight="1">
      <c r="A125" s="514" t="s">
        <v>193</v>
      </c>
      <c r="B125" s="598">
        <v>8.5583383729999998</v>
      </c>
      <c r="C125" s="598">
        <v>8.3563674209999999</v>
      </c>
      <c r="D125" s="598">
        <v>8.2084496359999992</v>
      </c>
      <c r="E125" s="598">
        <v>11.281869533</v>
      </c>
      <c r="F125" s="598">
        <v>18.064361082000001</v>
      </c>
      <c r="G125" s="598">
        <v>63.947305378999999</v>
      </c>
      <c r="H125" s="598">
        <v>36.783651521000003</v>
      </c>
      <c r="I125" s="598">
        <v>-63.881645325000001</v>
      </c>
      <c r="J125" s="598">
        <v>13.306092448999999</v>
      </c>
      <c r="K125" s="598" t="s">
        <v>105</v>
      </c>
      <c r="L125" s="598">
        <v>2.6277141980000001</v>
      </c>
      <c r="M125" s="599">
        <v>12.366918609000001</v>
      </c>
      <c r="N125" s="599">
        <v>-22.048365630999999</v>
      </c>
      <c r="O125" s="599">
        <v>2.538615804</v>
      </c>
      <c r="P125" s="598">
        <v>5.0174061679999999</v>
      </c>
    </row>
    <row r="126" spans="1:16" s="489" customFormat="1" ht="15.75" customHeight="1">
      <c r="A126" s="720" t="s">
        <v>767</v>
      </c>
      <c r="B126" s="600">
        <v>-17.347216540000002</v>
      </c>
      <c r="C126" s="600">
        <v>-11.374468007999999</v>
      </c>
      <c r="D126" s="600">
        <v>-3.7668253489999999</v>
      </c>
      <c r="E126" s="600">
        <v>-3.2038302700000001</v>
      </c>
      <c r="F126" s="600">
        <v>-0.58027505999999995</v>
      </c>
      <c r="G126" s="600">
        <v>0.83278638599999999</v>
      </c>
      <c r="H126" s="600">
        <v>0.95148868499999995</v>
      </c>
      <c r="I126" s="600">
        <v>0.75011649000000002</v>
      </c>
      <c r="J126" s="600">
        <v>0.30785439100000001</v>
      </c>
      <c r="K126" s="600" t="s">
        <v>105</v>
      </c>
      <c r="L126" s="600">
        <v>4.8154293150000003</v>
      </c>
      <c r="M126" s="602">
        <v>-3.3884740170000001</v>
      </c>
      <c r="N126" s="602">
        <v>1.978987861</v>
      </c>
      <c r="O126" s="602">
        <v>-1.9654291699999999</v>
      </c>
      <c r="P126" s="600">
        <v>1.2706841639999999</v>
      </c>
    </row>
    <row r="127" spans="1:16" s="489" customFormat="1" ht="15.75" customHeight="1">
      <c r="A127" s="514" t="s">
        <v>194</v>
      </c>
      <c r="B127" s="598">
        <v>-10.02095482</v>
      </c>
      <c r="C127" s="598">
        <v>-5.2843019379999996</v>
      </c>
      <c r="D127" s="598">
        <v>-6.1529542240000001</v>
      </c>
      <c r="E127" s="598">
        <v>-2.0171180839999998</v>
      </c>
      <c r="F127" s="598">
        <v>0.25196627799999999</v>
      </c>
      <c r="G127" s="598">
        <v>0.35164617100000001</v>
      </c>
      <c r="H127" s="598">
        <v>-1.0233521619999999</v>
      </c>
      <c r="I127" s="598">
        <v>-0.95860380099999998</v>
      </c>
      <c r="J127" s="598">
        <v>4.511387579</v>
      </c>
      <c r="K127" s="598" t="s">
        <v>105</v>
      </c>
      <c r="L127" s="598">
        <v>0.74279884699999998</v>
      </c>
      <c r="M127" s="599">
        <v>-1.846727349</v>
      </c>
      <c r="N127" s="599">
        <v>1.0921368730000001</v>
      </c>
      <c r="O127" s="599">
        <v>-0.956185167</v>
      </c>
      <c r="P127" s="598">
        <v>-2.098175538</v>
      </c>
    </row>
    <row r="128" spans="1:16" s="489" customFormat="1" ht="15.75" customHeight="1">
      <c r="A128" s="516" t="s">
        <v>195</v>
      </c>
      <c r="B128" s="600">
        <v>-9.9429470729999991</v>
      </c>
      <c r="C128" s="600">
        <v>1.2169484909999999</v>
      </c>
      <c r="D128" s="600">
        <v>-1.4428780269999999</v>
      </c>
      <c r="E128" s="600">
        <v>6.7338076999999996E-2</v>
      </c>
      <c r="F128" s="600">
        <v>5.3615291650000003</v>
      </c>
      <c r="G128" s="600">
        <v>3.8735670180000001</v>
      </c>
      <c r="H128" s="600">
        <v>3.904821482</v>
      </c>
      <c r="I128" s="600">
        <v>-0.79958140700000002</v>
      </c>
      <c r="J128" s="600">
        <v>2.5258647719999998</v>
      </c>
      <c r="K128" s="600" t="s">
        <v>105</v>
      </c>
      <c r="L128" s="600">
        <v>-0.89752537600000004</v>
      </c>
      <c r="M128" s="602">
        <v>1.308297748</v>
      </c>
      <c r="N128" s="602">
        <v>-0.11869671699999999</v>
      </c>
      <c r="O128" s="602">
        <v>0.86965828599999995</v>
      </c>
      <c r="P128" s="600">
        <v>2.597113679</v>
      </c>
    </row>
    <row r="129" spans="1:16" s="489" customFormat="1" ht="15.75" customHeight="1">
      <c r="A129" s="519" t="s">
        <v>196</v>
      </c>
      <c r="B129" s="603">
        <v>-1.236396313</v>
      </c>
      <c r="C129" s="603">
        <v>4.8975581889999997</v>
      </c>
      <c r="D129" s="603">
        <v>5.6666600999999996</v>
      </c>
      <c r="E129" s="603">
        <v>1.5216857100000001</v>
      </c>
      <c r="F129" s="603">
        <v>-0.35216667899999998</v>
      </c>
      <c r="G129" s="603">
        <v>-11.155096132000001</v>
      </c>
      <c r="H129" s="603">
        <v>-21.521756521</v>
      </c>
      <c r="I129" s="603">
        <v>-11.888347476</v>
      </c>
      <c r="J129" s="603">
        <v>-32.410668698999999</v>
      </c>
      <c r="K129" s="603" t="s">
        <v>105</v>
      </c>
      <c r="L129" s="603">
        <v>-0.37866962700000001</v>
      </c>
      <c r="M129" s="604">
        <v>-1.9060081339999999</v>
      </c>
      <c r="N129" s="604">
        <v>-10.272167456</v>
      </c>
      <c r="O129" s="604">
        <v>-3.2437074670000001</v>
      </c>
      <c r="P129" s="603">
        <v>1.162211664</v>
      </c>
    </row>
    <row r="130" spans="1:16" s="489" customFormat="1" ht="16.5" customHeight="1">
      <c r="A130" s="568" t="s">
        <v>257</v>
      </c>
      <c r="B130" s="607"/>
      <c r="C130" s="607"/>
      <c r="D130" s="607"/>
      <c r="E130" s="607"/>
      <c r="F130" s="607"/>
      <c r="G130" s="607"/>
      <c r="H130" s="607"/>
      <c r="I130" s="607"/>
      <c r="J130" s="607"/>
      <c r="K130" s="607"/>
      <c r="L130" s="607"/>
      <c r="M130" s="608"/>
      <c r="N130" s="608"/>
      <c r="O130" s="608"/>
      <c r="P130" s="607"/>
    </row>
    <row r="131" spans="1:16" s="489" customFormat="1" ht="16.5" customHeight="1">
      <c r="A131" s="511" t="s">
        <v>328</v>
      </c>
      <c r="B131" s="596">
        <v>-6.3969306719999999</v>
      </c>
      <c r="C131" s="596">
        <v>4.4007627769999997</v>
      </c>
      <c r="D131" s="596">
        <v>4.7305631789999998</v>
      </c>
      <c r="E131" s="596">
        <v>8.5329214520000001</v>
      </c>
      <c r="F131" s="596">
        <v>7.7280136649999998</v>
      </c>
      <c r="G131" s="596">
        <v>4.7905553120000004</v>
      </c>
      <c r="H131" s="596">
        <v>15.786842030000001</v>
      </c>
      <c r="I131" s="596">
        <v>6.1747862680000001</v>
      </c>
      <c r="J131" s="596">
        <v>24.176269557000001</v>
      </c>
      <c r="K131" s="596" t="s">
        <v>105</v>
      </c>
      <c r="L131" s="596">
        <v>27.563657325000001</v>
      </c>
      <c r="M131" s="597">
        <v>7.8006003210000001</v>
      </c>
      <c r="N131" s="597">
        <v>16.614365578000001</v>
      </c>
      <c r="O131" s="597">
        <v>9.4690934589999998</v>
      </c>
      <c r="P131" s="596">
        <v>13.605777632000001</v>
      </c>
    </row>
    <row r="132" spans="1:16" s="489" customFormat="1" ht="15.75" customHeight="1">
      <c r="A132" s="569" t="s">
        <v>200</v>
      </c>
      <c r="B132" s="609">
        <v>-6.355846595</v>
      </c>
      <c r="C132" s="609">
        <v>1.9972700219999999</v>
      </c>
      <c r="D132" s="609">
        <v>4.6885738349999997</v>
      </c>
      <c r="E132" s="609">
        <v>7.8197003540000001</v>
      </c>
      <c r="F132" s="609">
        <v>6.6494880619999996</v>
      </c>
      <c r="G132" s="609">
        <v>1.9115878550000001</v>
      </c>
      <c r="H132" s="609">
        <v>12.929325476000001</v>
      </c>
      <c r="I132" s="609">
        <v>8.0583884609999998</v>
      </c>
      <c r="J132" s="609">
        <v>31.623564388999998</v>
      </c>
      <c r="K132" s="609" t="s">
        <v>105</v>
      </c>
      <c r="L132" s="609">
        <v>24.137739849999999</v>
      </c>
      <c r="M132" s="610">
        <v>6.4668134090000002</v>
      </c>
      <c r="N132" s="610">
        <v>18.051788031000001</v>
      </c>
      <c r="O132" s="610">
        <v>8.5422127880000005</v>
      </c>
      <c r="P132" s="609">
        <v>14.143914172000001</v>
      </c>
    </row>
    <row r="133" spans="1:16" s="489" customFormat="1" ht="15.75" customHeight="1">
      <c r="A133" s="570" t="s">
        <v>201</v>
      </c>
      <c r="B133" s="611">
        <v>-2.8067301819999999</v>
      </c>
      <c r="C133" s="611">
        <v>130.491696486</v>
      </c>
      <c r="D133" s="611">
        <v>-10.848337734999999</v>
      </c>
      <c r="E133" s="611">
        <v>-1.1902703560000001</v>
      </c>
      <c r="F133" s="611">
        <v>15.163809106</v>
      </c>
      <c r="G133" s="611">
        <v>62.670302</v>
      </c>
      <c r="H133" s="611">
        <v>84.750184578000002</v>
      </c>
      <c r="I133" s="611">
        <v>35.026734177999998</v>
      </c>
      <c r="J133" s="611">
        <v>-25.120223134</v>
      </c>
      <c r="K133" s="611" t="s">
        <v>105</v>
      </c>
      <c r="L133" s="611">
        <v>65.112638958000005</v>
      </c>
      <c r="M133" s="612">
        <v>29.363633942</v>
      </c>
      <c r="N133" s="612">
        <v>23.389643672999998</v>
      </c>
      <c r="O133" s="612">
        <v>27.397167544999999</v>
      </c>
      <c r="P133" s="611">
        <v>21.580198382999999</v>
      </c>
    </row>
    <row r="134" spans="1:16" s="489" customFormat="1" ht="15.75" customHeight="1">
      <c r="A134" s="569" t="s">
        <v>202</v>
      </c>
      <c r="B134" s="609">
        <v>-12.976727884000001</v>
      </c>
      <c r="C134" s="609">
        <v>55.842281563999997</v>
      </c>
      <c r="D134" s="609">
        <v>37.759415345000001</v>
      </c>
      <c r="E134" s="609">
        <v>50.607008354000001</v>
      </c>
      <c r="F134" s="609">
        <v>45.205574560000002</v>
      </c>
      <c r="G134" s="609">
        <v>42.206197967000001</v>
      </c>
      <c r="H134" s="609">
        <v>20.117846438000001</v>
      </c>
      <c r="I134" s="609">
        <v>-42.108205421000001</v>
      </c>
      <c r="J134" s="609">
        <v>-24.113321071000001</v>
      </c>
      <c r="K134" s="609" t="s">
        <v>105</v>
      </c>
      <c r="L134" s="609">
        <v>24.750640686000001</v>
      </c>
      <c r="M134" s="610">
        <v>37.139565914999999</v>
      </c>
      <c r="N134" s="610">
        <v>-14.470490281</v>
      </c>
      <c r="O134" s="610">
        <v>18.687348887999999</v>
      </c>
      <c r="P134" s="609">
        <v>-6.5543907709999996</v>
      </c>
    </row>
    <row r="135" spans="1:16" s="489" customFormat="1" ht="16.5" customHeight="1">
      <c r="A135" s="571" t="s">
        <v>325</v>
      </c>
      <c r="B135" s="613">
        <v>5.842850361</v>
      </c>
      <c r="C135" s="613">
        <v>7.8095834039999996</v>
      </c>
      <c r="D135" s="613">
        <v>13.528512358</v>
      </c>
      <c r="E135" s="613">
        <v>11.658832382</v>
      </c>
      <c r="F135" s="613">
        <v>21.311212657999999</v>
      </c>
      <c r="G135" s="613">
        <v>25.897396479000001</v>
      </c>
      <c r="H135" s="613">
        <v>30.578392180000002</v>
      </c>
      <c r="I135" s="613">
        <v>40.655013619000002</v>
      </c>
      <c r="J135" s="613">
        <v>43.012517602000003</v>
      </c>
      <c r="K135" s="613" t="s">
        <v>105</v>
      </c>
      <c r="L135" s="613">
        <v>-17.938562543</v>
      </c>
      <c r="M135" s="614">
        <v>16.012004230999999</v>
      </c>
      <c r="N135" s="614">
        <v>18.594273455</v>
      </c>
      <c r="O135" s="614">
        <v>16.510718799999999</v>
      </c>
      <c r="P135" s="613">
        <v>4.7629146369999997</v>
      </c>
    </row>
    <row r="136" spans="1:16" s="489" customFormat="1" ht="15.75" customHeight="1">
      <c r="A136" s="569" t="s">
        <v>204</v>
      </c>
      <c r="B136" s="609">
        <v>7.4973001330000004</v>
      </c>
      <c r="C136" s="609">
        <v>10.487578382000001</v>
      </c>
      <c r="D136" s="609">
        <v>3.3343833530000002</v>
      </c>
      <c r="E136" s="609">
        <v>15.132368877999999</v>
      </c>
      <c r="F136" s="609">
        <v>25.405198997999999</v>
      </c>
      <c r="G136" s="609">
        <v>20.185326551999999</v>
      </c>
      <c r="H136" s="609">
        <v>8.2056064620000004</v>
      </c>
      <c r="I136" s="609">
        <v>16.066306941000001</v>
      </c>
      <c r="J136" s="609">
        <v>75.299800163</v>
      </c>
      <c r="K136" s="609" t="s">
        <v>105</v>
      </c>
      <c r="L136" s="609">
        <v>10.036864069</v>
      </c>
      <c r="M136" s="610">
        <v>12.772014822999999</v>
      </c>
      <c r="N136" s="610">
        <v>26.302656732999999</v>
      </c>
      <c r="O136" s="610">
        <v>15.166935785</v>
      </c>
      <c r="P136" s="609">
        <v>7.5315794580000004</v>
      </c>
    </row>
    <row r="137" spans="1:16" s="489" customFormat="1" ht="15.75" customHeight="1">
      <c r="A137" s="572" t="s">
        <v>205</v>
      </c>
      <c r="B137" s="611">
        <v>1.107174597</v>
      </c>
      <c r="C137" s="611">
        <v>5.4539319969999998</v>
      </c>
      <c r="D137" s="611">
        <v>17.362994915000002</v>
      </c>
      <c r="E137" s="611">
        <v>14.116850328</v>
      </c>
      <c r="F137" s="611">
        <v>10.107250648000001</v>
      </c>
      <c r="G137" s="611">
        <v>12.061159188</v>
      </c>
      <c r="H137" s="611">
        <v>42.095691506000001</v>
      </c>
      <c r="I137" s="611">
        <v>31.948989825999998</v>
      </c>
      <c r="J137" s="611">
        <v>20.762512405999999</v>
      </c>
      <c r="K137" s="611" t="s">
        <v>105</v>
      </c>
      <c r="L137" s="611">
        <v>9.3173680799999996</v>
      </c>
      <c r="M137" s="612">
        <v>15.397464544</v>
      </c>
      <c r="N137" s="612">
        <v>22.891945584999998</v>
      </c>
      <c r="O137" s="612">
        <v>16.452658687</v>
      </c>
      <c r="P137" s="611">
        <v>11.220630637999999</v>
      </c>
    </row>
    <row r="138" spans="1:16" s="489" customFormat="1" ht="15.75" customHeight="1">
      <c r="A138" s="569" t="s">
        <v>206</v>
      </c>
      <c r="B138" s="609">
        <v>59.238367902</v>
      </c>
      <c r="C138" s="609">
        <v>20.462312762</v>
      </c>
      <c r="D138" s="609">
        <v>13.519179278999999</v>
      </c>
      <c r="E138" s="609">
        <v>-3.232189086</v>
      </c>
      <c r="F138" s="609">
        <v>59.942231202000002</v>
      </c>
      <c r="G138" s="609">
        <v>66.677164086999994</v>
      </c>
      <c r="H138" s="609">
        <v>34.505948787000001</v>
      </c>
      <c r="I138" s="609">
        <v>71.939476405999997</v>
      </c>
      <c r="J138" s="609">
        <v>64.977300268999997</v>
      </c>
      <c r="K138" s="609" t="s">
        <v>105</v>
      </c>
      <c r="L138" s="609">
        <v>-43.709975038000003</v>
      </c>
      <c r="M138" s="610">
        <v>23.447854798000002</v>
      </c>
      <c r="N138" s="610">
        <v>9.2833784779999995</v>
      </c>
      <c r="O138" s="610">
        <v>18.291391658999999</v>
      </c>
      <c r="P138" s="609">
        <v>-7.7019228599999998</v>
      </c>
    </row>
    <row r="139" spans="1:16" s="489" customFormat="1" ht="16.5" customHeight="1">
      <c r="A139" s="573" t="s">
        <v>259</v>
      </c>
      <c r="B139" s="615"/>
      <c r="C139" s="615"/>
      <c r="D139" s="615"/>
      <c r="E139" s="615"/>
      <c r="F139" s="615"/>
      <c r="G139" s="615"/>
      <c r="H139" s="615"/>
      <c r="I139" s="615"/>
      <c r="J139" s="615"/>
      <c r="K139" s="615"/>
      <c r="L139" s="615"/>
      <c r="M139" s="616"/>
      <c r="N139" s="616"/>
      <c r="O139" s="616"/>
      <c r="P139" s="615"/>
    </row>
    <row r="140" spans="1:16" s="489" customFormat="1" ht="16.5" customHeight="1">
      <c r="A140" s="574" t="s">
        <v>510</v>
      </c>
      <c r="B140" s="617">
        <v>0.50654837100000005</v>
      </c>
      <c r="C140" s="617">
        <v>1.3296363410000001</v>
      </c>
      <c r="D140" s="617">
        <v>1.6749026499999999</v>
      </c>
      <c r="E140" s="617">
        <v>8.8654810000000001E-2</v>
      </c>
      <c r="F140" s="617">
        <v>0.62931366899999996</v>
      </c>
      <c r="G140" s="617">
        <v>0.22763971099999999</v>
      </c>
      <c r="H140" s="617">
        <v>-9.4118559999999997E-3</v>
      </c>
      <c r="I140" s="617">
        <v>0.42073394800000002</v>
      </c>
      <c r="J140" s="617">
        <v>-1.527958253</v>
      </c>
      <c r="K140" s="617" t="s">
        <v>105</v>
      </c>
      <c r="L140" s="617">
        <v>0.78080506400000005</v>
      </c>
      <c r="M140" s="618">
        <v>0.45040705199999997</v>
      </c>
      <c r="N140" s="618">
        <v>0.114014009</v>
      </c>
      <c r="O140" s="618">
        <v>0.329944978</v>
      </c>
      <c r="P140" s="617">
        <v>0.453843673</v>
      </c>
    </row>
    <row r="141" spans="1:16" s="489" customFormat="1" ht="16.5" customHeight="1">
      <c r="A141" s="575" t="s">
        <v>446</v>
      </c>
      <c r="B141" s="619">
        <v>1.095164373</v>
      </c>
      <c r="C141" s="619">
        <v>2.2713331719999998</v>
      </c>
      <c r="D141" s="619">
        <v>2.22217252</v>
      </c>
      <c r="E141" s="619">
        <v>2.7531372319999998</v>
      </c>
      <c r="F141" s="619">
        <v>2.6238905639999999</v>
      </c>
      <c r="G141" s="619">
        <v>2.71201011</v>
      </c>
      <c r="H141" s="619">
        <v>2.9926639580000001</v>
      </c>
      <c r="I141" s="619">
        <v>2.2274387149999999</v>
      </c>
      <c r="J141" s="619">
        <v>2.1684443400000002</v>
      </c>
      <c r="K141" s="619" t="s">
        <v>105</v>
      </c>
      <c r="L141" s="619">
        <v>1.131740177</v>
      </c>
      <c r="M141" s="620">
        <v>2.6645991750000002</v>
      </c>
      <c r="N141" s="620">
        <v>1.851535259</v>
      </c>
      <c r="O141" s="620">
        <v>2.3981063640000002</v>
      </c>
      <c r="P141" s="619">
        <v>2.3823835010000001</v>
      </c>
    </row>
    <row r="142" spans="1:16" s="489" customFormat="1" ht="16.5" customHeight="1">
      <c r="A142" s="576" t="s">
        <v>447</v>
      </c>
      <c r="B142" s="621">
        <v>3.5562936070000002</v>
      </c>
      <c r="C142" s="621">
        <v>4.3039398579999997</v>
      </c>
      <c r="D142" s="621">
        <v>2.1414234649999999</v>
      </c>
      <c r="E142" s="621">
        <v>2.556717275</v>
      </c>
      <c r="F142" s="621">
        <v>1.9161188119999999</v>
      </c>
      <c r="G142" s="621">
        <v>1.794669683</v>
      </c>
      <c r="H142" s="621">
        <v>1.076485701</v>
      </c>
      <c r="I142" s="621">
        <v>0.80728138900000002</v>
      </c>
      <c r="J142" s="621">
        <v>0.45168546300000001</v>
      </c>
      <c r="K142" s="621" t="s">
        <v>105</v>
      </c>
      <c r="L142" s="621">
        <v>0.108471816</v>
      </c>
      <c r="M142" s="622">
        <v>2.0373967839999998</v>
      </c>
      <c r="N142" s="622">
        <v>0.48463983199999999</v>
      </c>
      <c r="O142" s="622">
        <v>1.492594204</v>
      </c>
      <c r="P142" s="621">
        <v>1.3810169059999999</v>
      </c>
    </row>
    <row r="143" spans="1:16" s="489" customFormat="1" ht="16.5" customHeight="1">
      <c r="A143" s="577" t="s">
        <v>448</v>
      </c>
      <c r="B143" s="619">
        <v>0.92595506000000005</v>
      </c>
      <c r="C143" s="619">
        <v>2.0558870310000001</v>
      </c>
      <c r="D143" s="619">
        <v>1.134316192</v>
      </c>
      <c r="E143" s="619">
        <v>1.09782867</v>
      </c>
      <c r="F143" s="619">
        <v>1.2826560840000001</v>
      </c>
      <c r="G143" s="619">
        <v>0.53703100100000001</v>
      </c>
      <c r="H143" s="619">
        <v>-0.123705284</v>
      </c>
      <c r="I143" s="619">
        <v>-0.56210933200000002</v>
      </c>
      <c r="J143" s="619">
        <v>0.2019967</v>
      </c>
      <c r="K143" s="619" t="s">
        <v>105</v>
      </c>
      <c r="L143" s="619">
        <v>0.27311005700000002</v>
      </c>
      <c r="M143" s="620">
        <v>0.84826497000000001</v>
      </c>
      <c r="N143" s="620">
        <v>-2.7442372999999999E-2</v>
      </c>
      <c r="O143" s="620">
        <v>0.57466871799999997</v>
      </c>
      <c r="P143" s="619">
        <v>1.092354252</v>
      </c>
    </row>
    <row r="144" spans="1:16" s="489" customFormat="1" ht="16.5" customHeight="1">
      <c r="A144" s="572" t="s">
        <v>987</v>
      </c>
      <c r="B144" s="623">
        <v>-5.575503694</v>
      </c>
      <c r="C144" s="623">
        <v>1.927914712</v>
      </c>
      <c r="D144" s="623">
        <v>4.5992802130000001</v>
      </c>
      <c r="E144" s="623">
        <v>7.6472606519999999</v>
      </c>
      <c r="F144" s="623">
        <v>7.1008038850000004</v>
      </c>
      <c r="G144" s="623">
        <v>1.652240208</v>
      </c>
      <c r="H144" s="623">
        <v>10.700759853999999</v>
      </c>
      <c r="I144" s="623">
        <v>7.9509343729999999</v>
      </c>
      <c r="J144" s="623">
        <v>31.095973496999999</v>
      </c>
      <c r="K144" s="623" t="s">
        <v>105</v>
      </c>
      <c r="L144" s="623">
        <v>24.563406130000001</v>
      </c>
      <c r="M144" s="624">
        <v>6.1019665989999998</v>
      </c>
      <c r="N144" s="624">
        <v>17.837060320999999</v>
      </c>
      <c r="O144" s="624">
        <v>8.2259688509999993</v>
      </c>
      <c r="P144" s="623">
        <v>13.383371209</v>
      </c>
    </row>
    <row r="145" spans="1:17" s="489" customFormat="1" ht="16.5" customHeight="1">
      <c r="A145" s="578" t="s">
        <v>449</v>
      </c>
      <c r="B145" s="619">
        <v>-3.6888393270000002</v>
      </c>
      <c r="C145" s="619">
        <v>-1.377993002</v>
      </c>
      <c r="D145" s="619">
        <v>1.987566073</v>
      </c>
      <c r="E145" s="619">
        <v>-0.73941895300000005</v>
      </c>
      <c r="F145" s="619">
        <v>2.627969754</v>
      </c>
      <c r="G145" s="619">
        <v>-4.8279085999999998</v>
      </c>
      <c r="H145" s="619">
        <v>-3.733650345</v>
      </c>
      <c r="I145" s="619">
        <v>-2.8822207940000002</v>
      </c>
      <c r="J145" s="619">
        <v>0.59267810200000004</v>
      </c>
      <c r="K145" s="619" t="s">
        <v>105</v>
      </c>
      <c r="L145" s="619">
        <v>-6.4834204729999998</v>
      </c>
      <c r="M145" s="620">
        <v>-1.028947466</v>
      </c>
      <c r="N145" s="620">
        <v>-3.6740821750000001</v>
      </c>
      <c r="O145" s="620">
        <v>-1.7867106020000001</v>
      </c>
      <c r="P145" s="619">
        <v>-0.92984863699999998</v>
      </c>
    </row>
    <row r="146" spans="1:17" s="489" customFormat="1" ht="16.5" customHeight="1">
      <c r="A146" s="570" t="s">
        <v>450</v>
      </c>
      <c r="B146" s="625">
        <v>3.7468509330000002</v>
      </c>
      <c r="C146" s="625">
        <v>1.6466959210000001</v>
      </c>
      <c r="D146" s="625">
        <v>0.37874785900000002</v>
      </c>
      <c r="E146" s="625">
        <v>0.16984877200000001</v>
      </c>
      <c r="F146" s="625">
        <v>-0.33784998599999999</v>
      </c>
      <c r="G146" s="625">
        <v>-0.473137527</v>
      </c>
      <c r="H146" s="625">
        <v>-1.0709537920000001</v>
      </c>
      <c r="I146" s="625">
        <v>-0.57333352699999995</v>
      </c>
      <c r="J146" s="625">
        <v>0.83085625900000004</v>
      </c>
      <c r="K146" s="625" t="s">
        <v>105</v>
      </c>
      <c r="L146" s="625">
        <v>1.036816687</v>
      </c>
      <c r="M146" s="626">
        <v>0.195305285</v>
      </c>
      <c r="N146" s="626">
        <v>0.42407050499999999</v>
      </c>
      <c r="O146" s="626">
        <v>0.24791027600000001</v>
      </c>
      <c r="P146" s="625">
        <v>-3.3962112000000003E-2</v>
      </c>
    </row>
    <row r="147" spans="1:17" s="489" customFormat="1" ht="16.5" customHeight="1">
      <c r="A147" s="575" t="s">
        <v>461</v>
      </c>
      <c r="B147" s="619">
        <v>0.53650372300000004</v>
      </c>
      <c r="C147" s="619">
        <v>8.5577689999999998E-3</v>
      </c>
      <c r="D147" s="619">
        <v>-0.118010544</v>
      </c>
      <c r="E147" s="619">
        <v>0.388393288</v>
      </c>
      <c r="F147" s="619">
        <v>0.22615669499999999</v>
      </c>
      <c r="G147" s="619">
        <v>0.29076725599999997</v>
      </c>
      <c r="H147" s="619">
        <v>9.0727645999999995E-2</v>
      </c>
      <c r="I147" s="619">
        <v>0.464849658</v>
      </c>
      <c r="J147" s="619">
        <v>1.0094547110000001</v>
      </c>
      <c r="K147" s="619" t="s">
        <v>105</v>
      </c>
      <c r="L147" s="619">
        <v>0.40795683999999999</v>
      </c>
      <c r="M147" s="620">
        <v>0.17574124699999999</v>
      </c>
      <c r="N147" s="620">
        <v>0.58555170300000003</v>
      </c>
      <c r="O147" s="620">
        <v>0.29184717500000001</v>
      </c>
      <c r="P147" s="619">
        <v>8.2375871000000003E-2</v>
      </c>
    </row>
    <row r="148" spans="1:17" s="489" customFormat="1" ht="16.5" customHeight="1">
      <c r="A148" s="576" t="s">
        <v>466</v>
      </c>
      <c r="B148" s="621">
        <v>0.335577756</v>
      </c>
      <c r="C148" s="621">
        <v>0.51678254199999996</v>
      </c>
      <c r="D148" s="621">
        <v>-0.38904450600000001</v>
      </c>
      <c r="E148" s="621">
        <v>0.74255958899999996</v>
      </c>
      <c r="F148" s="621">
        <v>0.43596659399999999</v>
      </c>
      <c r="G148" s="621">
        <v>0.13771546300000001</v>
      </c>
      <c r="H148" s="621">
        <v>-3.0110036E-2</v>
      </c>
      <c r="I148" s="621">
        <v>-0.728961356</v>
      </c>
      <c r="J148" s="621">
        <v>1.3955697469999999</v>
      </c>
      <c r="K148" s="621" t="s">
        <v>105</v>
      </c>
      <c r="L148" s="621">
        <v>-0.44080243000000002</v>
      </c>
      <c r="M148" s="622">
        <v>0.29490612599999999</v>
      </c>
      <c r="N148" s="622">
        <v>-0.108369825</v>
      </c>
      <c r="O148" s="622">
        <v>0.190113755</v>
      </c>
      <c r="P148" s="621">
        <v>0.54265834800000001</v>
      </c>
    </row>
    <row r="149" spans="1:17" s="541" customFormat="1" ht="16.5" customHeight="1">
      <c r="A149" s="577" t="s">
        <v>462</v>
      </c>
      <c r="B149" s="619">
        <v>1.924102958</v>
      </c>
      <c r="C149" s="619">
        <v>0.53499432000000002</v>
      </c>
      <c r="D149" s="619">
        <v>1.1000904520000001</v>
      </c>
      <c r="E149" s="619">
        <v>-0.31702354500000002</v>
      </c>
      <c r="F149" s="619">
        <v>-9.5605546E-2</v>
      </c>
      <c r="G149" s="619">
        <v>-3.2683586000000001E-2</v>
      </c>
      <c r="H149" s="619">
        <v>1.1312119599999999</v>
      </c>
      <c r="I149" s="619">
        <v>0.701752335</v>
      </c>
      <c r="J149" s="619">
        <v>-1.3447148929999999</v>
      </c>
      <c r="K149" s="619" t="s">
        <v>105</v>
      </c>
      <c r="L149" s="619">
        <v>0.47868652099999998</v>
      </c>
      <c r="M149" s="620">
        <v>0.38709624100000001</v>
      </c>
      <c r="N149" s="620">
        <v>0.120952502</v>
      </c>
      <c r="O149" s="620">
        <v>0.29578634500000001</v>
      </c>
      <c r="P149" s="619">
        <v>-0.56033913899999999</v>
      </c>
      <c r="Q149" s="489"/>
    </row>
    <row r="150" spans="1:17" s="489" customFormat="1" ht="16.5" customHeight="1">
      <c r="A150" s="572" t="s">
        <v>515</v>
      </c>
      <c r="B150" s="623">
        <v>-3.860702479</v>
      </c>
      <c r="C150" s="623">
        <v>-6.6586829E-2</v>
      </c>
      <c r="D150" s="623">
        <v>1.5364380740000001</v>
      </c>
      <c r="E150" s="623">
        <v>2.7814681409999999</v>
      </c>
      <c r="F150" s="623">
        <v>2.2930254209999998</v>
      </c>
      <c r="G150" s="623">
        <v>0.40201951400000002</v>
      </c>
      <c r="H150" s="623">
        <v>3.3246622819999998</v>
      </c>
      <c r="I150" s="623">
        <v>2.3479080269999999</v>
      </c>
      <c r="J150" s="623">
        <v>6.2778519580000003</v>
      </c>
      <c r="K150" s="623" t="s">
        <v>105</v>
      </c>
      <c r="L150" s="623">
        <v>3.5132091179999998</v>
      </c>
      <c r="M150" s="624">
        <v>2.116599624</v>
      </c>
      <c r="N150" s="624">
        <v>3.7165912169999999</v>
      </c>
      <c r="O150" s="624">
        <v>2.636577473</v>
      </c>
      <c r="P150" s="623">
        <v>3.1951249399999999</v>
      </c>
    </row>
    <row r="151" spans="1:17" s="489" customFormat="1" ht="16.5" customHeight="1">
      <c r="A151" s="578" t="s">
        <v>463</v>
      </c>
      <c r="B151" s="619">
        <v>-2.951862185</v>
      </c>
      <c r="C151" s="619">
        <v>-2.4206137399999998</v>
      </c>
      <c r="D151" s="619">
        <v>0.70409120700000005</v>
      </c>
      <c r="E151" s="619">
        <v>-1.662368142</v>
      </c>
      <c r="F151" s="619">
        <v>1.201176472</v>
      </c>
      <c r="G151" s="619">
        <v>-4.1292499730000003</v>
      </c>
      <c r="H151" s="619">
        <v>-3.3214529129999999</v>
      </c>
      <c r="I151" s="619">
        <v>-2.1241544409999999</v>
      </c>
      <c r="J151" s="619">
        <v>0.22748242599999999</v>
      </c>
      <c r="K151" s="619" t="s">
        <v>105</v>
      </c>
      <c r="L151" s="619">
        <v>-5.6013217050000002</v>
      </c>
      <c r="M151" s="620">
        <v>-1.620822896</v>
      </c>
      <c r="N151" s="620">
        <v>-2.9204292939999998</v>
      </c>
      <c r="O151" s="620">
        <v>-1.994835162</v>
      </c>
      <c r="P151" s="619">
        <v>-1.558617218</v>
      </c>
    </row>
    <row r="152" spans="1:17" s="489" customFormat="1" ht="16.5" customHeight="1">
      <c r="A152" s="579" t="s">
        <v>991</v>
      </c>
      <c r="B152" s="627">
        <v>-0.14138342600000001</v>
      </c>
      <c r="C152" s="627">
        <v>-0.14886760299999999</v>
      </c>
      <c r="D152" s="627">
        <v>8.6169857000000002E-2</v>
      </c>
      <c r="E152" s="627">
        <v>-0.217878132</v>
      </c>
      <c r="F152" s="627">
        <v>-2.9360780999999999E-2</v>
      </c>
      <c r="G152" s="627">
        <v>-0.23361631099999999</v>
      </c>
      <c r="H152" s="627">
        <v>-0.16713910400000001</v>
      </c>
      <c r="I152" s="627">
        <v>0.13903886500000001</v>
      </c>
      <c r="J152" s="627">
        <v>-0.42544801300000001</v>
      </c>
      <c r="K152" s="627" t="s">
        <v>105</v>
      </c>
      <c r="L152" s="627">
        <v>-0.221577104</v>
      </c>
      <c r="M152" s="628">
        <v>-0.12872267400000001</v>
      </c>
      <c r="N152" s="628">
        <v>-0.16570768599999999</v>
      </c>
      <c r="O152" s="628">
        <v>-0.14553535400000001</v>
      </c>
      <c r="P152" s="627">
        <v>-0.25193890299999999</v>
      </c>
    </row>
    <row r="153" spans="1:17" ht="13">
      <c r="A153" s="289" t="s">
        <v>968</v>
      </c>
      <c r="B153" s="3"/>
      <c r="C153" s="3"/>
      <c r="D153" s="3"/>
      <c r="G153" s="185"/>
      <c r="J153" s="185"/>
    </row>
    <row r="154" spans="1:17" ht="13">
      <c r="A154" s="289" t="s">
        <v>520</v>
      </c>
      <c r="B154" s="3"/>
      <c r="C154" s="3"/>
      <c r="D154" s="3"/>
      <c r="G154" s="185"/>
      <c r="J154" s="185"/>
    </row>
    <row r="155" spans="1:17" ht="13">
      <c r="A155" s="291" t="s">
        <v>855</v>
      </c>
      <c r="B155" s="13"/>
      <c r="C155" s="13"/>
      <c r="D155" s="13"/>
      <c r="E155" s="13"/>
      <c r="F155" s="13"/>
      <c r="G155" s="13"/>
      <c r="H155" s="13"/>
      <c r="I155" s="13"/>
      <c r="J155" s="13"/>
      <c r="K155" s="13"/>
      <c r="L155" s="13"/>
      <c r="M155" s="13"/>
      <c r="N155" s="13"/>
      <c r="O155" s="13"/>
      <c r="P155" s="40"/>
    </row>
    <row r="156" spans="1:17" ht="13">
      <c r="A156" s="38" t="s">
        <v>693</v>
      </c>
      <c r="B156" s="13"/>
      <c r="C156" s="13"/>
      <c r="D156" s="13"/>
      <c r="E156" s="13"/>
      <c r="F156" s="13"/>
      <c r="G156" s="13"/>
      <c r="H156" s="13"/>
      <c r="I156" s="13"/>
      <c r="J156" s="13"/>
      <c r="K156" s="13"/>
      <c r="L156" s="13"/>
      <c r="M156" s="13"/>
      <c r="N156" s="13"/>
      <c r="O156" s="13"/>
      <c r="P156" s="40"/>
    </row>
    <row r="157" spans="1:17" ht="13">
      <c r="A157" s="291" t="s">
        <v>856</v>
      </c>
      <c r="B157" s="13"/>
      <c r="C157" s="13"/>
      <c r="D157" s="13"/>
      <c r="E157" s="13"/>
      <c r="F157" s="13"/>
      <c r="G157" s="13"/>
      <c r="H157" s="13"/>
      <c r="I157" s="13"/>
      <c r="J157" s="13"/>
      <c r="K157" s="13"/>
      <c r="L157" s="13"/>
      <c r="M157" s="13"/>
      <c r="N157" s="13"/>
      <c r="O157" s="13"/>
      <c r="P157" s="40"/>
    </row>
    <row r="158" spans="1:17" ht="13">
      <c r="A158" s="260" t="s">
        <v>893</v>
      </c>
      <c r="B158" s="13"/>
      <c r="C158" s="13"/>
      <c r="D158" s="13"/>
      <c r="E158" s="13"/>
      <c r="F158" s="13"/>
      <c r="G158" s="13"/>
      <c r="H158" s="13"/>
      <c r="I158" s="13"/>
      <c r="J158" s="13"/>
      <c r="K158" s="13"/>
      <c r="L158" s="13"/>
      <c r="M158" s="13"/>
      <c r="N158" s="13"/>
      <c r="O158" s="13"/>
      <c r="P158" s="40"/>
    </row>
    <row r="159" spans="1:17" ht="13">
      <c r="A159" s="291" t="s">
        <v>870</v>
      </c>
      <c r="B159" s="13"/>
      <c r="C159" s="13"/>
      <c r="D159" s="13"/>
      <c r="E159" s="13"/>
      <c r="F159" s="13"/>
      <c r="G159" s="13"/>
      <c r="H159" s="13"/>
      <c r="I159" s="13"/>
      <c r="J159" s="13"/>
      <c r="K159" s="13"/>
      <c r="L159" s="13"/>
      <c r="M159" s="13"/>
      <c r="N159" s="13"/>
      <c r="O159" s="13"/>
      <c r="P159" s="40"/>
    </row>
    <row r="160" spans="1:17" ht="13">
      <c r="A160" s="259"/>
      <c r="B160" s="3"/>
      <c r="C160" s="3"/>
      <c r="D160" s="3"/>
      <c r="G160" s="185"/>
      <c r="J160" s="185"/>
    </row>
    <row r="161" spans="1:10" ht="12.75" customHeight="1">
      <c r="A161" s="988" t="s">
        <v>412</v>
      </c>
      <c r="B161" s="997"/>
      <c r="C161" s="997"/>
      <c r="D161" s="997"/>
      <c r="E161" s="997"/>
      <c r="F161" s="997"/>
    </row>
    <row r="162" spans="1:10">
      <c r="A162" s="997"/>
      <c r="B162" s="997"/>
      <c r="C162" s="997"/>
      <c r="D162" s="997"/>
      <c r="E162" s="997"/>
      <c r="F162" s="997"/>
    </row>
    <row r="163" spans="1:10" ht="13.5" customHeight="1">
      <c r="A163" s="997"/>
      <c r="B163" s="997"/>
      <c r="C163" s="997"/>
      <c r="D163" s="997"/>
      <c r="E163" s="997"/>
      <c r="F163" s="997"/>
    </row>
    <row r="164" spans="1:10" ht="13">
      <c r="A164" s="223"/>
      <c r="B164" s="3"/>
      <c r="C164" s="3"/>
      <c r="D164" s="3"/>
      <c r="G164" s="185"/>
      <c r="J164" s="185"/>
    </row>
    <row r="165" spans="1:10" ht="57.75" customHeight="1">
      <c r="A165" s="988" t="s">
        <v>360</v>
      </c>
      <c r="B165" s="988"/>
      <c r="C165" s="988"/>
      <c r="D165" s="988"/>
      <c r="E165" s="988"/>
      <c r="F165" s="988"/>
    </row>
    <row r="167" spans="1:10" ht="165" customHeight="1">
      <c r="A167" s="988" t="s">
        <v>592</v>
      </c>
      <c r="B167" s="988"/>
      <c r="C167" s="988"/>
      <c r="D167" s="988"/>
      <c r="E167" s="988"/>
      <c r="F167" s="988"/>
    </row>
  </sheetData>
  <mergeCells count="3">
    <mergeCell ref="A165:F165"/>
    <mergeCell ref="A167:F167"/>
    <mergeCell ref="A161:F163"/>
  </mergeCells>
  <phoneticPr fontId="2" type="noConversion"/>
  <pageMargins left="0.59055118110236227" right="0.59055118110236227" top="0.78740157480314965" bottom="0.78740157480314965" header="0.39370078740157483" footer="0.39370078740157483"/>
  <pageSetup paperSize="9" scale="49" firstPageNumber="50"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2" manualBreakCount="2">
    <brk id="59" max="15" man="1"/>
    <brk id="104" max="15" man="1"/>
  </rowBreaks>
  <tableParts count="2">
    <tablePart r:id="rId2"/>
    <tablePart r:id="rId3"/>
  </tableParts>
</worksheet>
</file>

<file path=xl/worksheets/sheet2.xml><?xml version="1.0" encoding="utf-8"?>
<worksheet xmlns="http://schemas.openxmlformats.org/spreadsheetml/2006/main" xmlns:r="http://schemas.openxmlformats.org/officeDocument/2006/relationships">
  <sheetPr codeName="Feuil2">
    <tabColor rgb="FF00B050"/>
    <pageSetUpPr fitToPage="1"/>
  </sheetPr>
  <dimension ref="A2:K51"/>
  <sheetViews>
    <sheetView topLeftCell="A19" zoomScale="40" zoomScaleNormal="40" zoomScaleSheetLayoutView="40" zoomScalePageLayoutView="70" workbookViewId="0">
      <selection activeCell="A50" sqref="A50"/>
    </sheetView>
  </sheetViews>
  <sheetFormatPr baseColWidth="10" defaultColWidth="11.453125" defaultRowHeight="22.5"/>
  <cols>
    <col min="1" max="1" width="6.1796875" style="175" customWidth="1"/>
    <col min="2" max="2" width="4.26953125" style="176" customWidth="1"/>
    <col min="3" max="3" width="13.54296875" style="468" customWidth="1"/>
    <col min="4" max="4" width="2" style="469" bestFit="1" customWidth="1"/>
    <col min="5" max="5" width="6.7265625" style="458" customWidth="1"/>
    <col min="6" max="6" width="166.54296875" style="458" customWidth="1"/>
    <col min="7" max="7" width="11.453125" style="699"/>
    <col min="8" max="8" width="6.1796875" style="175" customWidth="1"/>
    <col min="9" max="16384" width="11.453125" style="175"/>
  </cols>
  <sheetData>
    <row r="2" spans="1:11" ht="26">
      <c r="A2" s="480" t="s">
        <v>773</v>
      </c>
      <c r="B2" s="473"/>
      <c r="C2" s="473"/>
      <c r="D2" s="473"/>
      <c r="E2" s="474"/>
      <c r="F2" s="474"/>
    </row>
    <row r="3" spans="1:11" ht="23.5">
      <c r="A3" s="479"/>
      <c r="B3" s="476"/>
      <c r="C3" s="708" t="s">
        <v>772</v>
      </c>
      <c r="D3" s="478"/>
      <c r="E3" s="478"/>
      <c r="F3" s="478"/>
    </row>
    <row r="4" spans="1:11" ht="23.5">
      <c r="A4" s="475"/>
      <c r="B4" s="476"/>
      <c r="C4" s="477"/>
      <c r="D4" s="970"/>
      <c r="E4" s="970"/>
      <c r="F4" s="970"/>
    </row>
    <row r="5" spans="1:11" ht="23.5">
      <c r="A5" s="475"/>
      <c r="B5" s="476"/>
      <c r="C5" s="477"/>
      <c r="D5" s="478"/>
      <c r="E5" s="478"/>
      <c r="F5" s="478"/>
    </row>
    <row r="6" spans="1:11" ht="23.5">
      <c r="A6" s="475"/>
      <c r="B6" s="971" t="s">
        <v>106</v>
      </c>
      <c r="C6" s="971"/>
      <c r="D6" s="971"/>
      <c r="E6" s="971"/>
      <c r="F6" s="971"/>
    </row>
    <row r="7" spans="1:11" ht="23.5">
      <c r="A7" s="475"/>
      <c r="B7" s="975" t="s">
        <v>107</v>
      </c>
      <c r="C7" s="976"/>
      <c r="D7" s="976"/>
      <c r="E7" s="976"/>
      <c r="F7" s="976"/>
    </row>
    <row r="8" spans="1:11" ht="25.5" customHeight="1">
      <c r="B8" s="175"/>
      <c r="C8" s="461"/>
      <c r="D8" s="461"/>
      <c r="E8" s="455"/>
      <c r="F8" s="456"/>
    </row>
    <row r="9" spans="1:11" ht="46.5" customHeight="1">
      <c r="B9" s="177" t="s">
        <v>108</v>
      </c>
      <c r="C9" s="462" t="s">
        <v>87</v>
      </c>
      <c r="D9" s="463" t="s">
        <v>109</v>
      </c>
      <c r="E9" s="973" t="s">
        <v>774</v>
      </c>
      <c r="F9" s="974"/>
      <c r="G9" s="700">
        <v>2</v>
      </c>
    </row>
    <row r="10" spans="1:11" ht="46.5" customHeight="1">
      <c r="B10" s="178" t="s">
        <v>108</v>
      </c>
      <c r="C10" s="464" t="s">
        <v>88</v>
      </c>
      <c r="D10" s="465" t="s">
        <v>109</v>
      </c>
      <c r="E10" s="972" t="s">
        <v>537</v>
      </c>
      <c r="F10" s="972"/>
      <c r="G10" s="701">
        <v>3</v>
      </c>
    </row>
    <row r="11" spans="1:11" ht="46.5" customHeight="1">
      <c r="B11" s="178" t="s">
        <v>108</v>
      </c>
      <c r="C11" s="464" t="s">
        <v>89</v>
      </c>
      <c r="D11" s="465" t="s">
        <v>109</v>
      </c>
      <c r="E11" s="972" t="s">
        <v>538</v>
      </c>
      <c r="F11" s="972"/>
      <c r="G11" s="701">
        <v>6</v>
      </c>
    </row>
    <row r="12" spans="1:11" ht="46.5" customHeight="1">
      <c r="B12" s="178" t="s">
        <v>108</v>
      </c>
      <c r="C12" s="464" t="s">
        <v>90</v>
      </c>
      <c r="D12" s="465" t="s">
        <v>109</v>
      </c>
      <c r="E12" s="972" t="s">
        <v>539</v>
      </c>
      <c r="F12" s="972"/>
      <c r="G12" s="701">
        <v>7</v>
      </c>
    </row>
    <row r="13" spans="1:11" ht="46.5" customHeight="1">
      <c r="B13" s="178" t="s">
        <v>108</v>
      </c>
      <c r="C13" s="464" t="s">
        <v>181</v>
      </c>
      <c r="D13" s="465" t="s">
        <v>109</v>
      </c>
      <c r="E13" s="972" t="s">
        <v>540</v>
      </c>
      <c r="F13" s="972"/>
      <c r="G13" s="701">
        <v>9</v>
      </c>
    </row>
    <row r="14" spans="1:11" ht="46.5" customHeight="1">
      <c r="B14" s="178" t="s">
        <v>108</v>
      </c>
      <c r="C14" s="464" t="s">
        <v>22</v>
      </c>
      <c r="D14" s="465" t="s">
        <v>109</v>
      </c>
      <c r="E14" s="972" t="s">
        <v>775</v>
      </c>
      <c r="F14" s="972"/>
      <c r="G14" s="701">
        <v>11</v>
      </c>
    </row>
    <row r="15" spans="1:11" ht="46.5" customHeight="1">
      <c r="B15" s="178" t="s">
        <v>108</v>
      </c>
      <c r="C15" s="464" t="s">
        <v>23</v>
      </c>
      <c r="D15" s="465" t="s">
        <v>109</v>
      </c>
      <c r="E15" s="972" t="s">
        <v>541</v>
      </c>
      <c r="F15" s="972"/>
      <c r="G15" s="701">
        <v>14</v>
      </c>
    </row>
    <row r="16" spans="1:11" ht="46.5" customHeight="1">
      <c r="B16" s="178" t="s">
        <v>108</v>
      </c>
      <c r="C16" s="464" t="s">
        <v>24</v>
      </c>
      <c r="D16" s="465" t="s">
        <v>109</v>
      </c>
      <c r="E16" s="972" t="s">
        <v>785</v>
      </c>
      <c r="F16" s="972"/>
      <c r="G16" s="701">
        <v>15</v>
      </c>
      <c r="K16" s="179"/>
    </row>
    <row r="17" spans="2:11" ht="46.5" customHeight="1">
      <c r="B17" s="178" t="s">
        <v>108</v>
      </c>
      <c r="C17" s="464" t="s">
        <v>27</v>
      </c>
      <c r="D17" s="465" t="s">
        <v>109</v>
      </c>
      <c r="E17" s="972" t="s">
        <v>776</v>
      </c>
      <c r="F17" s="972"/>
      <c r="G17" s="701">
        <v>18</v>
      </c>
    </row>
    <row r="18" spans="2:11" ht="46.5" customHeight="1">
      <c r="B18" s="178" t="s">
        <v>108</v>
      </c>
      <c r="C18" s="464" t="s">
        <v>28</v>
      </c>
      <c r="D18" s="465" t="s">
        <v>109</v>
      </c>
      <c r="E18" s="972" t="s">
        <v>542</v>
      </c>
      <c r="F18" s="972"/>
      <c r="G18" s="701">
        <v>22</v>
      </c>
    </row>
    <row r="19" spans="2:11" ht="45.75" customHeight="1">
      <c r="B19" s="178" t="s">
        <v>108</v>
      </c>
      <c r="C19" s="464" t="s">
        <v>29</v>
      </c>
      <c r="D19" s="465" t="s">
        <v>109</v>
      </c>
      <c r="E19" s="972" t="s">
        <v>543</v>
      </c>
      <c r="F19" s="972"/>
      <c r="G19" s="701">
        <v>26</v>
      </c>
    </row>
    <row r="20" spans="2:11" ht="63.75" customHeight="1">
      <c r="B20" s="178" t="s">
        <v>108</v>
      </c>
      <c r="C20" s="464" t="s">
        <v>30</v>
      </c>
      <c r="D20" s="465" t="s">
        <v>109</v>
      </c>
      <c r="E20" s="972" t="s">
        <v>544</v>
      </c>
      <c r="F20" s="972"/>
      <c r="G20" s="701">
        <v>30</v>
      </c>
      <c r="K20" s="179"/>
    </row>
    <row r="21" spans="2:11" ht="45.75" customHeight="1">
      <c r="B21" s="178" t="s">
        <v>108</v>
      </c>
      <c r="C21" s="464" t="s">
        <v>31</v>
      </c>
      <c r="D21" s="465" t="s">
        <v>109</v>
      </c>
      <c r="E21" s="972" t="s">
        <v>545</v>
      </c>
      <c r="F21" s="972"/>
      <c r="G21" s="701">
        <v>34</v>
      </c>
      <c r="K21" s="179"/>
    </row>
    <row r="22" spans="2:11" ht="45" customHeight="1">
      <c r="B22" s="178" t="s">
        <v>108</v>
      </c>
      <c r="C22" s="464" t="s">
        <v>32</v>
      </c>
      <c r="D22" s="465" t="s">
        <v>109</v>
      </c>
      <c r="E22" s="972" t="s">
        <v>546</v>
      </c>
      <c r="F22" s="972"/>
      <c r="G22" s="701">
        <v>38</v>
      </c>
      <c r="K22" s="179"/>
    </row>
    <row r="23" spans="2:11" ht="46.5" customHeight="1">
      <c r="B23" s="178" t="s">
        <v>108</v>
      </c>
      <c r="C23" s="464" t="s">
        <v>33</v>
      </c>
      <c r="D23" s="465" t="s">
        <v>109</v>
      </c>
      <c r="E23" s="972" t="s">
        <v>547</v>
      </c>
      <c r="F23" s="972"/>
      <c r="G23" s="701">
        <v>42</v>
      </c>
      <c r="K23" s="179"/>
    </row>
    <row r="24" spans="2:11" ht="46.5" customHeight="1">
      <c r="B24" s="178" t="s">
        <v>108</v>
      </c>
      <c r="C24" s="464" t="s">
        <v>34</v>
      </c>
      <c r="D24" s="465" t="s">
        <v>109</v>
      </c>
      <c r="E24" s="972" t="s">
        <v>548</v>
      </c>
      <c r="F24" s="972"/>
      <c r="G24" s="701">
        <v>46</v>
      </c>
    </row>
    <row r="25" spans="2:11" ht="46.5" customHeight="1">
      <c r="B25" s="178" t="s">
        <v>108</v>
      </c>
      <c r="C25" s="464" t="s">
        <v>35</v>
      </c>
      <c r="D25" s="465" t="s">
        <v>109</v>
      </c>
      <c r="E25" s="972" t="s">
        <v>549</v>
      </c>
      <c r="F25" s="972"/>
      <c r="G25" s="701">
        <v>50</v>
      </c>
    </row>
    <row r="26" spans="2:11" ht="46.5" customHeight="1">
      <c r="B26" s="178" t="s">
        <v>108</v>
      </c>
      <c r="C26" s="464" t="s">
        <v>408</v>
      </c>
      <c r="D26" s="465" t="s">
        <v>109</v>
      </c>
      <c r="E26" s="972" t="s">
        <v>550</v>
      </c>
      <c r="F26" s="972"/>
      <c r="G26" s="701">
        <v>54</v>
      </c>
    </row>
    <row r="27" spans="2:11" ht="46.5" customHeight="1">
      <c r="B27" s="178" t="s">
        <v>108</v>
      </c>
      <c r="C27" s="464" t="s">
        <v>409</v>
      </c>
      <c r="D27" s="465" t="s">
        <v>109</v>
      </c>
      <c r="E27" s="972" t="s">
        <v>551</v>
      </c>
      <c r="F27" s="972"/>
      <c r="G27" s="701">
        <v>58</v>
      </c>
    </row>
    <row r="28" spans="2:11" ht="46.5" customHeight="1">
      <c r="B28" s="178" t="s">
        <v>108</v>
      </c>
      <c r="C28" s="464" t="s">
        <v>2</v>
      </c>
      <c r="D28" s="465" t="s">
        <v>109</v>
      </c>
      <c r="E28" s="972" t="s">
        <v>920</v>
      </c>
      <c r="F28" s="972"/>
      <c r="G28" s="701">
        <v>62</v>
      </c>
    </row>
    <row r="29" spans="2:11" ht="46.5" customHeight="1">
      <c r="B29" s="178" t="s">
        <v>108</v>
      </c>
      <c r="C29" s="464" t="s">
        <v>3</v>
      </c>
      <c r="D29" s="465" t="s">
        <v>109</v>
      </c>
      <c r="E29" s="972" t="s">
        <v>777</v>
      </c>
      <c r="F29" s="972"/>
      <c r="G29" s="701">
        <v>66</v>
      </c>
      <c r="K29" s="179"/>
    </row>
    <row r="30" spans="2:11" ht="46.5" customHeight="1">
      <c r="B30" s="178" t="s">
        <v>108</v>
      </c>
      <c r="C30" s="464" t="s">
        <v>4</v>
      </c>
      <c r="D30" s="465" t="s">
        <v>109</v>
      </c>
      <c r="E30" s="972" t="s">
        <v>778</v>
      </c>
      <c r="F30" s="972"/>
      <c r="G30" s="701">
        <v>73</v>
      </c>
      <c r="K30" s="179"/>
    </row>
    <row r="31" spans="2:11" ht="46.5" customHeight="1">
      <c r="B31" s="178" t="s">
        <v>108</v>
      </c>
      <c r="C31" s="464" t="s">
        <v>5</v>
      </c>
      <c r="D31" s="465" t="s">
        <v>109</v>
      </c>
      <c r="E31" s="972" t="s">
        <v>779</v>
      </c>
      <c r="F31" s="972"/>
      <c r="G31" s="701">
        <v>81</v>
      </c>
    </row>
    <row r="32" spans="2:11" ht="46.5" customHeight="1">
      <c r="B32" s="178" t="s">
        <v>108</v>
      </c>
      <c r="C32" s="464" t="s">
        <v>7</v>
      </c>
      <c r="D32" s="465" t="s">
        <v>109</v>
      </c>
      <c r="E32" s="972" t="s">
        <v>780</v>
      </c>
      <c r="F32" s="972"/>
      <c r="G32" s="701">
        <v>88</v>
      </c>
    </row>
    <row r="33" spans="2:7" ht="46.5" customHeight="1">
      <c r="B33" s="178" t="s">
        <v>108</v>
      </c>
      <c r="C33" s="464" t="s">
        <v>270</v>
      </c>
      <c r="D33" s="465" t="s">
        <v>109</v>
      </c>
      <c r="E33" s="972" t="s">
        <v>781</v>
      </c>
      <c r="F33" s="972"/>
      <c r="G33" s="701">
        <v>93</v>
      </c>
    </row>
    <row r="34" spans="2:7" ht="46.5" customHeight="1">
      <c r="B34" s="178" t="s">
        <v>108</v>
      </c>
      <c r="C34" s="849" t="s">
        <v>666</v>
      </c>
      <c r="D34" s="465" t="s">
        <v>109</v>
      </c>
      <c r="E34" s="972" t="s">
        <v>782</v>
      </c>
      <c r="F34" s="972"/>
      <c r="G34" s="701">
        <v>99</v>
      </c>
    </row>
    <row r="35" spans="2:7" ht="46.5" customHeight="1">
      <c r="B35" s="178" t="s">
        <v>108</v>
      </c>
      <c r="C35" s="464" t="s">
        <v>667</v>
      </c>
      <c r="D35" s="465" t="s">
        <v>109</v>
      </c>
      <c r="E35" s="972" t="s">
        <v>783</v>
      </c>
      <c r="F35" s="972"/>
      <c r="G35" s="701">
        <v>102</v>
      </c>
    </row>
    <row r="36" spans="2:7" ht="46.5" customHeight="1">
      <c r="B36" s="178" t="s">
        <v>108</v>
      </c>
      <c r="C36" s="464" t="s">
        <v>668</v>
      </c>
      <c r="D36" s="465" t="s">
        <v>109</v>
      </c>
      <c r="E36" s="972" t="s">
        <v>784</v>
      </c>
      <c r="F36" s="972"/>
      <c r="G36" s="701">
        <v>105</v>
      </c>
    </row>
    <row r="37" spans="2:7" ht="29.25" customHeight="1">
      <c r="B37" s="178" t="s">
        <v>108</v>
      </c>
      <c r="C37" s="464" t="s">
        <v>388</v>
      </c>
      <c r="D37" s="465" t="s">
        <v>109</v>
      </c>
      <c r="E37" s="972" t="s">
        <v>10</v>
      </c>
      <c r="F37" s="972"/>
      <c r="G37" s="701">
        <v>108</v>
      </c>
    </row>
    <row r="38" spans="2:7" ht="29.25" customHeight="1">
      <c r="B38" s="178" t="s">
        <v>108</v>
      </c>
      <c r="C38" s="464" t="s">
        <v>389</v>
      </c>
      <c r="D38" s="465" t="s">
        <v>109</v>
      </c>
      <c r="E38" s="972" t="s">
        <v>392</v>
      </c>
      <c r="F38" s="972"/>
      <c r="G38" s="701">
        <v>110</v>
      </c>
    </row>
    <row r="39" spans="2:7" ht="23.5">
      <c r="B39" s="180" t="s">
        <v>108</v>
      </c>
      <c r="C39" s="466" t="s">
        <v>390</v>
      </c>
      <c r="D39" s="467" t="s">
        <v>109</v>
      </c>
      <c r="E39" s="979" t="s">
        <v>391</v>
      </c>
      <c r="F39" s="979"/>
      <c r="G39" s="702">
        <v>111</v>
      </c>
    </row>
    <row r="40" spans="2:7" ht="18.75" customHeight="1">
      <c r="E40" s="457"/>
    </row>
    <row r="41" spans="2:7" ht="23">
      <c r="B41" s="181"/>
      <c r="C41" s="470" t="s">
        <v>110</v>
      </c>
      <c r="D41" s="471"/>
      <c r="E41" s="978" t="s">
        <v>111</v>
      </c>
      <c r="F41" s="978"/>
    </row>
    <row r="42" spans="2:7" ht="23">
      <c r="B42" s="181"/>
      <c r="D42" s="472"/>
      <c r="E42" s="977" t="s">
        <v>112</v>
      </c>
      <c r="F42" s="977"/>
    </row>
    <row r="43" spans="2:7" ht="23">
      <c r="B43" s="181"/>
      <c r="D43" s="472"/>
      <c r="E43" s="977" t="s">
        <v>113</v>
      </c>
      <c r="F43" s="977"/>
    </row>
    <row r="44" spans="2:7" ht="23">
      <c r="B44" s="181"/>
      <c r="C44" s="470" t="s">
        <v>267</v>
      </c>
      <c r="D44" s="472"/>
      <c r="E44" s="459" t="s">
        <v>266</v>
      </c>
      <c r="F44" s="460"/>
    </row>
    <row r="45" spans="2:7" ht="23">
      <c r="B45" s="181"/>
      <c r="D45" s="472"/>
      <c r="E45" s="460"/>
      <c r="F45" s="460"/>
    </row>
    <row r="46" spans="2:7" ht="23">
      <c r="B46" s="181"/>
      <c r="D46" s="472"/>
      <c r="E46" s="460"/>
      <c r="F46" s="460"/>
    </row>
    <row r="47" spans="2:7" ht="23">
      <c r="B47" s="181"/>
      <c r="D47" s="472"/>
      <c r="E47" s="460"/>
      <c r="F47" s="460"/>
    </row>
    <row r="48" spans="2:7" ht="23">
      <c r="B48" s="181"/>
      <c r="D48" s="472"/>
      <c r="E48" s="460"/>
      <c r="F48" s="460"/>
    </row>
    <row r="49" spans="2:6" ht="23">
      <c r="B49" s="181"/>
      <c r="D49" s="472"/>
      <c r="E49" s="460"/>
      <c r="F49" s="460"/>
    </row>
    <row r="50" spans="2:6" ht="23">
      <c r="B50" s="181"/>
      <c r="D50" s="472"/>
      <c r="E50" s="460"/>
      <c r="F50" s="460"/>
    </row>
    <row r="51" spans="2:6" ht="23">
      <c r="B51" s="181"/>
      <c r="D51" s="472"/>
      <c r="E51" s="460"/>
      <c r="F51" s="460"/>
    </row>
  </sheetData>
  <mergeCells count="37">
    <mergeCell ref="E43:F43"/>
    <mergeCell ref="E42:F42"/>
    <mergeCell ref="E41:F41"/>
    <mergeCell ref="E18:F18"/>
    <mergeCell ref="E39:F39"/>
    <mergeCell ref="E19:F19"/>
    <mergeCell ref="E20:F20"/>
    <mergeCell ref="E23:F23"/>
    <mergeCell ref="E24:F24"/>
    <mergeCell ref="E21:F21"/>
    <mergeCell ref="E31:F31"/>
    <mergeCell ref="E38:F38"/>
    <mergeCell ref="E25:F25"/>
    <mergeCell ref="E28:F28"/>
    <mergeCell ref="E32:F32"/>
    <mergeCell ref="E29:F29"/>
    <mergeCell ref="E22:F22"/>
    <mergeCell ref="E37:F37"/>
    <mergeCell ref="E33:F33"/>
    <mergeCell ref="E11:F11"/>
    <mergeCell ref="E30:F30"/>
    <mergeCell ref="E26:F26"/>
    <mergeCell ref="E27:F27"/>
    <mergeCell ref="E17:F17"/>
    <mergeCell ref="E16:F16"/>
    <mergeCell ref="E12:F12"/>
    <mergeCell ref="E14:F14"/>
    <mergeCell ref="E15:F15"/>
    <mergeCell ref="E13:F13"/>
    <mergeCell ref="E34:F34"/>
    <mergeCell ref="E35:F35"/>
    <mergeCell ref="E36:F36"/>
    <mergeCell ref="D4:F4"/>
    <mergeCell ref="B6:F6"/>
    <mergeCell ref="E10:F10"/>
    <mergeCell ref="E9:F9"/>
    <mergeCell ref="B7:F7"/>
  </mergeCells>
  <phoneticPr fontId="2" type="noConversion"/>
  <hyperlinks>
    <hyperlink ref="C9" location="'T 1.1'!A1" display="T 1.1"/>
    <hyperlink ref="C10" location="'T 1.2'!A1" display="T 1.2"/>
    <hyperlink ref="C11" location="'T 1.3'!A1" display="T 1.3"/>
    <hyperlink ref="C17" location="'T 3'!A1" display="T 3"/>
    <hyperlink ref="C18" location="'T 4.1'!A1" display="T 4.1"/>
    <hyperlink ref="C39" location="'Annexe 3'!A1" display="Annexe 3"/>
    <hyperlink ref="C12" location="'T 1.4'!A1" display="T 1.4"/>
    <hyperlink ref="C14" location="'T 2.1'!A1" display="T 2.1"/>
    <hyperlink ref="C15" location="'T 2.2'!A1" display="T 2.2"/>
    <hyperlink ref="C16" location="'T 2.3'!A1" display="T 2.3"/>
    <hyperlink ref="B7" r:id="rId1"/>
    <hyperlink ref="C24" location="'T 4.7'!A1" display="T 4.7"/>
    <hyperlink ref="C19" location="'T 4.2'!A1" display="T 4.2"/>
    <hyperlink ref="C20" location="'T 4.3'!A1" display="T 4.3"/>
    <hyperlink ref="C23" location="'T 4.6'!A1" display="T 4.6"/>
    <hyperlink ref="C25" location="'T 4.8'!A1" display="T 4.8"/>
    <hyperlink ref="C31" location="'T 5.4'!A1" display="T 5.4"/>
    <hyperlink ref="C38" location="'Annexe 2'!A1" display="Annexe 2"/>
    <hyperlink ref="C28" location="'T 5.1'!A1" display="T 5.1"/>
    <hyperlink ref="C29" location="'T 5.2'!A1" display="T 5.2"/>
    <hyperlink ref="C30" location="'T 5.3'!A1" display="T 5.3"/>
    <hyperlink ref="C21" location="'T 4.4'!A1" display="T 4.4"/>
    <hyperlink ref="C22" location="'T 4.5'!A1" display="T 4.5"/>
    <hyperlink ref="C13" location="'T 1.5'!A1" display="T 1.5"/>
    <hyperlink ref="C32" location="'T 5.5'!A1" display="T 5.4"/>
    <hyperlink ref="C33" location="'T 5.6'!A1" display="T 5.6"/>
    <hyperlink ref="C37" location="'Annexe 1'!A1" display="Annexe 1"/>
    <hyperlink ref="C26" location="'T 4.9'!A1" display="T 4.9"/>
    <hyperlink ref="C27" location="'T 4.10'!A1" display="T 4.10"/>
    <hyperlink ref="C34" location="'T 6.1'!A1" display="T 6.1"/>
    <hyperlink ref="C35" location="'T 6.2'!A1" display="T 6.2"/>
    <hyperlink ref="C36" location="'T 6.3'!A1" display="T 6.3"/>
  </hyperlinks>
  <pageMargins left="0.59055118110236227" right="0.59055118110236227" top="0.78740157480314965" bottom="0.78740157480314965" header="0.23622047244094491" footer="0.35433070866141736"/>
  <pageSetup paperSize="9" scale="43" firstPageNumber="3" orientation="portrait" useFirstPageNumber="1" r:id="rId2"/>
  <headerFooter alignWithMargins="0"/>
  <colBreaks count="1" manualBreakCount="1">
    <brk id="8" max="1048575" man="1"/>
  </colBreaks>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Y163"/>
  <sheetViews>
    <sheetView topLeftCell="A50" zoomScale="85" zoomScaleNormal="85" zoomScalePageLayoutView="85" workbookViewId="0">
      <selection activeCell="A50" sqref="A50"/>
    </sheetView>
  </sheetViews>
  <sheetFormatPr baseColWidth="10" defaultRowHeight="12.5"/>
  <cols>
    <col min="1" max="1" width="90.1796875" customWidth="1"/>
    <col min="13" max="15" width="13.7265625" customWidth="1"/>
    <col min="16" max="16" width="19" customWidth="1"/>
  </cols>
  <sheetData>
    <row r="1" spans="1:16" s="703" customFormat="1" ht="23.25" customHeight="1">
      <c r="A1" s="47" t="s">
        <v>896</v>
      </c>
    </row>
    <row r="2" spans="1:16" ht="18">
      <c r="A2" s="47"/>
    </row>
    <row r="3" spans="1:16" ht="13" thickBot="1">
      <c r="P3" s="264" t="s">
        <v>245</v>
      </c>
    </row>
    <row r="4" spans="1:16" ht="13">
      <c r="A4" s="42"/>
      <c r="B4" s="43" t="s">
        <v>38</v>
      </c>
      <c r="C4" s="43" t="s">
        <v>128</v>
      </c>
      <c r="D4" s="43" t="s">
        <v>130</v>
      </c>
      <c r="E4" s="43" t="s">
        <v>39</v>
      </c>
      <c r="F4" s="43" t="s">
        <v>40</v>
      </c>
      <c r="G4" s="43" t="s">
        <v>41</v>
      </c>
      <c r="H4" s="43" t="s">
        <v>42</v>
      </c>
      <c r="I4" s="43" t="s">
        <v>132</v>
      </c>
      <c r="J4" s="43" t="s">
        <v>133</v>
      </c>
      <c r="K4" s="43" t="s">
        <v>134</v>
      </c>
      <c r="L4" s="257">
        <v>100000</v>
      </c>
      <c r="M4" s="255" t="s">
        <v>265</v>
      </c>
      <c r="N4" s="255" t="s">
        <v>263</v>
      </c>
      <c r="O4" s="262" t="s">
        <v>80</v>
      </c>
      <c r="P4" s="286" t="s">
        <v>253</v>
      </c>
    </row>
    <row r="5" spans="1:16" ht="13">
      <c r="A5" s="590" t="s">
        <v>84</v>
      </c>
      <c r="B5" s="44" t="s">
        <v>127</v>
      </c>
      <c r="C5" s="44" t="s">
        <v>43</v>
      </c>
      <c r="D5" s="44" t="s">
        <v>43</v>
      </c>
      <c r="E5" s="44" t="s">
        <v>43</v>
      </c>
      <c r="F5" s="44" t="s">
        <v>43</v>
      </c>
      <c r="G5" s="44" t="s">
        <v>43</v>
      </c>
      <c r="H5" s="44" t="s">
        <v>43</v>
      </c>
      <c r="I5" s="44" t="s">
        <v>43</v>
      </c>
      <c r="J5" s="44" t="s">
        <v>43</v>
      </c>
      <c r="K5" s="44" t="s">
        <v>43</v>
      </c>
      <c r="L5" s="44" t="s">
        <v>46</v>
      </c>
      <c r="M5" s="240" t="s">
        <v>264</v>
      </c>
      <c r="N5" s="240" t="s">
        <v>150</v>
      </c>
      <c r="O5" s="261" t="s">
        <v>149</v>
      </c>
      <c r="P5" s="287" t="s">
        <v>320</v>
      </c>
    </row>
    <row r="6" spans="1:16" ht="13.5" customHeight="1" thickBot="1">
      <c r="A6" s="447" t="s">
        <v>245</v>
      </c>
      <c r="B6" s="45" t="s">
        <v>46</v>
      </c>
      <c r="C6" s="45" t="s">
        <v>129</v>
      </c>
      <c r="D6" s="45" t="s">
        <v>131</v>
      </c>
      <c r="E6" s="45" t="s">
        <v>47</v>
      </c>
      <c r="F6" s="45" t="s">
        <v>48</v>
      </c>
      <c r="G6" s="45" t="s">
        <v>49</v>
      </c>
      <c r="H6" s="45" t="s">
        <v>45</v>
      </c>
      <c r="I6" s="45" t="s">
        <v>135</v>
      </c>
      <c r="J6" s="45" t="s">
        <v>136</v>
      </c>
      <c r="K6" s="45" t="s">
        <v>137</v>
      </c>
      <c r="L6" s="45" t="s">
        <v>138</v>
      </c>
      <c r="M6" s="256" t="s">
        <v>150</v>
      </c>
      <c r="N6" s="256" t="s">
        <v>138</v>
      </c>
      <c r="O6" s="263" t="s">
        <v>44</v>
      </c>
      <c r="P6" s="288" t="s">
        <v>273</v>
      </c>
    </row>
    <row r="7" spans="1:16" ht="13">
      <c r="A7" s="227"/>
    </row>
    <row r="8" spans="1:16" ht="16.5" customHeight="1">
      <c r="A8" s="498" t="s">
        <v>182</v>
      </c>
      <c r="B8" s="490">
        <v>636.48446299800003</v>
      </c>
      <c r="C8" s="490">
        <v>521.96650086800003</v>
      </c>
      <c r="D8" s="490">
        <v>491.228468362</v>
      </c>
      <c r="E8" s="490">
        <v>562.45106974400005</v>
      </c>
      <c r="F8" s="490">
        <v>668.93139947099996</v>
      </c>
      <c r="G8" s="490">
        <v>780.48316003499997</v>
      </c>
      <c r="H8" s="490">
        <v>901.48737988899995</v>
      </c>
      <c r="I8" s="490">
        <v>1060.968061388</v>
      </c>
      <c r="J8" s="490">
        <v>1205.82088204</v>
      </c>
      <c r="K8" s="490">
        <v>1285.8463470449999</v>
      </c>
      <c r="L8" s="490">
        <v>1490.6576590740001</v>
      </c>
      <c r="M8" s="503">
        <v>686.45082509999997</v>
      </c>
      <c r="N8" s="503">
        <v>1276.6419434689999</v>
      </c>
      <c r="O8" s="503">
        <v>989.01636233500005</v>
      </c>
      <c r="P8" s="490">
        <v>974.61644433900005</v>
      </c>
    </row>
    <row r="9" spans="1:16" ht="16.5" customHeight="1">
      <c r="A9" s="489" t="s">
        <v>183</v>
      </c>
      <c r="B9" s="491">
        <v>246.99474106100001</v>
      </c>
      <c r="C9" s="491">
        <v>192.70158360100001</v>
      </c>
      <c r="D9" s="491">
        <v>167.927445272</v>
      </c>
      <c r="E9" s="491">
        <v>185.231948687</v>
      </c>
      <c r="F9" s="491">
        <v>212.97058362800001</v>
      </c>
      <c r="G9" s="491">
        <v>232.03514810999999</v>
      </c>
      <c r="H9" s="491">
        <v>248.85604598200001</v>
      </c>
      <c r="I9" s="491">
        <v>269.00555353300001</v>
      </c>
      <c r="J9" s="491">
        <v>284.80728874499999</v>
      </c>
      <c r="K9" s="491">
        <v>280.43295183100003</v>
      </c>
      <c r="L9" s="491">
        <v>253.56489276900001</v>
      </c>
      <c r="M9" s="504">
        <v>210.876454284</v>
      </c>
      <c r="N9" s="504">
        <v>271.01948156200001</v>
      </c>
      <c r="O9" s="504">
        <v>241.70919099100001</v>
      </c>
      <c r="P9" s="491">
        <v>242.351410784</v>
      </c>
    </row>
    <row r="10" spans="1:16" ht="16.5" customHeight="1">
      <c r="A10" s="489" t="s">
        <v>184</v>
      </c>
      <c r="B10" s="491">
        <v>138.282542159</v>
      </c>
      <c r="C10" s="491">
        <v>144.21996605699999</v>
      </c>
      <c r="D10" s="491">
        <v>173.02681171200001</v>
      </c>
      <c r="E10" s="491">
        <v>253.308435261</v>
      </c>
      <c r="F10" s="491">
        <v>342.01871197700001</v>
      </c>
      <c r="G10" s="491">
        <v>417.340054399</v>
      </c>
      <c r="H10" s="491">
        <v>509.94114015700001</v>
      </c>
      <c r="I10" s="491">
        <v>631.56627019200005</v>
      </c>
      <c r="J10" s="491">
        <v>740.38583713200001</v>
      </c>
      <c r="K10" s="491">
        <v>785.02842470500002</v>
      </c>
      <c r="L10" s="491">
        <v>747.90611694500001</v>
      </c>
      <c r="M10" s="504">
        <v>343.460666484</v>
      </c>
      <c r="N10" s="504">
        <v>727.17428779299996</v>
      </c>
      <c r="O10" s="504">
        <v>540.17409432500006</v>
      </c>
      <c r="P10" s="491">
        <v>526.67744682099999</v>
      </c>
    </row>
    <row r="11" spans="1:16" ht="16.5" customHeight="1">
      <c r="A11" s="489" t="s">
        <v>185</v>
      </c>
      <c r="B11" s="491">
        <v>10.023782658</v>
      </c>
      <c r="C11" s="491">
        <v>9.8683298639999997</v>
      </c>
      <c r="D11" s="491">
        <v>10.479294320999999</v>
      </c>
      <c r="E11" s="491">
        <v>14.133599267999999</v>
      </c>
      <c r="F11" s="491">
        <v>17.843528687999999</v>
      </c>
      <c r="G11" s="491">
        <v>19.785307583000002</v>
      </c>
      <c r="H11" s="491">
        <v>22.276419067999999</v>
      </c>
      <c r="I11" s="491">
        <v>22.55473945</v>
      </c>
      <c r="J11" s="491">
        <v>27.984057693</v>
      </c>
      <c r="K11" s="491">
        <v>33.454840826000002</v>
      </c>
      <c r="L11" s="491">
        <v>33.169087701000002</v>
      </c>
      <c r="M11" s="504">
        <v>17.091270831999999</v>
      </c>
      <c r="N11" s="504">
        <v>29.373936955000001</v>
      </c>
      <c r="O11" s="504">
        <v>23.388064121999999</v>
      </c>
      <c r="P11" s="491">
        <v>23.576454073000001</v>
      </c>
    </row>
    <row r="12" spans="1:16" ht="16.5" customHeight="1">
      <c r="A12" s="489" t="s">
        <v>186</v>
      </c>
      <c r="B12" s="491">
        <v>98.126386771</v>
      </c>
      <c r="C12" s="491">
        <v>86.909432389000003</v>
      </c>
      <c r="D12" s="491">
        <v>86.442032411</v>
      </c>
      <c r="E12" s="491">
        <v>63.493925286</v>
      </c>
      <c r="F12" s="491">
        <v>60.450959646000001</v>
      </c>
      <c r="G12" s="491">
        <v>72.085123804000006</v>
      </c>
      <c r="H12" s="491">
        <v>88.122853411999998</v>
      </c>
      <c r="I12" s="491">
        <v>104.93749733</v>
      </c>
      <c r="J12" s="491">
        <v>120.374079051</v>
      </c>
      <c r="K12" s="491">
        <v>154.00015883899999</v>
      </c>
      <c r="L12" s="491">
        <v>418.48680856599998</v>
      </c>
      <c r="M12" s="504">
        <v>72.928239618999996</v>
      </c>
      <c r="N12" s="504">
        <v>214.930046729</v>
      </c>
      <c r="O12" s="504">
        <v>145.72644297900001</v>
      </c>
      <c r="P12" s="491">
        <v>142.457741962</v>
      </c>
    </row>
    <row r="13" spans="1:16" ht="16.5" customHeight="1">
      <c r="A13" s="489" t="s">
        <v>187</v>
      </c>
      <c r="B13" s="491">
        <v>143.05701035000001</v>
      </c>
      <c r="C13" s="491">
        <v>88.267188957000002</v>
      </c>
      <c r="D13" s="491">
        <v>53.352884647000003</v>
      </c>
      <c r="E13" s="491">
        <v>46.283161243000002</v>
      </c>
      <c r="F13" s="491">
        <v>35.647615532000003</v>
      </c>
      <c r="G13" s="491">
        <v>39.237526139000003</v>
      </c>
      <c r="H13" s="491">
        <v>32.290921269999998</v>
      </c>
      <c r="I13" s="491">
        <v>32.904000883000002</v>
      </c>
      <c r="J13" s="491">
        <v>32.269619419000001</v>
      </c>
      <c r="K13" s="491">
        <v>32.929970844000003</v>
      </c>
      <c r="L13" s="491">
        <v>37.530753091999998</v>
      </c>
      <c r="M13" s="504">
        <v>42.094193881000002</v>
      </c>
      <c r="N13" s="504">
        <v>34.144190430000002</v>
      </c>
      <c r="O13" s="504">
        <v>38.018569917000001</v>
      </c>
      <c r="P13" s="491">
        <v>39.553390698999998</v>
      </c>
    </row>
    <row r="14" spans="1:16" ht="16.5" customHeight="1">
      <c r="A14" s="498" t="s">
        <v>188</v>
      </c>
      <c r="B14" s="490">
        <v>849.77192639999998</v>
      </c>
      <c r="C14" s="490">
        <v>695.68531977800001</v>
      </c>
      <c r="D14" s="490">
        <v>639.58013175300005</v>
      </c>
      <c r="E14" s="490">
        <v>712.58442883800001</v>
      </c>
      <c r="F14" s="490">
        <v>834.97305312100002</v>
      </c>
      <c r="G14" s="490">
        <v>954.91637844299999</v>
      </c>
      <c r="H14" s="490">
        <v>1085.824279039</v>
      </c>
      <c r="I14" s="490">
        <v>1249.841110457</v>
      </c>
      <c r="J14" s="490">
        <v>1400.591743817</v>
      </c>
      <c r="K14" s="490">
        <v>1508.774142</v>
      </c>
      <c r="L14" s="490">
        <v>1687.885305255</v>
      </c>
      <c r="M14" s="503">
        <v>851.71392575000004</v>
      </c>
      <c r="N14" s="503">
        <v>1475.8090616229999</v>
      </c>
      <c r="O14" s="503">
        <v>1171.660590812</v>
      </c>
      <c r="P14" s="490">
        <v>1159.064665206</v>
      </c>
    </row>
    <row r="15" spans="1:16" ht="16.5" customHeight="1">
      <c r="A15" s="489" t="s">
        <v>82</v>
      </c>
      <c r="B15" s="491">
        <v>369.98126261700003</v>
      </c>
      <c r="C15" s="491">
        <v>316.57662590199999</v>
      </c>
      <c r="D15" s="491">
        <v>325.94079219899999</v>
      </c>
      <c r="E15" s="491">
        <v>415.208428234</v>
      </c>
      <c r="F15" s="491">
        <v>528.69423210399998</v>
      </c>
      <c r="G15" s="491">
        <v>626.30218392699999</v>
      </c>
      <c r="H15" s="491">
        <v>736.32334810899999</v>
      </c>
      <c r="I15" s="491">
        <v>857.80947702699996</v>
      </c>
      <c r="J15" s="491">
        <v>942.56838513299999</v>
      </c>
      <c r="K15" s="491">
        <v>1029.785501588</v>
      </c>
      <c r="L15" s="491">
        <v>1195.217486924</v>
      </c>
      <c r="M15" s="504">
        <v>531.57963002899999</v>
      </c>
      <c r="N15" s="504">
        <v>1017.57565743</v>
      </c>
      <c r="O15" s="504">
        <v>780.72883703599996</v>
      </c>
      <c r="P15" s="491">
        <v>765.68118537999999</v>
      </c>
    </row>
    <row r="16" spans="1:16" ht="16.5" customHeight="1">
      <c r="A16" s="489" t="s">
        <v>189</v>
      </c>
      <c r="B16" s="491">
        <v>258.20414907000003</v>
      </c>
      <c r="C16" s="491">
        <v>250.130273741</v>
      </c>
      <c r="D16" s="491">
        <v>280.80016604999997</v>
      </c>
      <c r="E16" s="491">
        <v>381.33789609899998</v>
      </c>
      <c r="F16" s="491">
        <v>489.93235852100003</v>
      </c>
      <c r="G16" s="491">
        <v>571.735822257</v>
      </c>
      <c r="H16" s="491">
        <v>658.65033602899996</v>
      </c>
      <c r="I16" s="491">
        <v>773.63510535</v>
      </c>
      <c r="J16" s="491">
        <v>858.82218762900004</v>
      </c>
      <c r="K16" s="491">
        <v>917.63244282799997</v>
      </c>
      <c r="L16" s="491">
        <v>881.81061567999996</v>
      </c>
      <c r="M16" s="504">
        <v>481.17576495600002</v>
      </c>
      <c r="N16" s="504">
        <v>857.91145608399995</v>
      </c>
      <c r="O16" s="504">
        <v>674.311908883</v>
      </c>
      <c r="P16" s="491">
        <v>662.62133226000003</v>
      </c>
    </row>
    <row r="17" spans="1:16" ht="16.5" customHeight="1">
      <c r="A17" s="489" t="s">
        <v>221</v>
      </c>
      <c r="B17" s="491">
        <v>35.377036562000001</v>
      </c>
      <c r="C17" s="491">
        <v>23.388341569000001</v>
      </c>
      <c r="D17" s="491">
        <v>30.981564717000001</v>
      </c>
      <c r="E17" s="491">
        <v>69.697109448999996</v>
      </c>
      <c r="F17" s="491">
        <v>105.278372613</v>
      </c>
      <c r="G17" s="491">
        <v>135.09462030399999</v>
      </c>
      <c r="H17" s="491">
        <v>160.90754270299999</v>
      </c>
      <c r="I17" s="491">
        <v>205.66696973000001</v>
      </c>
      <c r="J17" s="491">
        <v>210.59395847900001</v>
      </c>
      <c r="K17" s="491">
        <v>264.00429308000002</v>
      </c>
      <c r="L17" s="491">
        <v>179.697214304</v>
      </c>
      <c r="M17" s="504">
        <v>102.315088945</v>
      </c>
      <c r="N17" s="504">
        <v>209.29956619500001</v>
      </c>
      <c r="O17" s="504">
        <v>157.16141723999999</v>
      </c>
      <c r="P17" s="491">
        <v>154.29295755300001</v>
      </c>
    </row>
    <row r="18" spans="1:16" ht="16.5" customHeight="1">
      <c r="A18" s="489" t="s">
        <v>190</v>
      </c>
      <c r="B18" s="491">
        <v>111.777113547</v>
      </c>
      <c r="C18" s="491">
        <v>66.446352160000004</v>
      </c>
      <c r="D18" s="491">
        <v>45.140626148999999</v>
      </c>
      <c r="E18" s="491">
        <v>33.870532134999998</v>
      </c>
      <c r="F18" s="491">
        <v>38.761873584</v>
      </c>
      <c r="G18" s="491">
        <v>54.566361669999999</v>
      </c>
      <c r="H18" s="491">
        <v>77.673012080000007</v>
      </c>
      <c r="I18" s="491">
        <v>84.174371676999996</v>
      </c>
      <c r="J18" s="491">
        <v>83.746197503999994</v>
      </c>
      <c r="K18" s="491">
        <v>112.15305875999999</v>
      </c>
      <c r="L18" s="491">
        <v>313.40687124499999</v>
      </c>
      <c r="M18" s="504">
        <v>50.403865072999999</v>
      </c>
      <c r="N18" s="504">
        <v>159.664201346</v>
      </c>
      <c r="O18" s="504">
        <v>106.416928154</v>
      </c>
      <c r="P18" s="491">
        <v>103.05985312</v>
      </c>
    </row>
    <row r="19" spans="1:16" ht="16.5" customHeight="1">
      <c r="A19" s="489" t="s">
        <v>191</v>
      </c>
      <c r="B19" s="491">
        <v>254.75136544700001</v>
      </c>
      <c r="C19" s="491">
        <v>215.34104464399999</v>
      </c>
      <c r="D19" s="491">
        <v>180.593887177</v>
      </c>
      <c r="E19" s="491">
        <v>166.928236148</v>
      </c>
      <c r="F19" s="491">
        <v>166.17454422599999</v>
      </c>
      <c r="G19" s="491">
        <v>167.657991565</v>
      </c>
      <c r="H19" s="491">
        <v>176.237534297</v>
      </c>
      <c r="I19" s="491">
        <v>202.65528669</v>
      </c>
      <c r="J19" s="491">
        <v>234.54138461900001</v>
      </c>
      <c r="K19" s="491">
        <v>251.05923257200001</v>
      </c>
      <c r="L19" s="491">
        <v>204.092474764</v>
      </c>
      <c r="M19" s="504">
        <v>171.97425373499999</v>
      </c>
      <c r="N19" s="504">
        <v>221.190591101</v>
      </c>
      <c r="O19" s="504">
        <v>197.20534768499999</v>
      </c>
      <c r="P19" s="491">
        <v>197.713314139</v>
      </c>
    </row>
    <row r="20" spans="1:16" ht="16.5" customHeight="1">
      <c r="A20" s="489" t="s">
        <v>192</v>
      </c>
      <c r="B20" s="491">
        <v>164.95265274799999</v>
      </c>
      <c r="C20" s="491">
        <v>152.09939113600001</v>
      </c>
      <c r="D20" s="491">
        <v>135.624932806</v>
      </c>
      <c r="E20" s="491">
        <v>137.48683461499999</v>
      </c>
      <c r="F20" s="491">
        <v>140.054037526</v>
      </c>
      <c r="G20" s="491">
        <v>140.60879591099999</v>
      </c>
      <c r="H20" s="491">
        <v>147.38724432199999</v>
      </c>
      <c r="I20" s="491">
        <v>169.61169090800001</v>
      </c>
      <c r="J20" s="491">
        <v>194.45013964</v>
      </c>
      <c r="K20" s="491">
        <v>203.789536629</v>
      </c>
      <c r="L20" s="491">
        <v>165.838171063</v>
      </c>
      <c r="M20" s="504">
        <v>141.10398105300001</v>
      </c>
      <c r="N20" s="504">
        <v>181.92602842299999</v>
      </c>
      <c r="O20" s="504">
        <v>162.031684485</v>
      </c>
      <c r="P20" s="491">
        <v>162.61537736899999</v>
      </c>
    </row>
    <row r="21" spans="1:16" ht="16.5" customHeight="1">
      <c r="A21" s="489" t="s">
        <v>193</v>
      </c>
      <c r="B21" s="491">
        <v>37.625215924999999</v>
      </c>
      <c r="C21" s="491">
        <v>20.380467202999998</v>
      </c>
      <c r="D21" s="491">
        <v>10.381775819</v>
      </c>
      <c r="E21" s="491">
        <v>3.3335293589999999</v>
      </c>
      <c r="F21" s="491">
        <v>1.674508401</v>
      </c>
      <c r="G21" s="491">
        <v>1.645556743</v>
      </c>
      <c r="H21" s="491">
        <v>1.692579037</v>
      </c>
      <c r="I21" s="491">
        <v>1.6954214599999999</v>
      </c>
      <c r="J21" s="491">
        <v>3.3131465179999999</v>
      </c>
      <c r="K21" s="491">
        <v>5.6314780180000001</v>
      </c>
      <c r="L21" s="491">
        <v>7.6927216019999998</v>
      </c>
      <c r="M21" s="504">
        <v>3.612445643</v>
      </c>
      <c r="N21" s="504">
        <v>4.7219479230000001</v>
      </c>
      <c r="O21" s="504">
        <v>4.1812396200000004</v>
      </c>
      <c r="P21" s="491">
        <v>4.2312083200000004</v>
      </c>
    </row>
    <row r="22" spans="1:16" ht="16.5" customHeight="1">
      <c r="A22" s="714" t="s">
        <v>767</v>
      </c>
      <c r="B22" s="491">
        <v>52.173496774</v>
      </c>
      <c r="C22" s="491">
        <v>42.861186306</v>
      </c>
      <c r="D22" s="491">
        <v>34.587178551000001</v>
      </c>
      <c r="E22" s="491">
        <v>26.107872174000001</v>
      </c>
      <c r="F22" s="491">
        <v>24.445998299999999</v>
      </c>
      <c r="G22" s="491">
        <v>25.403638912000002</v>
      </c>
      <c r="H22" s="491">
        <v>27.157710938000001</v>
      </c>
      <c r="I22" s="491">
        <v>31.348174321999998</v>
      </c>
      <c r="J22" s="491">
        <v>36.778098460999999</v>
      </c>
      <c r="K22" s="491">
        <v>41.638217924999999</v>
      </c>
      <c r="L22" s="491">
        <v>30.561582098999999</v>
      </c>
      <c r="M22" s="504">
        <v>27.257827038999999</v>
      </c>
      <c r="N22" s="504">
        <v>34.542614755000002</v>
      </c>
      <c r="O22" s="504">
        <v>30.992423580000001</v>
      </c>
      <c r="P22" s="491">
        <v>30.866728449</v>
      </c>
    </row>
    <row r="23" spans="1:16" ht="16.5" customHeight="1">
      <c r="A23" s="489" t="s">
        <v>194</v>
      </c>
      <c r="B23" s="491">
        <v>23.822202323999999</v>
      </c>
      <c r="C23" s="491">
        <v>18.367738696</v>
      </c>
      <c r="D23" s="491">
        <v>19.688606916000001</v>
      </c>
      <c r="E23" s="491">
        <v>23.307066276</v>
      </c>
      <c r="F23" s="491">
        <v>30.494648383000001</v>
      </c>
      <c r="G23" s="491">
        <v>39.928476195000002</v>
      </c>
      <c r="H23" s="491">
        <v>47.799374112999999</v>
      </c>
      <c r="I23" s="491">
        <v>56.477003373999999</v>
      </c>
      <c r="J23" s="491">
        <v>70.115809732000002</v>
      </c>
      <c r="K23" s="491">
        <v>65.332199328000002</v>
      </c>
      <c r="L23" s="491">
        <v>64.20838784</v>
      </c>
      <c r="M23" s="504">
        <v>32.352256259000001</v>
      </c>
      <c r="N23" s="504">
        <v>64.539258349999997</v>
      </c>
      <c r="O23" s="504">
        <v>48.853144321000002</v>
      </c>
      <c r="P23" s="491">
        <v>48.719105769999999</v>
      </c>
    </row>
    <row r="24" spans="1:16" ht="16.5" customHeight="1">
      <c r="A24" s="489" t="s">
        <v>195</v>
      </c>
      <c r="B24" s="491">
        <v>95.205570545</v>
      </c>
      <c r="C24" s="491">
        <v>62.013848187000001</v>
      </c>
      <c r="D24" s="491">
        <v>47.230092096</v>
      </c>
      <c r="E24" s="491">
        <v>55.440621448999998</v>
      </c>
      <c r="F24" s="491">
        <v>66.096256467000003</v>
      </c>
      <c r="G24" s="491">
        <v>77.300907056</v>
      </c>
      <c r="H24" s="491">
        <v>85.334463450000001</v>
      </c>
      <c r="I24" s="491">
        <v>95.910857140000005</v>
      </c>
      <c r="J24" s="491">
        <v>116.14659437900001</v>
      </c>
      <c r="K24" s="491">
        <v>125.673766065</v>
      </c>
      <c r="L24" s="491">
        <v>142.31785655499999</v>
      </c>
      <c r="M24" s="504">
        <v>67.164445993000001</v>
      </c>
      <c r="N24" s="504">
        <v>121.548953244</v>
      </c>
      <c r="O24" s="504">
        <v>95.045037789999995</v>
      </c>
      <c r="P24" s="491">
        <v>94.569086799999994</v>
      </c>
    </row>
    <row r="25" spans="1:16" ht="16.5" customHeight="1">
      <c r="A25" s="499" t="s">
        <v>196</v>
      </c>
      <c r="B25" s="492">
        <v>106.01152546599999</v>
      </c>
      <c r="C25" s="492">
        <v>83.386062347999996</v>
      </c>
      <c r="D25" s="492">
        <v>66.126753364999999</v>
      </c>
      <c r="E25" s="492">
        <v>51.700076731000003</v>
      </c>
      <c r="F25" s="492">
        <v>43.513371941000003</v>
      </c>
      <c r="G25" s="492">
        <v>43.726819699000004</v>
      </c>
      <c r="H25" s="492">
        <v>40.129559069999999</v>
      </c>
      <c r="I25" s="492">
        <v>36.988486225999999</v>
      </c>
      <c r="J25" s="492">
        <v>37.219569954000001</v>
      </c>
      <c r="K25" s="492">
        <v>36.923442446000003</v>
      </c>
      <c r="L25" s="492">
        <v>82.049099171999998</v>
      </c>
      <c r="M25" s="505">
        <v>48.643339734999998</v>
      </c>
      <c r="N25" s="505">
        <v>50.954601498999999</v>
      </c>
      <c r="O25" s="505">
        <v>49.828223979000001</v>
      </c>
      <c r="P25" s="492">
        <v>52.381973117000001</v>
      </c>
    </row>
    <row r="26" spans="1:16" ht="16.5" customHeight="1">
      <c r="A26" s="498" t="s">
        <v>197</v>
      </c>
      <c r="B26" s="490">
        <v>213.28746340199999</v>
      </c>
      <c r="C26" s="490">
        <v>173.71881891000001</v>
      </c>
      <c r="D26" s="490">
        <v>148.35166339099999</v>
      </c>
      <c r="E26" s="490">
        <v>150.13335909400001</v>
      </c>
      <c r="F26" s="490">
        <v>166.04165365</v>
      </c>
      <c r="G26" s="490">
        <v>174.43321840799999</v>
      </c>
      <c r="H26" s="490">
        <v>184.33689915100001</v>
      </c>
      <c r="I26" s="490">
        <v>188.87304906899999</v>
      </c>
      <c r="J26" s="490">
        <v>194.77086177699999</v>
      </c>
      <c r="K26" s="490">
        <v>222.927794955</v>
      </c>
      <c r="L26" s="490">
        <v>197.22764618100001</v>
      </c>
      <c r="M26" s="503">
        <v>165.26310065000001</v>
      </c>
      <c r="N26" s="503">
        <v>199.167118155</v>
      </c>
      <c r="O26" s="503">
        <v>182.64422847700001</v>
      </c>
      <c r="P26" s="490">
        <v>184.448220867</v>
      </c>
    </row>
    <row r="27" spans="1:16" ht="16.5" customHeight="1">
      <c r="A27" s="500" t="s">
        <v>198</v>
      </c>
      <c r="B27" s="493">
        <v>126.21987437999999</v>
      </c>
      <c r="C27" s="493">
        <v>108.626135054</v>
      </c>
      <c r="D27" s="493">
        <v>85.491019410000007</v>
      </c>
      <c r="E27" s="493">
        <v>86.412299040999997</v>
      </c>
      <c r="F27" s="493">
        <v>99.456849804000001</v>
      </c>
      <c r="G27" s="493">
        <v>104.598912164</v>
      </c>
      <c r="H27" s="493">
        <v>105.85381549900001</v>
      </c>
      <c r="I27" s="493">
        <v>104.381747651</v>
      </c>
      <c r="J27" s="493">
        <v>92.349244553999995</v>
      </c>
      <c r="K27" s="493">
        <v>88.727680559000007</v>
      </c>
      <c r="L27" s="493">
        <v>85.205305046999996</v>
      </c>
      <c r="M27" s="506">
        <v>96.511162425999999</v>
      </c>
      <c r="N27" s="506">
        <v>92.090679421000004</v>
      </c>
      <c r="O27" s="506">
        <v>94.244971401000001</v>
      </c>
      <c r="P27" s="493">
        <v>94.992492037999995</v>
      </c>
    </row>
    <row r="28" spans="1:16" ht="16.5" customHeight="1">
      <c r="A28" s="498" t="s">
        <v>199</v>
      </c>
      <c r="B28" s="490">
        <v>386.01273462099999</v>
      </c>
      <c r="C28" s="490">
        <v>315.31678501099998</v>
      </c>
      <c r="D28" s="490">
        <v>278.65879974000001</v>
      </c>
      <c r="E28" s="490">
        <v>300.26131320299999</v>
      </c>
      <c r="F28" s="490">
        <v>336.97620313800002</v>
      </c>
      <c r="G28" s="490">
        <v>341.95084029700001</v>
      </c>
      <c r="H28" s="490">
        <v>345.426509221</v>
      </c>
      <c r="I28" s="490">
        <v>358.89145406599999</v>
      </c>
      <c r="J28" s="490">
        <v>378.76606863699999</v>
      </c>
      <c r="K28" s="490">
        <v>405.84296360899998</v>
      </c>
      <c r="L28" s="490">
        <v>383.332337994</v>
      </c>
      <c r="M28" s="503">
        <v>322.195796675</v>
      </c>
      <c r="N28" s="503">
        <v>380.63235165600003</v>
      </c>
      <c r="O28" s="503">
        <v>352.15369861900001</v>
      </c>
      <c r="P28" s="490">
        <v>356.93927285000001</v>
      </c>
    </row>
    <row r="29" spans="1:16" ht="16.5" customHeight="1">
      <c r="A29" s="489" t="s">
        <v>200</v>
      </c>
      <c r="B29" s="491">
        <v>347.27853667199997</v>
      </c>
      <c r="C29" s="491">
        <v>294.87119012900001</v>
      </c>
      <c r="D29" s="491">
        <v>263.08341080700001</v>
      </c>
      <c r="E29" s="491">
        <v>283.90829494899998</v>
      </c>
      <c r="F29" s="491">
        <v>317.969818535</v>
      </c>
      <c r="G29" s="491">
        <v>320.15904028099999</v>
      </c>
      <c r="H29" s="491">
        <v>321.37113754900003</v>
      </c>
      <c r="I29" s="491">
        <v>331.62755702999999</v>
      </c>
      <c r="J29" s="491">
        <v>343.70903307899999</v>
      </c>
      <c r="K29" s="491">
        <v>359.03605139400003</v>
      </c>
      <c r="L29" s="491">
        <v>288.87695181499998</v>
      </c>
      <c r="M29" s="504">
        <v>302.624340566</v>
      </c>
      <c r="N29" s="504">
        <v>326.86645100200002</v>
      </c>
      <c r="O29" s="504">
        <v>315.05222526199998</v>
      </c>
      <c r="P29" s="491">
        <v>320.55776184000001</v>
      </c>
    </row>
    <row r="30" spans="1:16" ht="16.5" customHeight="1">
      <c r="A30" s="489" t="s">
        <v>201</v>
      </c>
      <c r="B30" s="491">
        <v>22.870501869999998</v>
      </c>
      <c r="C30" s="491">
        <v>13.429361382</v>
      </c>
      <c r="D30" s="491">
        <v>9.6933662260000002</v>
      </c>
      <c r="E30" s="491">
        <v>9.4844936860000004</v>
      </c>
      <c r="F30" s="491">
        <v>11.196770493000001</v>
      </c>
      <c r="G30" s="491">
        <v>12.409570577</v>
      </c>
      <c r="H30" s="491">
        <v>12.109334908999999</v>
      </c>
      <c r="I30" s="491">
        <v>15.042919623</v>
      </c>
      <c r="J30" s="491">
        <v>21.881022271999999</v>
      </c>
      <c r="K30" s="491">
        <v>23.632365682</v>
      </c>
      <c r="L30" s="491">
        <v>72.299824819999998</v>
      </c>
      <c r="M30" s="504">
        <v>10.992652243</v>
      </c>
      <c r="N30" s="504">
        <v>36.282640002999997</v>
      </c>
      <c r="O30" s="504">
        <v>23.957738458000001</v>
      </c>
      <c r="P30" s="491">
        <v>23.245861046999998</v>
      </c>
    </row>
    <row r="31" spans="1:16" ht="16.5" customHeight="1">
      <c r="A31" s="489" t="s">
        <v>202</v>
      </c>
      <c r="B31" s="491">
        <v>15.86369608</v>
      </c>
      <c r="C31" s="491">
        <v>7.0162334990000002</v>
      </c>
      <c r="D31" s="491">
        <v>5.882022708</v>
      </c>
      <c r="E31" s="491">
        <v>6.8685245679999998</v>
      </c>
      <c r="F31" s="491">
        <v>7.8096141100000001</v>
      </c>
      <c r="G31" s="491">
        <v>9.3822294399999997</v>
      </c>
      <c r="H31" s="491">
        <v>11.946036764</v>
      </c>
      <c r="I31" s="491">
        <v>12.220977413</v>
      </c>
      <c r="J31" s="491">
        <v>13.176013286</v>
      </c>
      <c r="K31" s="491">
        <v>23.174546534000001</v>
      </c>
      <c r="L31" s="491">
        <v>22.155561359</v>
      </c>
      <c r="M31" s="504">
        <v>8.5788038669999995</v>
      </c>
      <c r="N31" s="504">
        <v>17.483260650999998</v>
      </c>
      <c r="O31" s="504">
        <v>13.143734899</v>
      </c>
      <c r="P31" s="491">
        <v>13.135649964000001</v>
      </c>
    </row>
    <row r="32" spans="1:16" ht="16.5" customHeight="1">
      <c r="A32" s="498" t="s">
        <v>203</v>
      </c>
      <c r="B32" s="490">
        <v>215.27432821299999</v>
      </c>
      <c r="C32" s="490">
        <v>156.56465003</v>
      </c>
      <c r="D32" s="490">
        <v>144.69047679600001</v>
      </c>
      <c r="E32" s="490">
        <v>148.01694643299999</v>
      </c>
      <c r="F32" s="490">
        <v>156.04801206799999</v>
      </c>
      <c r="G32" s="490">
        <v>162.713834631</v>
      </c>
      <c r="H32" s="490">
        <v>156.01648313300001</v>
      </c>
      <c r="I32" s="490">
        <v>161.913870116</v>
      </c>
      <c r="J32" s="490">
        <v>177.91601655700001</v>
      </c>
      <c r="K32" s="490">
        <v>193.67659814300001</v>
      </c>
      <c r="L32" s="490">
        <v>147.06450368099999</v>
      </c>
      <c r="M32" s="503">
        <v>153.55841670000001</v>
      </c>
      <c r="N32" s="503">
        <v>167.71060791299999</v>
      </c>
      <c r="O32" s="503">
        <v>160.81363488900001</v>
      </c>
      <c r="P32" s="490">
        <v>165.546655388</v>
      </c>
    </row>
    <row r="33" spans="1:16" ht="16.5" customHeight="1">
      <c r="A33" s="489" t="s">
        <v>204</v>
      </c>
      <c r="B33" s="491">
        <v>51.259367806</v>
      </c>
      <c r="C33" s="491">
        <v>37.306851930000001</v>
      </c>
      <c r="D33" s="491">
        <v>33.758364313999998</v>
      </c>
      <c r="E33" s="491">
        <v>35.816848217</v>
      </c>
      <c r="F33" s="491">
        <v>39.394920433999999</v>
      </c>
      <c r="G33" s="491">
        <v>40.484969165999999</v>
      </c>
      <c r="H33" s="491">
        <v>37.553796441000003</v>
      </c>
      <c r="I33" s="491">
        <v>38.995917540000001</v>
      </c>
      <c r="J33" s="491">
        <v>40.050874295</v>
      </c>
      <c r="K33" s="491">
        <v>42.608723797000003</v>
      </c>
      <c r="L33" s="491">
        <v>34.934897161999999</v>
      </c>
      <c r="M33" s="504">
        <v>37.412626623999998</v>
      </c>
      <c r="N33" s="504">
        <v>38.691198847999999</v>
      </c>
      <c r="O33" s="504">
        <v>38.068095470999999</v>
      </c>
      <c r="P33" s="491">
        <v>38.993420526000001</v>
      </c>
    </row>
    <row r="34" spans="1:16" ht="16.5" customHeight="1">
      <c r="A34" s="489" t="s">
        <v>205</v>
      </c>
      <c r="B34" s="491">
        <v>138.971696544</v>
      </c>
      <c r="C34" s="491">
        <v>102.03161635799999</v>
      </c>
      <c r="D34" s="491">
        <v>93.857482304000001</v>
      </c>
      <c r="E34" s="491">
        <v>91.104108601999997</v>
      </c>
      <c r="F34" s="491">
        <v>90.43205193</v>
      </c>
      <c r="G34" s="491">
        <v>85.209495859</v>
      </c>
      <c r="H34" s="491">
        <v>77.473841327000002</v>
      </c>
      <c r="I34" s="491">
        <v>75.738206310999999</v>
      </c>
      <c r="J34" s="491">
        <v>79.655881957000005</v>
      </c>
      <c r="K34" s="491">
        <v>76.407653507000006</v>
      </c>
      <c r="L34" s="491">
        <v>46.809230755000002</v>
      </c>
      <c r="M34" s="504">
        <v>87.599257168999998</v>
      </c>
      <c r="N34" s="504">
        <v>68.113851627000003</v>
      </c>
      <c r="O34" s="504">
        <v>77.609929961999995</v>
      </c>
      <c r="P34" s="491">
        <v>80.986268981999999</v>
      </c>
    </row>
    <row r="35" spans="1:16" ht="16.5" customHeight="1">
      <c r="A35" s="499" t="s">
        <v>206</v>
      </c>
      <c r="B35" s="492">
        <v>25.043263863</v>
      </c>
      <c r="C35" s="492">
        <v>17.226181742000001</v>
      </c>
      <c r="D35" s="492">
        <v>17.074630178</v>
      </c>
      <c r="E35" s="492">
        <v>21.095989614000001</v>
      </c>
      <c r="F35" s="492">
        <v>26.221039704999999</v>
      </c>
      <c r="G35" s="492">
        <v>37.019369605999998</v>
      </c>
      <c r="H35" s="492">
        <v>40.988845365000003</v>
      </c>
      <c r="I35" s="492">
        <v>47.179746264999999</v>
      </c>
      <c r="J35" s="492">
        <v>58.209260305000001</v>
      </c>
      <c r="K35" s="492">
        <v>74.660220839000004</v>
      </c>
      <c r="L35" s="492">
        <v>65.320375764000005</v>
      </c>
      <c r="M35" s="505">
        <v>28.546532907</v>
      </c>
      <c r="N35" s="505">
        <v>60.905557438000002</v>
      </c>
      <c r="O35" s="505">
        <v>45.135609455999997</v>
      </c>
      <c r="P35" s="492">
        <v>45.566965879999998</v>
      </c>
    </row>
    <row r="36" spans="1:16" ht="16.5" customHeight="1">
      <c r="A36" s="501" t="s">
        <v>207</v>
      </c>
      <c r="B36" s="490">
        <v>1022.49719762</v>
      </c>
      <c r="C36" s="490">
        <v>837.283285879</v>
      </c>
      <c r="D36" s="490">
        <v>769.88726810200001</v>
      </c>
      <c r="E36" s="490">
        <v>862.71238294800003</v>
      </c>
      <c r="F36" s="490">
        <v>1005.907602609</v>
      </c>
      <c r="G36" s="490">
        <v>1122.4340003320001</v>
      </c>
      <c r="H36" s="490">
        <v>1246.9138891099999</v>
      </c>
      <c r="I36" s="490">
        <v>1419.8595154540001</v>
      </c>
      <c r="J36" s="490">
        <v>1584.586950677</v>
      </c>
      <c r="K36" s="490">
        <v>1691.6893106540001</v>
      </c>
      <c r="L36" s="490">
        <v>1873.9899970670001</v>
      </c>
      <c r="M36" s="503">
        <v>1008.646621776</v>
      </c>
      <c r="N36" s="503">
        <v>1657.274295125</v>
      </c>
      <c r="O36" s="503">
        <v>1341.1700609530001</v>
      </c>
      <c r="P36" s="490">
        <v>1331.55571719</v>
      </c>
    </row>
    <row r="37" spans="1:16" ht="16.5" customHeight="1">
      <c r="A37" s="501" t="s">
        <v>208</v>
      </c>
      <c r="B37" s="490">
        <v>1065.046254613</v>
      </c>
      <c r="C37" s="490">
        <v>852.24996980699996</v>
      </c>
      <c r="D37" s="490">
        <v>784.27060854800004</v>
      </c>
      <c r="E37" s="490">
        <v>860.60137527100005</v>
      </c>
      <c r="F37" s="490">
        <v>991.02106518999994</v>
      </c>
      <c r="G37" s="490">
        <v>1117.630213075</v>
      </c>
      <c r="H37" s="490">
        <v>1241.840762173</v>
      </c>
      <c r="I37" s="490">
        <v>1411.754980573</v>
      </c>
      <c r="J37" s="490">
        <v>1578.5077603740001</v>
      </c>
      <c r="K37" s="490">
        <v>1702.4507401430001</v>
      </c>
      <c r="L37" s="490">
        <v>1834.949808935</v>
      </c>
      <c r="M37" s="503">
        <v>1005.27234245</v>
      </c>
      <c r="N37" s="503">
        <v>1643.519669536</v>
      </c>
      <c r="O37" s="503">
        <v>1332.474225701</v>
      </c>
      <c r="P37" s="490">
        <v>1324.6113205940001</v>
      </c>
    </row>
    <row r="38" spans="1:16" ht="16.5" customHeight="1">
      <c r="A38" s="500" t="s">
        <v>209</v>
      </c>
      <c r="B38" s="493">
        <v>42.549056993000001</v>
      </c>
      <c r="C38" s="493">
        <v>14.966683929</v>
      </c>
      <c r="D38" s="493">
        <v>14.383340446</v>
      </c>
      <c r="E38" s="493">
        <v>-2.1110076759999998</v>
      </c>
      <c r="F38" s="493">
        <v>-14.886537419</v>
      </c>
      <c r="G38" s="493">
        <v>-4.8037872579999998</v>
      </c>
      <c r="H38" s="493">
        <v>-5.0731269369999996</v>
      </c>
      <c r="I38" s="493">
        <v>-8.1045348809999993</v>
      </c>
      <c r="J38" s="493">
        <v>-6.0791903029999999</v>
      </c>
      <c r="K38" s="493">
        <v>10.761429487999999</v>
      </c>
      <c r="L38" s="493">
        <v>-39.040188131999997</v>
      </c>
      <c r="M38" s="506">
        <v>-3.3742793259999999</v>
      </c>
      <c r="N38" s="506">
        <v>-13.754625589</v>
      </c>
      <c r="O38" s="506">
        <v>-8.6958352520000002</v>
      </c>
      <c r="P38" s="493">
        <v>-6.9443965959999998</v>
      </c>
    </row>
    <row r="39" spans="1:16" ht="16.5" customHeight="1">
      <c r="A39" s="489" t="s">
        <v>210</v>
      </c>
      <c r="B39" s="491">
        <v>87.067589022000007</v>
      </c>
      <c r="C39" s="491">
        <v>65.092683855000004</v>
      </c>
      <c r="D39" s="491">
        <v>62.860643981000003</v>
      </c>
      <c r="E39" s="491">
        <v>63.721060053000002</v>
      </c>
      <c r="F39" s="491">
        <v>66.584803846</v>
      </c>
      <c r="G39" s="491">
        <v>69.834306244000004</v>
      </c>
      <c r="H39" s="491">
        <v>78.483083651000001</v>
      </c>
      <c r="I39" s="491">
        <v>84.491301418000006</v>
      </c>
      <c r="J39" s="491">
        <v>102.421617223</v>
      </c>
      <c r="K39" s="491">
        <v>134.200114396</v>
      </c>
      <c r="L39" s="491">
        <v>112.022341134</v>
      </c>
      <c r="M39" s="504">
        <v>68.751938224</v>
      </c>
      <c r="N39" s="504">
        <v>107.076438733</v>
      </c>
      <c r="O39" s="504">
        <v>88.399257075999998</v>
      </c>
      <c r="P39" s="491">
        <v>89.455728828999995</v>
      </c>
    </row>
    <row r="40" spans="1:16" ht="16.5" customHeight="1">
      <c r="A40" s="489" t="s">
        <v>211</v>
      </c>
      <c r="B40" s="491">
        <v>82.018440502000004</v>
      </c>
      <c r="C40" s="491">
        <v>78.370711016000001</v>
      </c>
      <c r="D40" s="491">
        <v>65.782990979999994</v>
      </c>
      <c r="E40" s="491">
        <v>69.197764264</v>
      </c>
      <c r="F40" s="491">
        <v>72.552977365000004</v>
      </c>
      <c r="G40" s="491">
        <v>67.481643973000004</v>
      </c>
      <c r="H40" s="491">
        <v>67.617500380999999</v>
      </c>
      <c r="I40" s="491">
        <v>76.357674978999995</v>
      </c>
      <c r="J40" s="491">
        <v>92.668903318000005</v>
      </c>
      <c r="K40" s="491">
        <v>109.955852695</v>
      </c>
      <c r="L40" s="491">
        <v>113.095981935</v>
      </c>
      <c r="M40" s="504">
        <v>69.153857063999993</v>
      </c>
      <c r="N40" s="504">
        <v>98.489466591999999</v>
      </c>
      <c r="O40" s="504">
        <v>84.192959111999997</v>
      </c>
      <c r="P40" s="491">
        <v>84.363152181999993</v>
      </c>
    </row>
    <row r="41" spans="1:16" ht="16.5" customHeight="1">
      <c r="A41" s="499" t="s">
        <v>212</v>
      </c>
      <c r="B41" s="492">
        <v>-5.0491485200000001</v>
      </c>
      <c r="C41" s="492">
        <v>13.278027160000001</v>
      </c>
      <c r="D41" s="492">
        <v>2.9223469999999998</v>
      </c>
      <c r="E41" s="492">
        <v>5.4767042119999996</v>
      </c>
      <c r="F41" s="492">
        <v>5.9681735180000004</v>
      </c>
      <c r="G41" s="492">
        <v>-2.3526622709999998</v>
      </c>
      <c r="H41" s="492">
        <v>-10.865583271</v>
      </c>
      <c r="I41" s="492">
        <v>-8.1336264400000005</v>
      </c>
      <c r="J41" s="492">
        <v>-9.7527139050000002</v>
      </c>
      <c r="K41" s="492">
        <v>-24.244261700999999</v>
      </c>
      <c r="L41" s="492">
        <v>1.073640801</v>
      </c>
      <c r="M41" s="505">
        <v>0.40191884</v>
      </c>
      <c r="N41" s="505">
        <v>-8.5869721410000004</v>
      </c>
      <c r="O41" s="505">
        <v>-4.2062979629999999</v>
      </c>
      <c r="P41" s="492">
        <v>-5.0925766460000004</v>
      </c>
    </row>
    <row r="42" spans="1:16" ht="16.5" customHeight="1">
      <c r="A42" s="501" t="s">
        <v>213</v>
      </c>
      <c r="B42" s="490">
        <v>1109.564786641</v>
      </c>
      <c r="C42" s="490">
        <v>902.37596973400002</v>
      </c>
      <c r="D42" s="490">
        <v>832.74791208299996</v>
      </c>
      <c r="E42" s="490">
        <v>926.433443001</v>
      </c>
      <c r="F42" s="490">
        <v>1072.492406455</v>
      </c>
      <c r="G42" s="490">
        <v>1192.268306576</v>
      </c>
      <c r="H42" s="490">
        <v>1325.3969727619999</v>
      </c>
      <c r="I42" s="490">
        <v>1504.350816872</v>
      </c>
      <c r="J42" s="490">
        <v>1687.0085678999999</v>
      </c>
      <c r="K42" s="490">
        <v>1825.88942505</v>
      </c>
      <c r="L42" s="490">
        <v>1986.0123382009999</v>
      </c>
      <c r="M42" s="503">
        <v>1077.3985600000001</v>
      </c>
      <c r="N42" s="503">
        <v>1764.350733859</v>
      </c>
      <c r="O42" s="503">
        <v>1429.569318029</v>
      </c>
      <c r="P42" s="490">
        <v>1421.011446019</v>
      </c>
    </row>
    <row r="43" spans="1:16" ht="16.5" customHeight="1">
      <c r="A43" s="501" t="s">
        <v>214</v>
      </c>
      <c r="B43" s="490">
        <v>1147.0646951149999</v>
      </c>
      <c r="C43" s="490">
        <v>930.62068082300004</v>
      </c>
      <c r="D43" s="490">
        <v>850.05359952900005</v>
      </c>
      <c r="E43" s="490">
        <v>929.79913953599998</v>
      </c>
      <c r="F43" s="490">
        <v>1063.574042554</v>
      </c>
      <c r="G43" s="490">
        <v>1185.111857048</v>
      </c>
      <c r="H43" s="490">
        <v>1309.4582625529999</v>
      </c>
      <c r="I43" s="490">
        <v>1488.112655551</v>
      </c>
      <c r="J43" s="490">
        <v>1671.1766636919999</v>
      </c>
      <c r="K43" s="490">
        <v>1812.4065928380001</v>
      </c>
      <c r="L43" s="490">
        <v>1948.04579087</v>
      </c>
      <c r="M43" s="503">
        <v>1074.426199514</v>
      </c>
      <c r="N43" s="503">
        <v>1742.0091361289999</v>
      </c>
      <c r="O43" s="503">
        <v>1416.6671848129999</v>
      </c>
      <c r="P43" s="490">
        <v>1408.9744727770001</v>
      </c>
    </row>
    <row r="44" spans="1:16" ht="16.5" customHeight="1">
      <c r="A44" s="499" t="s">
        <v>215</v>
      </c>
      <c r="B44" s="492">
        <v>37.499908472999998</v>
      </c>
      <c r="C44" s="492">
        <v>28.244711088999999</v>
      </c>
      <c r="D44" s="492">
        <v>17.305687446</v>
      </c>
      <c r="E44" s="492">
        <v>3.3656965350000001</v>
      </c>
      <c r="F44" s="492">
        <v>-8.9183639009999993</v>
      </c>
      <c r="G44" s="492">
        <v>-7.1564495279999996</v>
      </c>
      <c r="H44" s="492">
        <v>-15.938710208</v>
      </c>
      <c r="I44" s="492">
        <v>-16.23816132</v>
      </c>
      <c r="J44" s="492">
        <v>-15.831904207999999</v>
      </c>
      <c r="K44" s="492">
        <v>-13.482832212</v>
      </c>
      <c r="L44" s="492">
        <v>-37.966547331000001</v>
      </c>
      <c r="M44" s="505">
        <v>-2.9723604859999999</v>
      </c>
      <c r="N44" s="505">
        <v>-22.34159773</v>
      </c>
      <c r="O44" s="505">
        <v>-12.902133215999999</v>
      </c>
      <c r="P44" s="492">
        <v>-12.036973242</v>
      </c>
    </row>
    <row r="45" spans="1:16" s="8" customFormat="1" ht="16.5" customHeight="1">
      <c r="A45" s="502" t="s">
        <v>319</v>
      </c>
      <c r="B45" s="493">
        <v>434.99045885599998</v>
      </c>
      <c r="C45" s="493">
        <v>433.146847315</v>
      </c>
      <c r="D45" s="493">
        <v>433.19803121199999</v>
      </c>
      <c r="E45" s="493">
        <v>529.63486501600005</v>
      </c>
      <c r="F45" s="493">
        <v>644.24137940100002</v>
      </c>
      <c r="G45" s="493">
        <v>700.64106910600003</v>
      </c>
      <c r="H45" s="493">
        <v>779.911588661</v>
      </c>
      <c r="I45" s="493">
        <v>819.18225152399998</v>
      </c>
      <c r="J45" s="493">
        <v>1025.539097584</v>
      </c>
      <c r="K45" s="493">
        <v>1343.5069016079999</v>
      </c>
      <c r="L45" s="493">
        <v>1497.5826185240001</v>
      </c>
      <c r="M45" s="506">
        <v>622.67469151900002</v>
      </c>
      <c r="N45" s="506">
        <v>1182.384538562</v>
      </c>
      <c r="O45" s="506">
        <v>909.61379530299996</v>
      </c>
      <c r="P45" s="493">
        <v>908.461458752</v>
      </c>
    </row>
    <row r="46" spans="1:16" ht="16.5" customHeight="1">
      <c r="A46" s="498" t="s">
        <v>488</v>
      </c>
      <c r="B46" s="491"/>
      <c r="C46" s="491"/>
      <c r="D46" s="491"/>
      <c r="E46" s="491"/>
      <c r="F46" s="491"/>
      <c r="G46" s="491"/>
      <c r="H46" s="491"/>
      <c r="I46" s="491"/>
      <c r="J46" s="491"/>
      <c r="K46" s="491"/>
      <c r="L46" s="491"/>
      <c r="M46" s="507"/>
      <c r="N46" s="507"/>
      <c r="O46" s="507"/>
      <c r="P46" s="494"/>
    </row>
    <row r="47" spans="1:16" ht="16.5" customHeight="1">
      <c r="A47" s="489" t="s">
        <v>511</v>
      </c>
      <c r="B47" s="491">
        <v>635.99348357700001</v>
      </c>
      <c r="C47" s="491">
        <v>521.40968425799997</v>
      </c>
      <c r="D47" s="491">
        <v>490.45874328299999</v>
      </c>
      <c r="E47" s="491">
        <v>560.58793008099997</v>
      </c>
      <c r="F47" s="491">
        <v>665.58365890599998</v>
      </c>
      <c r="G47" s="491">
        <v>775.189684951</v>
      </c>
      <c r="H47" s="491">
        <v>895.96974965499999</v>
      </c>
      <c r="I47" s="491">
        <v>1055.6689983199999</v>
      </c>
      <c r="J47" s="491">
        <v>1201.9687210080001</v>
      </c>
      <c r="K47" s="491">
        <v>1282.840986103</v>
      </c>
      <c r="L47" s="491">
        <v>1488.7941154719999</v>
      </c>
      <c r="M47" s="504">
        <v>683.11374915099998</v>
      </c>
      <c r="N47" s="504">
        <v>1273.241092022</v>
      </c>
      <c r="O47" s="504">
        <v>985.64659143799997</v>
      </c>
      <c r="P47" s="491">
        <v>971.19891135099999</v>
      </c>
    </row>
    <row r="48" spans="1:16" ht="16.5" customHeight="1">
      <c r="A48" s="489" t="s">
        <v>454</v>
      </c>
      <c r="B48" s="491">
        <v>243.69120176199999</v>
      </c>
      <c r="C48" s="491">
        <v>240.56128839799999</v>
      </c>
      <c r="D48" s="491">
        <v>260.85333708299999</v>
      </c>
      <c r="E48" s="491">
        <v>313.473336727</v>
      </c>
      <c r="F48" s="491">
        <v>378.576484935</v>
      </c>
      <c r="G48" s="491">
        <v>432.80506829000001</v>
      </c>
      <c r="H48" s="491">
        <v>496.42546861400001</v>
      </c>
      <c r="I48" s="491">
        <v>564.10489693399995</v>
      </c>
      <c r="J48" s="491">
        <v>644.88873731399997</v>
      </c>
      <c r="K48" s="491">
        <v>675.64582170200003</v>
      </c>
      <c r="L48" s="491">
        <v>778.36239218499998</v>
      </c>
      <c r="M48" s="504">
        <v>378.97055304600002</v>
      </c>
      <c r="N48" s="504">
        <v>674.13786341900004</v>
      </c>
      <c r="O48" s="504">
        <v>530.29010540399997</v>
      </c>
      <c r="P48" s="491">
        <v>520.57047166699999</v>
      </c>
    </row>
    <row r="49" spans="1:25" ht="16.5" customHeight="1">
      <c r="A49" s="489" t="s">
        <v>455</v>
      </c>
      <c r="B49" s="491">
        <v>258.20414907000003</v>
      </c>
      <c r="C49" s="491">
        <v>250.130273741</v>
      </c>
      <c r="D49" s="491">
        <v>280.80016604999997</v>
      </c>
      <c r="E49" s="491">
        <v>381.33789609899998</v>
      </c>
      <c r="F49" s="491">
        <v>489.93235852100003</v>
      </c>
      <c r="G49" s="491">
        <v>571.735822257</v>
      </c>
      <c r="H49" s="491">
        <v>658.65033602899996</v>
      </c>
      <c r="I49" s="491">
        <v>773.63510535</v>
      </c>
      <c r="J49" s="491">
        <v>858.82218762900004</v>
      </c>
      <c r="K49" s="491">
        <v>917.63244282799997</v>
      </c>
      <c r="L49" s="491">
        <v>881.81061567999996</v>
      </c>
      <c r="M49" s="504">
        <v>481.17576495600002</v>
      </c>
      <c r="N49" s="504">
        <v>857.91145608399995</v>
      </c>
      <c r="O49" s="504">
        <v>674.311908883</v>
      </c>
      <c r="P49" s="491">
        <v>662.62133226000003</v>
      </c>
    </row>
    <row r="50" spans="1:25" ht="16.5" customHeight="1">
      <c r="A50" s="489" t="s">
        <v>456</v>
      </c>
      <c r="B50" s="491">
        <v>849.77192639999998</v>
      </c>
      <c r="C50" s="491">
        <v>695.68531977800001</v>
      </c>
      <c r="D50" s="491">
        <v>639.58013175300005</v>
      </c>
      <c r="E50" s="491">
        <v>712.58442883800001</v>
      </c>
      <c r="F50" s="491">
        <v>834.97305312100002</v>
      </c>
      <c r="G50" s="491">
        <v>954.91637844299999</v>
      </c>
      <c r="H50" s="491">
        <v>1085.824279039</v>
      </c>
      <c r="I50" s="491">
        <v>1249.841110457</v>
      </c>
      <c r="J50" s="491">
        <v>1400.591743817</v>
      </c>
      <c r="K50" s="491">
        <v>1508.774142</v>
      </c>
      <c r="L50" s="491">
        <v>1687.885305255</v>
      </c>
      <c r="M50" s="504">
        <v>851.71392575000004</v>
      </c>
      <c r="N50" s="504">
        <v>1475.8090616229999</v>
      </c>
      <c r="O50" s="504">
        <v>1171.660590812</v>
      </c>
      <c r="P50" s="491">
        <v>1159.064665206</v>
      </c>
    </row>
    <row r="51" spans="1:25" ht="16.5" customHeight="1">
      <c r="A51" s="489" t="s">
        <v>512</v>
      </c>
      <c r="B51" s="491">
        <v>360.32263282999998</v>
      </c>
      <c r="C51" s="491">
        <v>299.86088147800001</v>
      </c>
      <c r="D51" s="491">
        <v>266.607397537</v>
      </c>
      <c r="E51" s="491">
        <v>287.92075808599998</v>
      </c>
      <c r="F51" s="491">
        <v>324.26319123500002</v>
      </c>
      <c r="G51" s="491">
        <v>329.30918460599997</v>
      </c>
      <c r="H51" s="491">
        <v>332.30670999699998</v>
      </c>
      <c r="I51" s="491">
        <v>341.63271583599999</v>
      </c>
      <c r="J51" s="491">
        <v>350.17096717200002</v>
      </c>
      <c r="K51" s="491">
        <v>367.00707194</v>
      </c>
      <c r="L51" s="491">
        <v>300.06979578699998</v>
      </c>
      <c r="M51" s="504">
        <v>309.44249250600001</v>
      </c>
      <c r="N51" s="504">
        <v>335.80995099799998</v>
      </c>
      <c r="O51" s="504">
        <v>322.95995150499999</v>
      </c>
      <c r="P51" s="491">
        <v>328.39558387400001</v>
      </c>
    </row>
    <row r="52" spans="1:25" ht="16.5" customHeight="1">
      <c r="A52" s="489" t="s">
        <v>457</v>
      </c>
      <c r="B52" s="491">
        <v>434.99045885599998</v>
      </c>
      <c r="C52" s="491">
        <v>433.146847315</v>
      </c>
      <c r="D52" s="491">
        <v>433.19803121199999</v>
      </c>
      <c r="E52" s="491">
        <v>529.63486501600005</v>
      </c>
      <c r="F52" s="491">
        <v>644.24137940100002</v>
      </c>
      <c r="G52" s="491">
        <v>700.64106910600003</v>
      </c>
      <c r="H52" s="491">
        <v>779.911588661</v>
      </c>
      <c r="I52" s="491">
        <v>819.18225152399998</v>
      </c>
      <c r="J52" s="491">
        <v>1025.539097584</v>
      </c>
      <c r="K52" s="491">
        <v>1343.5069016079999</v>
      </c>
      <c r="L52" s="491">
        <v>1497.5826185240001</v>
      </c>
      <c r="M52" s="504">
        <v>622.67469151900002</v>
      </c>
      <c r="N52" s="504">
        <v>1182.384538562</v>
      </c>
      <c r="O52" s="504">
        <v>909.61379530299996</v>
      </c>
      <c r="P52" s="491">
        <v>908.461458752</v>
      </c>
    </row>
    <row r="53" spans="1:25" ht="16.5" customHeight="1">
      <c r="A53" s="489" t="s">
        <v>458</v>
      </c>
      <c r="B53" s="491">
        <v>164.95265274799999</v>
      </c>
      <c r="C53" s="491">
        <v>152.09939113600001</v>
      </c>
      <c r="D53" s="491">
        <v>135.624932806</v>
      </c>
      <c r="E53" s="491">
        <v>137.48683461499999</v>
      </c>
      <c r="F53" s="491">
        <v>140.054037526</v>
      </c>
      <c r="G53" s="491">
        <v>140.60879591099999</v>
      </c>
      <c r="H53" s="491">
        <v>147.38724432199999</v>
      </c>
      <c r="I53" s="491">
        <v>169.61169090800001</v>
      </c>
      <c r="J53" s="491">
        <v>194.45013964</v>
      </c>
      <c r="K53" s="491">
        <v>203.789536629</v>
      </c>
      <c r="L53" s="491">
        <v>165.838171063</v>
      </c>
      <c r="M53" s="504">
        <v>141.10398105300001</v>
      </c>
      <c r="N53" s="504">
        <v>181.92602842299999</v>
      </c>
      <c r="O53" s="504">
        <v>162.031684485</v>
      </c>
      <c r="P53" s="491">
        <v>162.61537736899999</v>
      </c>
    </row>
    <row r="54" spans="1:25" ht="12.75" customHeight="1">
      <c r="A54" s="236" t="s">
        <v>846</v>
      </c>
      <c r="B54" s="497"/>
      <c r="C54" s="497"/>
      <c r="D54" s="497"/>
      <c r="E54" s="497"/>
      <c r="F54" s="497"/>
      <c r="G54" s="497"/>
      <c r="H54" s="497"/>
      <c r="I54" s="497"/>
      <c r="J54" s="510"/>
      <c r="K54" s="510"/>
      <c r="L54" s="510"/>
      <c r="M54" s="593"/>
      <c r="N54" s="510"/>
      <c r="O54" s="747"/>
      <c r="P54" s="748"/>
      <c r="Q54" s="13"/>
      <c r="R54" s="13"/>
      <c r="S54" s="13"/>
      <c r="T54" s="13"/>
      <c r="U54" s="13"/>
      <c r="V54" s="215"/>
      <c r="W54" s="215"/>
      <c r="X54" s="215"/>
      <c r="Y54" s="40"/>
    </row>
    <row r="55" spans="1:25" ht="15" customHeight="1">
      <c r="A55" s="260" t="s">
        <v>556</v>
      </c>
      <c r="B55" s="13"/>
      <c r="C55" s="13"/>
      <c r="D55" s="13"/>
      <c r="E55" s="13"/>
      <c r="F55" s="13"/>
      <c r="G55" s="13"/>
      <c r="H55" s="13"/>
      <c r="I55" s="13"/>
      <c r="J55" s="13"/>
      <c r="K55" s="13"/>
      <c r="L55" s="13"/>
      <c r="M55" s="215"/>
      <c r="N55" s="215"/>
      <c r="O55" s="215"/>
      <c r="P55" s="40"/>
    </row>
    <row r="56" spans="1:25" ht="15" customHeight="1">
      <c r="A56" s="38" t="s">
        <v>513</v>
      </c>
      <c r="B56" s="13"/>
      <c r="C56" s="13"/>
      <c r="D56" s="13"/>
      <c r="E56" s="13"/>
      <c r="F56" s="13"/>
      <c r="G56" s="13"/>
      <c r="H56" s="13"/>
      <c r="I56" s="13"/>
      <c r="J56" s="13"/>
      <c r="K56" s="13"/>
      <c r="L56" s="13"/>
      <c r="M56" s="215"/>
      <c r="N56" s="215"/>
      <c r="O56" s="215"/>
      <c r="P56" s="40"/>
    </row>
    <row r="57" spans="1:25" ht="15" customHeight="1">
      <c r="A57" s="168" t="s">
        <v>693</v>
      </c>
      <c r="B57" s="13"/>
      <c r="C57" s="13"/>
      <c r="D57" s="13"/>
      <c r="E57" s="13"/>
      <c r="F57" s="13"/>
      <c r="G57" s="13"/>
      <c r="H57" s="13"/>
      <c r="I57" s="13"/>
      <c r="J57" s="13"/>
      <c r="K57" s="13"/>
      <c r="L57" s="13"/>
      <c r="M57" s="215"/>
      <c r="N57" s="215"/>
      <c r="O57" s="215"/>
      <c r="P57" s="40"/>
    </row>
    <row r="58" spans="1:25" ht="15" customHeight="1">
      <c r="A58" s="260" t="s">
        <v>898</v>
      </c>
      <c r="B58" s="13"/>
      <c r="C58" s="13"/>
      <c r="D58" s="13"/>
      <c r="E58" s="13"/>
      <c r="F58" s="13"/>
      <c r="G58" s="13"/>
      <c r="H58" s="13"/>
      <c r="I58" s="13"/>
      <c r="J58" s="13"/>
      <c r="K58" s="13"/>
      <c r="L58" s="13"/>
      <c r="M58" s="215"/>
      <c r="N58" s="215"/>
      <c r="O58" s="215"/>
      <c r="P58" s="40"/>
    </row>
    <row r="59" spans="1:25" ht="13">
      <c r="A59" s="291" t="s">
        <v>870</v>
      </c>
      <c r="B59" s="3"/>
      <c r="C59" s="3"/>
      <c r="D59" s="3"/>
      <c r="G59" s="185"/>
      <c r="J59" s="185"/>
    </row>
    <row r="60" spans="1:25" ht="18">
      <c r="A60" s="47"/>
    </row>
    <row r="61" spans="1:25" s="703" customFormat="1" ht="23.25" customHeight="1">
      <c r="A61" s="47" t="s">
        <v>897</v>
      </c>
    </row>
    <row r="62" spans="1:25" ht="15" customHeight="1" thickBot="1">
      <c r="P62" s="264" t="s">
        <v>26</v>
      </c>
    </row>
    <row r="63" spans="1:25" ht="18" customHeight="1">
      <c r="A63" s="42"/>
      <c r="B63" s="43" t="s">
        <v>38</v>
      </c>
      <c r="C63" s="43" t="s">
        <v>128</v>
      </c>
      <c r="D63" s="43" t="s">
        <v>130</v>
      </c>
      <c r="E63" s="43" t="s">
        <v>39</v>
      </c>
      <c r="F63" s="43" t="s">
        <v>40</v>
      </c>
      <c r="G63" s="43" t="s">
        <v>41</v>
      </c>
      <c r="H63" s="43" t="s">
        <v>42</v>
      </c>
      <c r="I63" s="43" t="s">
        <v>132</v>
      </c>
      <c r="J63" s="43" t="s">
        <v>133</v>
      </c>
      <c r="K63" s="43" t="s">
        <v>134</v>
      </c>
      <c r="L63" s="257">
        <v>100000</v>
      </c>
      <c r="M63" s="255" t="s">
        <v>265</v>
      </c>
      <c r="N63" s="255" t="s">
        <v>263</v>
      </c>
      <c r="O63" s="262" t="s">
        <v>80</v>
      </c>
      <c r="P63" s="286" t="s">
        <v>253</v>
      </c>
    </row>
    <row r="64" spans="1:25" ht="18" customHeight="1">
      <c r="A64" s="590" t="s">
        <v>84</v>
      </c>
      <c r="B64" s="44" t="s">
        <v>127</v>
      </c>
      <c r="C64" s="44" t="s">
        <v>43</v>
      </c>
      <c r="D64" s="44" t="s">
        <v>43</v>
      </c>
      <c r="E64" s="44" t="s">
        <v>43</v>
      </c>
      <c r="F64" s="44" t="s">
        <v>43</v>
      </c>
      <c r="G64" s="44" t="s">
        <v>43</v>
      </c>
      <c r="H64" s="44" t="s">
        <v>43</v>
      </c>
      <c r="I64" s="44" t="s">
        <v>43</v>
      </c>
      <c r="J64" s="44" t="s">
        <v>43</v>
      </c>
      <c r="K64" s="44" t="s">
        <v>43</v>
      </c>
      <c r="L64" s="44" t="s">
        <v>46</v>
      </c>
      <c r="M64" s="240" t="s">
        <v>264</v>
      </c>
      <c r="N64" s="240" t="s">
        <v>150</v>
      </c>
      <c r="O64" s="261" t="s">
        <v>149</v>
      </c>
      <c r="P64" s="287" t="s">
        <v>320</v>
      </c>
    </row>
    <row r="65" spans="1:16" ht="18" customHeight="1" thickBot="1">
      <c r="A65" s="447" t="s">
        <v>102</v>
      </c>
      <c r="B65" s="45" t="s">
        <v>46</v>
      </c>
      <c r="C65" s="45" t="s">
        <v>129</v>
      </c>
      <c r="D65" s="45" t="s">
        <v>131</v>
      </c>
      <c r="E65" s="45" t="s">
        <v>47</v>
      </c>
      <c r="F65" s="45" t="s">
        <v>48</v>
      </c>
      <c r="G65" s="45" t="s">
        <v>49</v>
      </c>
      <c r="H65" s="45" t="s">
        <v>45</v>
      </c>
      <c r="I65" s="45" t="s">
        <v>135</v>
      </c>
      <c r="J65" s="45" t="s">
        <v>136</v>
      </c>
      <c r="K65" s="45" t="s">
        <v>137</v>
      </c>
      <c r="L65" s="45" t="s">
        <v>138</v>
      </c>
      <c r="M65" s="256" t="s">
        <v>150</v>
      </c>
      <c r="N65" s="256" t="s">
        <v>138</v>
      </c>
      <c r="O65" s="263" t="s">
        <v>44</v>
      </c>
      <c r="P65" s="288" t="s">
        <v>273</v>
      </c>
    </row>
    <row r="66" spans="1:16" ht="15" customHeight="1">
      <c r="A66" s="568" t="s">
        <v>222</v>
      </c>
      <c r="B66" s="192"/>
      <c r="C66" s="192"/>
      <c r="D66" s="192"/>
      <c r="E66" s="192"/>
      <c r="F66" s="192"/>
      <c r="G66" s="192"/>
      <c r="H66" s="192"/>
      <c r="I66" s="192"/>
      <c r="J66" s="192"/>
      <c r="K66" s="192"/>
      <c r="L66" s="192"/>
      <c r="M66" s="192"/>
      <c r="N66" s="192"/>
      <c r="O66" s="192"/>
    </row>
    <row r="67" spans="1:16" s="489" customFormat="1" ht="16.5" customHeight="1">
      <c r="A67" s="511" t="s">
        <v>322</v>
      </c>
      <c r="B67" s="752">
        <f t="shared" ref="B67:O72" si="0">B8/B$8</f>
        <v>1</v>
      </c>
      <c r="C67" s="752">
        <f t="shared" si="0"/>
        <v>1</v>
      </c>
      <c r="D67" s="752">
        <f t="shared" si="0"/>
        <v>1</v>
      </c>
      <c r="E67" s="752">
        <f t="shared" si="0"/>
        <v>1</v>
      </c>
      <c r="F67" s="752">
        <f t="shared" si="0"/>
        <v>1</v>
      </c>
      <c r="G67" s="752">
        <f t="shared" si="0"/>
        <v>1</v>
      </c>
      <c r="H67" s="752">
        <f t="shared" si="0"/>
        <v>1</v>
      </c>
      <c r="I67" s="752">
        <f t="shared" si="0"/>
        <v>1</v>
      </c>
      <c r="J67" s="752">
        <f t="shared" si="0"/>
        <v>1</v>
      </c>
      <c r="K67" s="752">
        <f t="shared" si="0"/>
        <v>1</v>
      </c>
      <c r="L67" s="752">
        <f t="shared" si="0"/>
        <v>1</v>
      </c>
      <c r="M67" s="753">
        <f t="shared" si="0"/>
        <v>1</v>
      </c>
      <c r="N67" s="753">
        <f t="shared" si="0"/>
        <v>1</v>
      </c>
      <c r="O67" s="753">
        <f t="shared" si="0"/>
        <v>1</v>
      </c>
      <c r="P67" s="752">
        <f t="shared" ref="P67:P72" si="1">P8/P$8</f>
        <v>1</v>
      </c>
    </row>
    <row r="68" spans="1:16" s="489" customFormat="1" ht="16.5" customHeight="1">
      <c r="A68" s="514" t="s">
        <v>183</v>
      </c>
      <c r="B68" s="754">
        <f t="shared" si="0"/>
        <v>0.38806091180544044</v>
      </c>
      <c r="C68" s="754">
        <f t="shared" si="0"/>
        <v>0.36918381405808315</v>
      </c>
      <c r="D68" s="754">
        <f t="shared" si="0"/>
        <v>0.34185202220049177</v>
      </c>
      <c r="E68" s="754">
        <f t="shared" si="0"/>
        <v>0.32932988956943121</v>
      </c>
      <c r="F68" s="754">
        <f t="shared" si="0"/>
        <v>0.31837432627085532</v>
      </c>
      <c r="G68" s="754">
        <f t="shared" si="0"/>
        <v>0.29729680279020321</v>
      </c>
      <c r="H68" s="754">
        <f t="shared" si="0"/>
        <v>0.2760505044592434</v>
      </c>
      <c r="I68" s="754">
        <f t="shared" si="0"/>
        <v>0.25354726812518408</v>
      </c>
      <c r="J68" s="754">
        <f t="shared" si="0"/>
        <v>0.23619369426010009</v>
      </c>
      <c r="K68" s="754">
        <f t="shared" si="0"/>
        <v>0.21809211689675229</v>
      </c>
      <c r="L68" s="754">
        <f t="shared" si="0"/>
        <v>0.17010270012399434</v>
      </c>
      <c r="M68" s="755">
        <f t="shared" si="0"/>
        <v>0.30719819479171023</v>
      </c>
      <c r="N68" s="755">
        <f t="shared" si="0"/>
        <v>0.21229091128367822</v>
      </c>
      <c r="O68" s="755">
        <f t="shared" si="0"/>
        <v>0.24439352087193089</v>
      </c>
      <c r="P68" s="754">
        <f t="shared" si="1"/>
        <v>0.24866337131051228</v>
      </c>
    </row>
    <row r="69" spans="1:16" s="489" customFormat="1" ht="16.5" customHeight="1">
      <c r="A69" s="516" t="s">
        <v>184</v>
      </c>
      <c r="B69" s="756">
        <f t="shared" si="0"/>
        <v>0.21725988645135949</v>
      </c>
      <c r="C69" s="756">
        <f t="shared" si="0"/>
        <v>0.27630119139287779</v>
      </c>
      <c r="D69" s="756">
        <f t="shared" si="0"/>
        <v>0.35223286689584066</v>
      </c>
      <c r="E69" s="756">
        <f t="shared" si="0"/>
        <v>0.45036528311039303</v>
      </c>
      <c r="F69" s="756">
        <f t="shared" si="0"/>
        <v>0.51129116116760709</v>
      </c>
      <c r="G69" s="756">
        <f t="shared" si="0"/>
        <v>0.53472012692789528</v>
      </c>
      <c r="H69" s="756">
        <f t="shared" si="0"/>
        <v>0.56566642144207169</v>
      </c>
      <c r="I69" s="756">
        <f t="shared" si="0"/>
        <v>0.59527359321802797</v>
      </c>
      <c r="J69" s="756">
        <f t="shared" si="0"/>
        <v>0.61400979876830464</v>
      </c>
      <c r="K69" s="756">
        <f t="shared" si="0"/>
        <v>0.61051495500148345</v>
      </c>
      <c r="L69" s="756">
        <f t="shared" si="0"/>
        <v>0.50172895996093492</v>
      </c>
      <c r="M69" s="757">
        <f t="shared" si="0"/>
        <v>0.50034271054152457</v>
      </c>
      <c r="N69" s="757">
        <f t="shared" si="0"/>
        <v>0.56959924551519925</v>
      </c>
      <c r="O69" s="757">
        <f t="shared" si="0"/>
        <v>0.5461730613330662</v>
      </c>
      <c r="P69" s="756">
        <f t="shared" si="1"/>
        <v>0.54039458279220887</v>
      </c>
    </row>
    <row r="70" spans="1:16" s="489" customFormat="1" ht="16.5" customHeight="1">
      <c r="A70" s="514" t="s">
        <v>185</v>
      </c>
      <c r="B70" s="754">
        <f t="shared" si="0"/>
        <v>1.5748668256229684E-2</v>
      </c>
      <c r="C70" s="754">
        <f t="shared" si="0"/>
        <v>1.8906059771248804E-2</v>
      </c>
      <c r="D70" s="754">
        <f t="shared" si="0"/>
        <v>2.1332831861197252E-2</v>
      </c>
      <c r="E70" s="754">
        <f t="shared" si="0"/>
        <v>2.5128584561912054E-2</v>
      </c>
      <c r="F70" s="754">
        <f t="shared" si="0"/>
        <v>2.667467650959561E-2</v>
      </c>
      <c r="G70" s="754">
        <f t="shared" si="0"/>
        <v>2.5350076204222971E-2</v>
      </c>
      <c r="H70" s="754">
        <f t="shared" si="0"/>
        <v>2.4710738680271811E-2</v>
      </c>
      <c r="I70" s="754">
        <f t="shared" si="0"/>
        <v>2.1258641302069926E-2</v>
      </c>
      <c r="J70" s="754">
        <f t="shared" si="0"/>
        <v>2.3207474766614385E-2</v>
      </c>
      <c r="K70" s="754">
        <f t="shared" si="0"/>
        <v>2.6017759355837874E-2</v>
      </c>
      <c r="L70" s="754">
        <f t="shared" si="0"/>
        <v>2.2251311358507837E-2</v>
      </c>
      <c r="M70" s="755">
        <f t="shared" si="0"/>
        <v>2.4898026496668859E-2</v>
      </c>
      <c r="N70" s="755">
        <f t="shared" si="0"/>
        <v>2.3008751283216222E-2</v>
      </c>
      <c r="O70" s="755">
        <f t="shared" si="0"/>
        <v>2.3647803021966569E-2</v>
      </c>
      <c r="P70" s="754">
        <f t="shared" si="1"/>
        <v>2.4190494845374701E-2</v>
      </c>
    </row>
    <row r="71" spans="1:16" s="489" customFormat="1" ht="16.5" customHeight="1">
      <c r="A71" s="516" t="s">
        <v>186</v>
      </c>
      <c r="B71" s="756">
        <f t="shared" si="0"/>
        <v>0.15416933558566431</v>
      </c>
      <c r="C71" s="756">
        <f t="shared" si="0"/>
        <v>0.16650385081125829</v>
      </c>
      <c r="D71" s="756">
        <f t="shared" si="0"/>
        <v>0.17597113762408909</v>
      </c>
      <c r="E71" s="756">
        <f t="shared" si="0"/>
        <v>0.11288790919163741</v>
      </c>
      <c r="F71" s="756">
        <f t="shared" si="0"/>
        <v>9.0369445497408912E-2</v>
      </c>
      <c r="G71" s="756">
        <f t="shared" si="0"/>
        <v>9.2359614524889194E-2</v>
      </c>
      <c r="H71" s="756">
        <f t="shared" si="0"/>
        <v>9.7752731073007984E-2</v>
      </c>
      <c r="I71" s="756">
        <f t="shared" si="0"/>
        <v>9.8907310360235215E-2</v>
      </c>
      <c r="J71" s="756">
        <f t="shared" si="0"/>
        <v>9.9827495811278297E-2</v>
      </c>
      <c r="K71" s="756">
        <f t="shared" si="0"/>
        <v>0.11976559967130393</v>
      </c>
      <c r="L71" s="756">
        <f t="shared" si="0"/>
        <v>0.28073971647250312</v>
      </c>
      <c r="M71" s="757">
        <f t="shared" si="0"/>
        <v>0.10623956873877462</v>
      </c>
      <c r="N71" s="757">
        <f t="shared" si="0"/>
        <v>0.16835577730195345</v>
      </c>
      <c r="O71" s="757">
        <f t="shared" si="0"/>
        <v>0.14734482515026329</v>
      </c>
      <c r="P71" s="756">
        <f t="shared" si="1"/>
        <v>0.14616800566977611</v>
      </c>
    </row>
    <row r="72" spans="1:16" s="489" customFormat="1" ht="16.5" customHeight="1">
      <c r="A72" s="519" t="s">
        <v>187</v>
      </c>
      <c r="B72" s="758">
        <f t="shared" si="0"/>
        <v>0.22476119790287721</v>
      </c>
      <c r="C72" s="758">
        <f t="shared" si="0"/>
        <v>0.16910508396653193</v>
      </c>
      <c r="D72" s="758">
        <f t="shared" si="0"/>
        <v>0.10861114142041696</v>
      </c>
      <c r="E72" s="758">
        <f t="shared" si="0"/>
        <v>8.2288333568404107E-2</v>
      </c>
      <c r="F72" s="758">
        <f t="shared" si="0"/>
        <v>5.3290390554533128E-2</v>
      </c>
      <c r="G72" s="758">
        <f t="shared" si="0"/>
        <v>5.027337955278937E-2</v>
      </c>
      <c r="H72" s="758">
        <f t="shared" si="0"/>
        <v>3.581960434540523E-2</v>
      </c>
      <c r="I72" s="758">
        <f t="shared" si="0"/>
        <v>3.1013186994482848E-2</v>
      </c>
      <c r="J72" s="758">
        <f t="shared" si="0"/>
        <v>2.6761536393702576E-2</v>
      </c>
      <c r="K72" s="758">
        <f t="shared" si="0"/>
        <v>2.560956907462255E-2</v>
      </c>
      <c r="L72" s="758">
        <f t="shared" si="0"/>
        <v>2.5177312083388876E-2</v>
      </c>
      <c r="M72" s="759">
        <f t="shared" si="0"/>
        <v>6.1321499431321765E-2</v>
      </c>
      <c r="N72" s="759">
        <f t="shared" si="0"/>
        <v>2.6745314615952934E-2</v>
      </c>
      <c r="O72" s="759">
        <f t="shared" si="0"/>
        <v>3.8440789621761923E-2</v>
      </c>
      <c r="P72" s="758">
        <f t="shared" si="1"/>
        <v>4.058354538212796E-2</v>
      </c>
    </row>
    <row r="73" spans="1:16" s="489" customFormat="1" ht="16.5" customHeight="1">
      <c r="A73" s="522" t="s">
        <v>323</v>
      </c>
      <c r="B73" s="760">
        <f t="shared" ref="B73:O84" si="2">B14/B$14</f>
        <v>1</v>
      </c>
      <c r="C73" s="760">
        <f t="shared" si="2"/>
        <v>1</v>
      </c>
      <c r="D73" s="760">
        <f t="shared" si="2"/>
        <v>1</v>
      </c>
      <c r="E73" s="760">
        <f t="shared" si="2"/>
        <v>1</v>
      </c>
      <c r="F73" s="760">
        <f t="shared" si="2"/>
        <v>1</v>
      </c>
      <c r="G73" s="760">
        <f t="shared" si="2"/>
        <v>1</v>
      </c>
      <c r="H73" s="760">
        <f t="shared" si="2"/>
        <v>1</v>
      </c>
      <c r="I73" s="760">
        <f t="shared" si="2"/>
        <v>1</v>
      </c>
      <c r="J73" s="760">
        <f t="shared" si="2"/>
        <v>1</v>
      </c>
      <c r="K73" s="760">
        <f t="shared" si="2"/>
        <v>1</v>
      </c>
      <c r="L73" s="760">
        <f t="shared" si="2"/>
        <v>1</v>
      </c>
      <c r="M73" s="761">
        <f t="shared" si="2"/>
        <v>1</v>
      </c>
      <c r="N73" s="761">
        <f t="shared" si="2"/>
        <v>1</v>
      </c>
      <c r="O73" s="761">
        <f t="shared" si="2"/>
        <v>1</v>
      </c>
      <c r="P73" s="760">
        <f t="shared" ref="P73:P84" si="3">P14/P$14</f>
        <v>1</v>
      </c>
    </row>
    <row r="74" spans="1:16" s="489" customFormat="1" ht="16.5" customHeight="1">
      <c r="A74" s="514" t="s">
        <v>82</v>
      </c>
      <c r="B74" s="754">
        <f t="shared" si="2"/>
        <v>0.43538889803573538</v>
      </c>
      <c r="C74" s="754">
        <f t="shared" si="2"/>
        <v>0.45505721754057232</v>
      </c>
      <c r="D74" s="754">
        <f t="shared" si="2"/>
        <v>0.50961681893657595</v>
      </c>
      <c r="E74" s="754">
        <f t="shared" si="2"/>
        <v>0.58267962564249931</v>
      </c>
      <c r="F74" s="754">
        <f t="shared" si="2"/>
        <v>0.63318717906862121</v>
      </c>
      <c r="G74" s="754">
        <f t="shared" si="2"/>
        <v>0.6558712344511165</v>
      </c>
      <c r="H74" s="754">
        <f t="shared" si="2"/>
        <v>0.67812385698418631</v>
      </c>
      <c r="I74" s="754">
        <f t="shared" si="2"/>
        <v>0.686334822762667</v>
      </c>
      <c r="J74" s="754">
        <f t="shared" si="2"/>
        <v>0.67297868154230323</v>
      </c>
      <c r="K74" s="754">
        <f t="shared" si="2"/>
        <v>0.68253125031884332</v>
      </c>
      <c r="L74" s="754">
        <f t="shared" si="2"/>
        <v>0.7081153459911369</v>
      </c>
      <c r="M74" s="755">
        <f t="shared" si="2"/>
        <v>0.62412931614438849</v>
      </c>
      <c r="N74" s="755">
        <f t="shared" si="2"/>
        <v>0.68950359764760871</v>
      </c>
      <c r="O74" s="755">
        <f t="shared" si="2"/>
        <v>0.66634385688002762</v>
      </c>
      <c r="P74" s="754">
        <f t="shared" si="3"/>
        <v>0.66060264656926271</v>
      </c>
    </row>
    <row r="75" spans="1:16" s="489" customFormat="1" ht="16.5" customHeight="1">
      <c r="A75" s="516" t="s">
        <v>189</v>
      </c>
      <c r="B75" s="756">
        <f t="shared" si="2"/>
        <v>0.30385111704485701</v>
      </c>
      <c r="C75" s="756">
        <f t="shared" si="2"/>
        <v>0.35954513719050307</v>
      </c>
      <c r="D75" s="756">
        <f t="shared" si="2"/>
        <v>0.43903828794738486</v>
      </c>
      <c r="E75" s="756">
        <f t="shared" si="2"/>
        <v>0.53514766905704292</v>
      </c>
      <c r="F75" s="756">
        <f t="shared" si="2"/>
        <v>0.58676427543345111</v>
      </c>
      <c r="G75" s="756">
        <f t="shared" si="2"/>
        <v>0.59872867945695996</v>
      </c>
      <c r="H75" s="756">
        <f t="shared" si="2"/>
        <v>0.60659017185721165</v>
      </c>
      <c r="I75" s="756">
        <f t="shared" si="2"/>
        <v>0.61898676469933289</v>
      </c>
      <c r="J75" s="756">
        <f t="shared" si="2"/>
        <v>0.61318524218090276</v>
      </c>
      <c r="K75" s="756">
        <f t="shared" si="2"/>
        <v>0.60819735524603125</v>
      </c>
      <c r="L75" s="756">
        <f t="shared" si="2"/>
        <v>0.5224351518048076</v>
      </c>
      <c r="M75" s="757">
        <f t="shared" si="2"/>
        <v>0.56494997957475868</v>
      </c>
      <c r="N75" s="757">
        <f t="shared" si="2"/>
        <v>0.58131602413426309</v>
      </c>
      <c r="O75" s="757">
        <f t="shared" si="2"/>
        <v>0.57551812715291484</v>
      </c>
      <c r="P75" s="756">
        <f t="shared" si="3"/>
        <v>0.57168625025958553</v>
      </c>
    </row>
    <row r="76" spans="1:16" s="489" customFormat="1" ht="16.5" customHeight="1">
      <c r="A76" s="514" t="s">
        <v>359</v>
      </c>
      <c r="B76" s="754">
        <f t="shared" si="2"/>
        <v>4.1631213579709996E-2</v>
      </c>
      <c r="C76" s="754">
        <f t="shared" si="2"/>
        <v>3.3619139148233647E-2</v>
      </c>
      <c r="D76" s="754">
        <f t="shared" si="2"/>
        <v>4.8440473959195464E-2</v>
      </c>
      <c r="E76" s="754">
        <f t="shared" si="2"/>
        <v>9.7808914464569421E-2</v>
      </c>
      <c r="F76" s="754">
        <f t="shared" si="2"/>
        <v>0.12608595237832615</v>
      </c>
      <c r="G76" s="754">
        <f t="shared" si="2"/>
        <v>0.14147272300876546</v>
      </c>
      <c r="H76" s="754">
        <f t="shared" si="2"/>
        <v>0.14818930264242194</v>
      </c>
      <c r="I76" s="754">
        <f t="shared" si="2"/>
        <v>0.164554492574499</v>
      </c>
      <c r="J76" s="754">
        <f t="shared" si="2"/>
        <v>0.15036070247356537</v>
      </c>
      <c r="K76" s="754">
        <f t="shared" si="2"/>
        <v>0.17497933304320909</v>
      </c>
      <c r="L76" s="754">
        <f t="shared" si="2"/>
        <v>0.10646292952757945</v>
      </c>
      <c r="M76" s="755">
        <f t="shared" si="2"/>
        <v>0.12012846784782066</v>
      </c>
      <c r="N76" s="755">
        <f t="shared" si="2"/>
        <v>0.14182022026943364</v>
      </c>
      <c r="O76" s="755">
        <f t="shared" si="2"/>
        <v>0.13413561783372938</v>
      </c>
      <c r="P76" s="754">
        <f t="shared" si="3"/>
        <v>0.13311850683117632</v>
      </c>
    </row>
    <row r="77" spans="1:16" s="489" customFormat="1" ht="16.5" customHeight="1">
      <c r="A77" s="516" t="s">
        <v>190</v>
      </c>
      <c r="B77" s="756">
        <f t="shared" si="2"/>
        <v>0.13153778099087834</v>
      </c>
      <c r="C77" s="756">
        <f t="shared" si="2"/>
        <v>9.5512080348631886E-2</v>
      </c>
      <c r="D77" s="756">
        <f t="shared" si="2"/>
        <v>7.0578530989191035E-2</v>
      </c>
      <c r="E77" s="756">
        <f t="shared" si="2"/>
        <v>4.7531956585456309E-2</v>
      </c>
      <c r="F77" s="756">
        <f t="shared" si="2"/>
        <v>4.6422903636367807E-2</v>
      </c>
      <c r="G77" s="756">
        <f t="shared" si="2"/>
        <v>5.7142554994156616E-2</v>
      </c>
      <c r="H77" s="756">
        <f t="shared" si="2"/>
        <v>7.1533685126974583E-2</v>
      </c>
      <c r="I77" s="756">
        <f t="shared" si="2"/>
        <v>6.734805806333409E-2</v>
      </c>
      <c r="J77" s="756">
        <f t="shared" si="2"/>
        <v>5.9793439361400517E-2</v>
      </c>
      <c r="K77" s="756">
        <f t="shared" si="2"/>
        <v>7.4333895072812031E-2</v>
      </c>
      <c r="L77" s="756">
        <f t="shared" si="2"/>
        <v>0.18568019418692169</v>
      </c>
      <c r="M77" s="757">
        <f t="shared" si="2"/>
        <v>5.917933656962987E-2</v>
      </c>
      <c r="N77" s="757">
        <f t="shared" si="2"/>
        <v>0.10818757351334567</v>
      </c>
      <c r="O77" s="757">
        <f t="shared" si="2"/>
        <v>9.0825729727966278E-2</v>
      </c>
      <c r="P77" s="756">
        <f t="shared" si="3"/>
        <v>8.8916396309677181E-2</v>
      </c>
    </row>
    <row r="78" spans="1:16" s="489" customFormat="1" ht="16.5" customHeight="1">
      <c r="A78" s="514" t="s">
        <v>191</v>
      </c>
      <c r="B78" s="754">
        <f t="shared" si="2"/>
        <v>0.29978792842243751</v>
      </c>
      <c r="C78" s="754">
        <f t="shared" si="2"/>
        <v>0.30953800306253038</v>
      </c>
      <c r="D78" s="754">
        <f t="shared" si="2"/>
        <v>0.28236319143000471</v>
      </c>
      <c r="E78" s="754">
        <f t="shared" si="2"/>
        <v>0.23425748499754223</v>
      </c>
      <c r="F78" s="754">
        <f t="shared" si="2"/>
        <v>0.19901785285748477</v>
      </c>
      <c r="G78" s="754">
        <f t="shared" si="2"/>
        <v>0.17557347988770275</v>
      </c>
      <c r="H78" s="754">
        <f t="shared" si="2"/>
        <v>0.16230760142237527</v>
      </c>
      <c r="I78" s="754">
        <f t="shared" si="2"/>
        <v>0.16214483984760256</v>
      </c>
      <c r="J78" s="754">
        <f t="shared" si="2"/>
        <v>0.16745877994383279</v>
      </c>
      <c r="K78" s="754">
        <f t="shared" si="2"/>
        <v>0.16639947993753462</v>
      </c>
      <c r="L78" s="754">
        <f t="shared" si="2"/>
        <v>0.12091608009654803</v>
      </c>
      <c r="M78" s="755">
        <f t="shared" si="2"/>
        <v>0.20191551239879441</v>
      </c>
      <c r="N78" s="755">
        <f t="shared" si="2"/>
        <v>0.14987751251354209</v>
      </c>
      <c r="O78" s="755">
        <f t="shared" si="2"/>
        <v>0.16831269160323134</v>
      </c>
      <c r="P78" s="754">
        <f t="shared" si="3"/>
        <v>0.17058005482710537</v>
      </c>
    </row>
    <row r="79" spans="1:16" s="489" customFormat="1" ht="16.5" customHeight="1">
      <c r="A79" s="516" t="s">
        <v>192</v>
      </c>
      <c r="B79" s="756">
        <f t="shared" si="2"/>
        <v>0.19411402945118522</v>
      </c>
      <c r="C79" s="756">
        <f t="shared" si="2"/>
        <v>0.21863245753775057</v>
      </c>
      <c r="D79" s="756">
        <f t="shared" si="2"/>
        <v>0.21205307368487347</v>
      </c>
      <c r="E79" s="756">
        <f t="shared" si="2"/>
        <v>0.19294111553798274</v>
      </c>
      <c r="F79" s="756">
        <f t="shared" si="2"/>
        <v>0.1677347993477151</v>
      </c>
      <c r="G79" s="756">
        <f t="shared" si="2"/>
        <v>0.14724723450682031</v>
      </c>
      <c r="H79" s="756">
        <f t="shared" si="2"/>
        <v>0.13573765771054952</v>
      </c>
      <c r="I79" s="756">
        <f t="shared" si="2"/>
        <v>0.13570660261445722</v>
      </c>
      <c r="J79" s="756">
        <f t="shared" si="2"/>
        <v>0.1388342752257482</v>
      </c>
      <c r="K79" s="756">
        <f t="shared" si="2"/>
        <v>0.1350696111207611</v>
      </c>
      <c r="L79" s="756">
        <f t="shared" si="2"/>
        <v>9.8252037947534426E-2</v>
      </c>
      <c r="M79" s="757">
        <f t="shared" si="2"/>
        <v>0.16567062811465369</v>
      </c>
      <c r="N79" s="757">
        <f t="shared" si="2"/>
        <v>0.12327206354386348</v>
      </c>
      <c r="O79" s="757">
        <f t="shared" si="2"/>
        <v>0.13829233974039071</v>
      </c>
      <c r="P79" s="756">
        <f t="shared" si="3"/>
        <v>0.14029879630581132</v>
      </c>
    </row>
    <row r="80" spans="1:16" s="489" customFormat="1" ht="16.5" customHeight="1">
      <c r="A80" s="514" t="s">
        <v>193</v>
      </c>
      <c r="B80" s="754">
        <f t="shared" si="2"/>
        <v>4.4276840356913913E-2</v>
      </c>
      <c r="C80" s="754">
        <f t="shared" si="2"/>
        <v>2.9295525755098015E-2</v>
      </c>
      <c r="D80" s="754">
        <f t="shared" si="2"/>
        <v>1.623217373958287E-2</v>
      </c>
      <c r="E80" s="754">
        <f t="shared" si="2"/>
        <v>4.6780833598005118E-3</v>
      </c>
      <c r="F80" s="754">
        <f t="shared" si="2"/>
        <v>2.0054640023901928E-3</v>
      </c>
      <c r="G80" s="754">
        <f t="shared" si="2"/>
        <v>1.7232469566425236E-3</v>
      </c>
      <c r="H80" s="754">
        <f t="shared" si="2"/>
        <v>1.5587964550746677E-3</v>
      </c>
      <c r="I80" s="754">
        <f t="shared" si="2"/>
        <v>1.3565095961518461E-3</v>
      </c>
      <c r="J80" s="754">
        <f t="shared" si="2"/>
        <v>2.3655333773214735E-3</v>
      </c>
      <c r="K80" s="754">
        <f t="shared" si="2"/>
        <v>3.7324857718830126E-3</v>
      </c>
      <c r="L80" s="754">
        <f t="shared" si="2"/>
        <v>4.5576092036880489E-3</v>
      </c>
      <c r="M80" s="755">
        <f t="shared" si="2"/>
        <v>4.2413837954087246E-3</v>
      </c>
      <c r="N80" s="755">
        <f t="shared" si="2"/>
        <v>3.1995656116971562E-3</v>
      </c>
      <c r="O80" s="755">
        <f t="shared" si="2"/>
        <v>3.5686440704660563E-3</v>
      </c>
      <c r="P80" s="754">
        <f t="shared" si="3"/>
        <v>3.6505368915270915E-3</v>
      </c>
    </row>
    <row r="81" spans="1:23" s="489" customFormat="1" ht="16.5" customHeight="1">
      <c r="A81" s="720" t="s">
        <v>767</v>
      </c>
      <c r="B81" s="756">
        <f t="shared" si="2"/>
        <v>6.1397058614338335E-2</v>
      </c>
      <c r="C81" s="756">
        <f t="shared" si="2"/>
        <v>6.1610019771119254E-2</v>
      </c>
      <c r="D81" s="756">
        <f t="shared" si="2"/>
        <v>5.4077944003984871E-2</v>
      </c>
      <c r="E81" s="756">
        <f t="shared" si="2"/>
        <v>3.6638286099758999E-2</v>
      </c>
      <c r="F81" s="756">
        <f t="shared" si="2"/>
        <v>2.9277589508577125E-2</v>
      </c>
      <c r="G81" s="756">
        <f t="shared" si="2"/>
        <v>2.6602998425287114E-2</v>
      </c>
      <c r="H81" s="756">
        <f t="shared" si="2"/>
        <v>2.5011147256751076E-2</v>
      </c>
      <c r="I81" s="756">
        <f t="shared" si="2"/>
        <v>2.5081727636993512E-2</v>
      </c>
      <c r="J81" s="756">
        <f t="shared" si="2"/>
        <v>2.6258971340763087E-2</v>
      </c>
      <c r="K81" s="756">
        <f t="shared" si="2"/>
        <v>2.7597383044890494E-2</v>
      </c>
      <c r="L81" s="756">
        <f t="shared" si="2"/>
        <v>1.8106432945325546E-2</v>
      </c>
      <c r="M81" s="757">
        <f t="shared" si="2"/>
        <v>3.2003500488732024E-2</v>
      </c>
      <c r="N81" s="757">
        <f t="shared" si="2"/>
        <v>2.3405883357981456E-2</v>
      </c>
      <c r="O81" s="757">
        <f t="shared" si="2"/>
        <v>2.6451707792374594E-2</v>
      </c>
      <c r="P81" s="756">
        <f t="shared" si="3"/>
        <v>2.6630721628904175E-2</v>
      </c>
    </row>
    <row r="82" spans="1:23" s="489" customFormat="1" ht="16.5" customHeight="1">
      <c r="A82" s="514" t="s">
        <v>194</v>
      </c>
      <c r="B82" s="754">
        <f t="shared" si="2"/>
        <v>2.8033642420880051E-2</v>
      </c>
      <c r="C82" s="754">
        <f t="shared" si="2"/>
        <v>2.6402366377173699E-2</v>
      </c>
      <c r="D82" s="754">
        <f t="shared" si="2"/>
        <v>3.0783643735205271E-2</v>
      </c>
      <c r="E82" s="754">
        <f t="shared" si="2"/>
        <v>3.2707796203190212E-2</v>
      </c>
      <c r="F82" s="754">
        <f t="shared" si="2"/>
        <v>3.6521715603893716E-2</v>
      </c>
      <c r="G82" s="754">
        <f t="shared" si="2"/>
        <v>4.1813583991620031E-2</v>
      </c>
      <c r="H82" s="754">
        <f t="shared" si="2"/>
        <v>4.4021279534571148E-2</v>
      </c>
      <c r="I82" s="754">
        <f t="shared" si="2"/>
        <v>4.5187346536672474E-2</v>
      </c>
      <c r="J82" s="754">
        <f t="shared" si="2"/>
        <v>5.0061561508934094E-2</v>
      </c>
      <c r="K82" s="754">
        <f t="shared" si="2"/>
        <v>4.3301510484131826E-2</v>
      </c>
      <c r="L82" s="754">
        <f t="shared" si="2"/>
        <v>3.8040729213114167E-2</v>
      </c>
      <c r="M82" s="755">
        <f t="shared" si="2"/>
        <v>3.7984885864712541E-2</v>
      </c>
      <c r="N82" s="755">
        <f t="shared" si="2"/>
        <v>4.3731441978695988E-2</v>
      </c>
      <c r="O82" s="755">
        <f t="shared" si="2"/>
        <v>4.1695645227038947E-2</v>
      </c>
      <c r="P82" s="754">
        <f t="shared" si="3"/>
        <v>4.2033121388737341E-2</v>
      </c>
    </row>
    <row r="83" spans="1:23" s="489" customFormat="1" ht="16.5" customHeight="1">
      <c r="A83" s="516" t="s">
        <v>195</v>
      </c>
      <c r="B83" s="756">
        <f t="shared" si="2"/>
        <v>0.11203661545790507</v>
      </c>
      <c r="C83" s="756">
        <f t="shared" si="2"/>
        <v>8.9140659467687525E-2</v>
      </c>
      <c r="D83" s="756">
        <f t="shared" si="2"/>
        <v>7.3845464784137213E-2</v>
      </c>
      <c r="E83" s="756">
        <f t="shared" si="2"/>
        <v>7.7802179230054364E-2</v>
      </c>
      <c r="F83" s="756">
        <f t="shared" si="2"/>
        <v>7.9159747994192661E-2</v>
      </c>
      <c r="G83" s="756">
        <f t="shared" si="2"/>
        <v>8.0950446343835719E-2</v>
      </c>
      <c r="H83" s="756">
        <f t="shared" si="2"/>
        <v>7.8589570243837781E-2</v>
      </c>
      <c r="I83" s="756">
        <f t="shared" si="2"/>
        <v>7.67384400605374E-2</v>
      </c>
      <c r="J83" s="756">
        <f t="shared" si="2"/>
        <v>8.2926802111847678E-2</v>
      </c>
      <c r="K83" s="756">
        <f t="shared" si="2"/>
        <v>8.3295280961277238E-2</v>
      </c>
      <c r="L83" s="756">
        <f t="shared" si="2"/>
        <v>8.4317255510142075E-2</v>
      </c>
      <c r="M83" s="757">
        <f t="shared" si="2"/>
        <v>7.885798736219618E-2</v>
      </c>
      <c r="N83" s="757">
        <f t="shared" si="2"/>
        <v>8.2360893698760915E-2</v>
      </c>
      <c r="O83" s="757">
        <f t="shared" si="2"/>
        <v>8.1119940821881356E-2</v>
      </c>
      <c r="P83" s="756">
        <f t="shared" si="3"/>
        <v>8.159086342537436E-2</v>
      </c>
    </row>
    <row r="84" spans="1:23" s="489" customFormat="1" ht="16.5" customHeight="1">
      <c r="A84" s="519" t="s">
        <v>196</v>
      </c>
      <c r="B84" s="758">
        <f t="shared" si="2"/>
        <v>0.12475291566186529</v>
      </c>
      <c r="C84" s="758">
        <f t="shared" si="2"/>
        <v>0.11986175355059857</v>
      </c>
      <c r="D84" s="758">
        <f t="shared" si="2"/>
        <v>0.10339088111407679</v>
      </c>
      <c r="E84" s="758">
        <f t="shared" si="2"/>
        <v>7.2552913926713897E-2</v>
      </c>
      <c r="F84" s="758">
        <f t="shared" si="2"/>
        <v>5.2113504475807634E-2</v>
      </c>
      <c r="G84" s="758">
        <f t="shared" si="2"/>
        <v>4.5791255324677739E-2</v>
      </c>
      <c r="H84" s="758">
        <f t="shared" si="2"/>
        <v>3.6957691815029538E-2</v>
      </c>
      <c r="I84" s="758">
        <f t="shared" si="2"/>
        <v>2.9594550792520571E-2</v>
      </c>
      <c r="J84" s="758">
        <f t="shared" si="2"/>
        <v>2.6574174893082246E-2</v>
      </c>
      <c r="K84" s="758">
        <f t="shared" si="2"/>
        <v>2.4472478297550254E-2</v>
      </c>
      <c r="L84" s="758">
        <f t="shared" si="2"/>
        <v>4.8610589189058848E-2</v>
      </c>
      <c r="M84" s="759">
        <f t="shared" si="2"/>
        <v>5.711229823108243E-2</v>
      </c>
      <c r="N84" s="759">
        <f t="shared" si="2"/>
        <v>3.4526554162069859E-2</v>
      </c>
      <c r="O84" s="759">
        <f t="shared" si="2"/>
        <v>4.2527865466967164E-2</v>
      </c>
      <c r="P84" s="758">
        <f t="shared" si="3"/>
        <v>4.5193313789520261E-2</v>
      </c>
    </row>
    <row r="85" spans="1:23" s="489" customFormat="1" ht="16.5" customHeight="1">
      <c r="A85" s="525" t="s">
        <v>223</v>
      </c>
      <c r="B85" s="762"/>
      <c r="C85" s="762"/>
      <c r="D85" s="762"/>
      <c r="E85" s="762"/>
      <c r="F85" s="762"/>
      <c r="G85" s="762"/>
      <c r="H85" s="762"/>
      <c r="I85" s="762"/>
      <c r="J85" s="762"/>
      <c r="K85" s="762"/>
      <c r="L85" s="762"/>
      <c r="M85" s="763"/>
      <c r="N85" s="763"/>
      <c r="O85" s="763"/>
      <c r="P85" s="764"/>
    </row>
    <row r="86" spans="1:23" s="489" customFormat="1" ht="16.5" customHeight="1">
      <c r="A86" s="522" t="s">
        <v>324</v>
      </c>
      <c r="B86" s="760">
        <f t="shared" ref="B86:O89" si="4">B28/B$28</f>
        <v>1</v>
      </c>
      <c r="C86" s="760">
        <f t="shared" si="4"/>
        <v>1</v>
      </c>
      <c r="D86" s="760">
        <f t="shared" si="4"/>
        <v>1</v>
      </c>
      <c r="E86" s="760">
        <f t="shared" si="4"/>
        <v>1</v>
      </c>
      <c r="F86" s="760">
        <f t="shared" si="4"/>
        <v>1</v>
      </c>
      <c r="G86" s="760">
        <f t="shared" si="4"/>
        <v>1</v>
      </c>
      <c r="H86" s="760">
        <f t="shared" si="4"/>
        <v>1</v>
      </c>
      <c r="I86" s="760">
        <f t="shared" si="4"/>
        <v>1</v>
      </c>
      <c r="J86" s="760">
        <f t="shared" si="4"/>
        <v>1</v>
      </c>
      <c r="K86" s="760">
        <f t="shared" si="4"/>
        <v>1</v>
      </c>
      <c r="L86" s="760">
        <f t="shared" si="4"/>
        <v>1</v>
      </c>
      <c r="M86" s="761">
        <f t="shared" si="4"/>
        <v>1</v>
      </c>
      <c r="N86" s="761">
        <f t="shared" si="4"/>
        <v>1</v>
      </c>
      <c r="O86" s="761">
        <f t="shared" si="4"/>
        <v>1</v>
      </c>
      <c r="P86" s="760">
        <f t="shared" ref="P86:P89" si="5">P28/P$28</f>
        <v>1</v>
      </c>
    </row>
    <row r="87" spans="1:23" s="489" customFormat="1" ht="16.5" customHeight="1">
      <c r="A87" s="514" t="s">
        <v>200</v>
      </c>
      <c r="B87" s="754">
        <f t="shared" si="4"/>
        <v>0.89965564740492165</v>
      </c>
      <c r="C87" s="754">
        <f t="shared" si="4"/>
        <v>0.93515855845959261</v>
      </c>
      <c r="D87" s="754">
        <f t="shared" si="4"/>
        <v>0.94410587805756552</v>
      </c>
      <c r="E87" s="754">
        <f t="shared" si="4"/>
        <v>0.94553737849356534</v>
      </c>
      <c r="F87" s="754">
        <f t="shared" si="4"/>
        <v>0.94359724981761861</v>
      </c>
      <c r="G87" s="754">
        <f t="shared" si="4"/>
        <v>0.93627212614224653</v>
      </c>
      <c r="H87" s="754">
        <f t="shared" si="4"/>
        <v>0.93036037759160628</v>
      </c>
      <c r="I87" s="754">
        <f t="shared" si="4"/>
        <v>0.92403302801691622</v>
      </c>
      <c r="J87" s="754">
        <f t="shared" si="4"/>
        <v>0.90744409686920036</v>
      </c>
      <c r="K87" s="754">
        <f t="shared" si="4"/>
        <v>0.88466742949350485</v>
      </c>
      <c r="L87" s="754">
        <f t="shared" si="4"/>
        <v>0.75359400494805517</v>
      </c>
      <c r="M87" s="755">
        <f t="shared" si="4"/>
        <v>0.93925601664896397</v>
      </c>
      <c r="N87" s="755">
        <f t="shared" si="4"/>
        <v>0.85874584643138419</v>
      </c>
      <c r="O87" s="755">
        <f t="shared" si="4"/>
        <v>0.89464409005926515</v>
      </c>
      <c r="P87" s="754">
        <f t="shared" si="5"/>
        <v>0.89807366749108342</v>
      </c>
    </row>
    <row r="88" spans="1:23" s="489" customFormat="1" ht="16.5" customHeight="1">
      <c r="A88" s="516" t="s">
        <v>201</v>
      </c>
      <c r="B88" s="756">
        <f t="shared" si="4"/>
        <v>5.9248050177554398E-2</v>
      </c>
      <c r="C88" s="756">
        <f t="shared" si="4"/>
        <v>4.2590061869150132E-2</v>
      </c>
      <c r="D88" s="756">
        <f t="shared" si="4"/>
        <v>3.4785789054730391E-2</v>
      </c>
      <c r="E88" s="756">
        <f t="shared" si="4"/>
        <v>3.1587464881257431E-2</v>
      </c>
      <c r="F88" s="756">
        <f t="shared" si="4"/>
        <v>3.3227184557049115E-2</v>
      </c>
      <c r="G88" s="756">
        <f t="shared" si="4"/>
        <v>3.6290510548889772E-2</v>
      </c>
      <c r="H88" s="756">
        <f t="shared" si="4"/>
        <v>3.5056182967279394E-2</v>
      </c>
      <c r="I88" s="756">
        <f t="shared" si="4"/>
        <v>4.1914956326136461E-2</v>
      </c>
      <c r="J88" s="756">
        <f t="shared" si="4"/>
        <v>5.7769225080640023E-2</v>
      </c>
      <c r="K88" s="756">
        <f t="shared" si="4"/>
        <v>5.8230320101762455E-2</v>
      </c>
      <c r="L88" s="756">
        <f t="shared" si="4"/>
        <v>0.18860872839048515</v>
      </c>
      <c r="M88" s="757">
        <f t="shared" si="4"/>
        <v>3.4117925672656514E-2</v>
      </c>
      <c r="N88" s="757">
        <f t="shared" si="4"/>
        <v>9.5322007824996349E-2</v>
      </c>
      <c r="O88" s="757">
        <f t="shared" si="4"/>
        <v>6.8032051209322139E-2</v>
      </c>
      <c r="P88" s="756">
        <f t="shared" si="5"/>
        <v>6.512553483227615E-2</v>
      </c>
    </row>
    <row r="89" spans="1:23" s="489" customFormat="1" ht="16.5" customHeight="1">
      <c r="A89" s="519" t="s">
        <v>202</v>
      </c>
      <c r="B89" s="758">
        <f t="shared" si="4"/>
        <v>4.1096302420114451E-2</v>
      </c>
      <c r="C89" s="758">
        <f t="shared" si="4"/>
        <v>2.225137966808597E-2</v>
      </c>
      <c r="D89" s="758">
        <f t="shared" si="4"/>
        <v>2.1108332891292745E-2</v>
      </c>
      <c r="E89" s="758">
        <f t="shared" si="4"/>
        <v>2.2875156625177161E-2</v>
      </c>
      <c r="F89" s="758">
        <f t="shared" si="4"/>
        <v>2.3175565625332219E-2</v>
      </c>
      <c r="G89" s="758">
        <f t="shared" si="4"/>
        <v>2.7437363311788039E-2</v>
      </c>
      <c r="H89" s="758">
        <f t="shared" si="4"/>
        <v>3.4583439444009378E-2</v>
      </c>
      <c r="I89" s="758">
        <f t="shared" si="4"/>
        <v>3.4052015656947258E-2</v>
      </c>
      <c r="J89" s="758">
        <f t="shared" si="4"/>
        <v>3.4786678050159676E-2</v>
      </c>
      <c r="K89" s="758">
        <f t="shared" si="4"/>
        <v>5.7102250407196867E-2</v>
      </c>
      <c r="L89" s="758">
        <f t="shared" si="4"/>
        <v>5.7797266661459651E-2</v>
      </c>
      <c r="M89" s="759">
        <f t="shared" si="4"/>
        <v>2.662605768148325E-2</v>
      </c>
      <c r="N89" s="759">
        <f t="shared" si="4"/>
        <v>4.5932145743619437E-2</v>
      </c>
      <c r="O89" s="759">
        <f t="shared" si="4"/>
        <v>3.7323858731412585E-2</v>
      </c>
      <c r="P89" s="758">
        <f t="shared" si="5"/>
        <v>3.6800797679442013E-2</v>
      </c>
    </row>
    <row r="90" spans="1:23" s="489" customFormat="1" ht="16.5" customHeight="1">
      <c r="A90" s="522" t="s">
        <v>325</v>
      </c>
      <c r="B90" s="760">
        <f t="shared" ref="B90:O93" si="6">B32/B$32</f>
        <v>1</v>
      </c>
      <c r="C90" s="760">
        <f t="shared" si="6"/>
        <v>1</v>
      </c>
      <c r="D90" s="760">
        <f t="shared" si="6"/>
        <v>1</v>
      </c>
      <c r="E90" s="760">
        <f t="shared" si="6"/>
        <v>1</v>
      </c>
      <c r="F90" s="760">
        <f t="shared" si="6"/>
        <v>1</v>
      </c>
      <c r="G90" s="760">
        <f t="shared" si="6"/>
        <v>1</v>
      </c>
      <c r="H90" s="760">
        <f t="shared" si="6"/>
        <v>1</v>
      </c>
      <c r="I90" s="760">
        <f t="shared" si="6"/>
        <v>1</v>
      </c>
      <c r="J90" s="760">
        <f t="shared" si="6"/>
        <v>1</v>
      </c>
      <c r="K90" s="760">
        <f t="shared" si="6"/>
        <v>1</v>
      </c>
      <c r="L90" s="760">
        <f t="shared" si="6"/>
        <v>1</v>
      </c>
      <c r="M90" s="761">
        <f t="shared" si="6"/>
        <v>1</v>
      </c>
      <c r="N90" s="761">
        <f t="shared" si="6"/>
        <v>1</v>
      </c>
      <c r="O90" s="761">
        <f t="shared" si="6"/>
        <v>1</v>
      </c>
      <c r="P90" s="760">
        <f t="shared" ref="P90:P93" si="7">P32/P$32</f>
        <v>1</v>
      </c>
    </row>
    <row r="91" spans="1:23" s="489" customFormat="1" ht="16.5" customHeight="1">
      <c r="A91" s="514" t="s">
        <v>204</v>
      </c>
      <c r="B91" s="754">
        <f t="shared" si="6"/>
        <v>0.23811184655182005</v>
      </c>
      <c r="C91" s="754">
        <f t="shared" si="6"/>
        <v>0.23828400550731907</v>
      </c>
      <c r="D91" s="754">
        <f t="shared" si="6"/>
        <v>0.23331434840453336</v>
      </c>
      <c r="E91" s="754">
        <f t="shared" si="6"/>
        <v>0.24197802400424825</v>
      </c>
      <c r="F91" s="754">
        <f t="shared" si="6"/>
        <v>0.2524538436082937</v>
      </c>
      <c r="G91" s="754">
        <f t="shared" si="6"/>
        <v>0.2488108602308538</v>
      </c>
      <c r="H91" s="754">
        <f t="shared" si="6"/>
        <v>0.24070403131050175</v>
      </c>
      <c r="I91" s="754">
        <f t="shared" si="6"/>
        <v>0.24084358870590977</v>
      </c>
      <c r="J91" s="754">
        <f t="shared" si="6"/>
        <v>0.22511112304590444</v>
      </c>
      <c r="K91" s="754">
        <f t="shared" si="6"/>
        <v>0.21999934016571324</v>
      </c>
      <c r="L91" s="754">
        <f t="shared" si="6"/>
        <v>0.23754812539794004</v>
      </c>
      <c r="M91" s="755">
        <f t="shared" si="6"/>
        <v>0.24363774665045759</v>
      </c>
      <c r="N91" s="755">
        <f t="shared" si="6"/>
        <v>0.23070215610971423</v>
      </c>
      <c r="O91" s="755">
        <f t="shared" si="6"/>
        <v>0.23672181464759576</v>
      </c>
      <c r="P91" s="754">
        <f t="shared" si="7"/>
        <v>0.23554339068106911</v>
      </c>
    </row>
    <row r="92" spans="1:23" s="489" customFormat="1" ht="16.5" customHeight="1">
      <c r="A92" s="516" t="s">
        <v>205</v>
      </c>
      <c r="B92" s="756">
        <f t="shared" si="6"/>
        <v>0.64555628949168764</v>
      </c>
      <c r="C92" s="756">
        <f t="shared" si="6"/>
        <v>0.65168999731707822</v>
      </c>
      <c r="D92" s="756">
        <f t="shared" si="6"/>
        <v>0.64867767652967401</v>
      </c>
      <c r="E92" s="756">
        <f t="shared" si="6"/>
        <v>0.6154978250631481</v>
      </c>
      <c r="F92" s="756">
        <f t="shared" si="6"/>
        <v>0.57951428365901281</v>
      </c>
      <c r="G92" s="756">
        <f t="shared" si="6"/>
        <v>0.52367701893472562</v>
      </c>
      <c r="H92" s="756">
        <f t="shared" si="6"/>
        <v>0.49657471935805375</v>
      </c>
      <c r="I92" s="756">
        <f t="shared" si="6"/>
        <v>0.4677684886213816</v>
      </c>
      <c r="J92" s="756">
        <f t="shared" si="6"/>
        <v>0.44771619496932802</v>
      </c>
      <c r="K92" s="756">
        <f t="shared" si="6"/>
        <v>0.39451154264174371</v>
      </c>
      <c r="L92" s="756">
        <f t="shared" si="6"/>
        <v>0.31829047515459385</v>
      </c>
      <c r="M92" s="757">
        <f t="shared" si="6"/>
        <v>0.57046210199040159</v>
      </c>
      <c r="N92" s="757">
        <f t="shared" si="6"/>
        <v>0.40613919700496298</v>
      </c>
      <c r="O92" s="757">
        <f t="shared" si="6"/>
        <v>0.48260789587630093</v>
      </c>
      <c r="P92" s="756">
        <f t="shared" si="7"/>
        <v>0.48920510530513839</v>
      </c>
    </row>
    <row r="93" spans="1:23" s="489" customFormat="1" ht="16.5" customHeight="1">
      <c r="A93" s="514" t="s">
        <v>206</v>
      </c>
      <c r="B93" s="758">
        <f t="shared" si="6"/>
        <v>0.11633186395649237</v>
      </c>
      <c r="C93" s="758">
        <f t="shared" si="6"/>
        <v>0.11002599717560269</v>
      </c>
      <c r="D93" s="758">
        <f t="shared" si="6"/>
        <v>0.11800797506579251</v>
      </c>
      <c r="E93" s="758">
        <f t="shared" si="6"/>
        <v>0.14252415093260365</v>
      </c>
      <c r="F93" s="758">
        <f t="shared" si="6"/>
        <v>0.16803187273910181</v>
      </c>
      <c r="G93" s="758">
        <f t="shared" si="6"/>
        <v>0.22751212083442057</v>
      </c>
      <c r="H93" s="758">
        <f t="shared" si="6"/>
        <v>0.26272124933144453</v>
      </c>
      <c r="I93" s="758">
        <f t="shared" si="6"/>
        <v>0.29138792267270863</v>
      </c>
      <c r="J93" s="758">
        <f t="shared" si="6"/>
        <v>0.32717268198476757</v>
      </c>
      <c r="K93" s="758">
        <f t="shared" si="6"/>
        <v>0.38548911719254308</v>
      </c>
      <c r="L93" s="758">
        <f t="shared" si="6"/>
        <v>0.44416139944746624</v>
      </c>
      <c r="M93" s="759">
        <f t="shared" si="6"/>
        <v>0.1859001513591407</v>
      </c>
      <c r="N93" s="759">
        <f t="shared" si="6"/>
        <v>0.3631586468853229</v>
      </c>
      <c r="O93" s="759">
        <f t="shared" si="6"/>
        <v>0.28067028947610317</v>
      </c>
      <c r="P93" s="758">
        <f t="shared" si="7"/>
        <v>0.27525150401379245</v>
      </c>
    </row>
    <row r="94" spans="1:23" s="489" customFormat="1" ht="16.5" customHeight="1">
      <c r="A94" s="568" t="s">
        <v>259</v>
      </c>
      <c r="B94" s="765"/>
      <c r="C94" s="765"/>
      <c r="D94" s="765"/>
      <c r="E94" s="765"/>
      <c r="F94" s="765"/>
      <c r="G94" s="765"/>
      <c r="H94" s="765"/>
      <c r="I94" s="765"/>
      <c r="J94" s="765"/>
      <c r="K94" s="765"/>
      <c r="L94" s="765"/>
      <c r="M94" s="766"/>
      <c r="N94" s="766"/>
      <c r="O94" s="766"/>
      <c r="P94" s="767"/>
      <c r="V94" s="543"/>
      <c r="W94" s="543"/>
    </row>
    <row r="95" spans="1:23" s="489" customFormat="1" ht="16.5" customHeight="1">
      <c r="A95" s="574" t="s">
        <v>465</v>
      </c>
      <c r="B95" s="768">
        <v>0.25099377499999997</v>
      </c>
      <c r="C95" s="768">
        <v>0.24970890400000001</v>
      </c>
      <c r="D95" s="768">
        <v>0.23195164500000001</v>
      </c>
      <c r="E95" s="768">
        <v>0.21068852099999999</v>
      </c>
      <c r="F95" s="768">
        <v>0.198858697</v>
      </c>
      <c r="G95" s="768">
        <v>0.18266858</v>
      </c>
      <c r="H95" s="768">
        <v>0.169766787</v>
      </c>
      <c r="I95" s="768">
        <v>0.15111764799999999</v>
      </c>
      <c r="J95" s="768">
        <v>0.13906326599999999</v>
      </c>
      <c r="K95" s="768">
        <v>0.147754252</v>
      </c>
      <c r="L95" s="768">
        <v>0.116848962</v>
      </c>
      <c r="M95" s="769">
        <v>0.194035926</v>
      </c>
      <c r="N95" s="769">
        <v>0.13495452999999999</v>
      </c>
      <c r="O95" s="769">
        <v>0.15588492900000001</v>
      </c>
      <c r="P95" s="768">
        <v>0.15913540200000001</v>
      </c>
    </row>
    <row r="96" spans="1:23" s="595" customFormat="1" ht="16.5" customHeight="1">
      <c r="A96" s="586" t="s">
        <v>451</v>
      </c>
      <c r="B96" s="774">
        <v>0.21725988600000001</v>
      </c>
      <c r="C96" s="774">
        <v>0.276301191</v>
      </c>
      <c r="D96" s="774">
        <v>0.35223286700000001</v>
      </c>
      <c r="E96" s="774">
        <v>0.45036528300000001</v>
      </c>
      <c r="F96" s="774">
        <v>0.51129116100000005</v>
      </c>
      <c r="G96" s="774">
        <v>0.53472012700000005</v>
      </c>
      <c r="H96" s="774">
        <v>0.56566642099999997</v>
      </c>
      <c r="I96" s="774">
        <v>0.59527359300000005</v>
      </c>
      <c r="J96" s="774">
        <v>0.61400979899999997</v>
      </c>
      <c r="K96" s="774">
        <v>0.61051495499999997</v>
      </c>
      <c r="L96" s="774">
        <v>0.50172896</v>
      </c>
      <c r="M96" s="775">
        <v>0.50034271100000005</v>
      </c>
      <c r="N96" s="775">
        <v>0.569599246</v>
      </c>
      <c r="O96" s="775">
        <v>0.54617306099999996</v>
      </c>
      <c r="P96" s="754">
        <v>0.54039458299999998</v>
      </c>
    </row>
    <row r="97" spans="1:16" s="489" customFormat="1" ht="16.5" customHeight="1">
      <c r="A97" s="570" t="s">
        <v>464</v>
      </c>
      <c r="B97" s="770">
        <v>0.85088839699999996</v>
      </c>
      <c r="C97" s="770">
        <v>0.84305698500000004</v>
      </c>
      <c r="D97" s="770">
        <v>0.86512910499999995</v>
      </c>
      <c r="E97" s="770">
        <v>0.87611932699999995</v>
      </c>
      <c r="F97" s="770">
        <v>0.87687675700000001</v>
      </c>
      <c r="G97" s="770">
        <v>0.88491936100000002</v>
      </c>
      <c r="H97" s="770">
        <v>0.89743142799999998</v>
      </c>
      <c r="I97" s="770">
        <v>0.91224419700000003</v>
      </c>
      <c r="J97" s="770">
        <v>0.93131374199999994</v>
      </c>
      <c r="K97" s="770">
        <v>0.93920028300000002</v>
      </c>
      <c r="L97" s="770">
        <v>0.94841542400000001</v>
      </c>
      <c r="M97" s="771">
        <v>0.88276786900000004</v>
      </c>
      <c r="N97" s="771">
        <v>0.93529547099999999</v>
      </c>
      <c r="O97" s="771">
        <v>0.91668684300000003</v>
      </c>
      <c r="P97" s="756">
        <v>0.91509531099999997</v>
      </c>
    </row>
    <row r="98" spans="1:16" s="489" customFormat="1" ht="16.5" customHeight="1">
      <c r="A98" s="586" t="s">
        <v>514</v>
      </c>
      <c r="B98" s="754">
        <v>0.424022754</v>
      </c>
      <c r="C98" s="754">
        <v>0.43102948000000002</v>
      </c>
      <c r="D98" s="754">
        <v>0.41684752899999999</v>
      </c>
      <c r="E98" s="754">
        <v>0.40405143100000002</v>
      </c>
      <c r="F98" s="754">
        <v>0.38835168399999997</v>
      </c>
      <c r="G98" s="754">
        <v>0.34485656799999997</v>
      </c>
      <c r="H98" s="754">
        <v>0.306040965</v>
      </c>
      <c r="I98" s="754">
        <v>0.27334091700000002</v>
      </c>
      <c r="J98" s="754">
        <v>0.250016444</v>
      </c>
      <c r="K98" s="754">
        <v>0.243248517</v>
      </c>
      <c r="L98" s="754">
        <v>0.17777854600000001</v>
      </c>
      <c r="M98" s="755">
        <v>0.36331740400000001</v>
      </c>
      <c r="N98" s="755">
        <v>0.22754295199999999</v>
      </c>
      <c r="O98" s="755">
        <v>0.27564292400000001</v>
      </c>
      <c r="P98" s="754">
        <v>0.283328095</v>
      </c>
    </row>
    <row r="99" spans="1:16" s="489" customFormat="1" ht="16.5" customHeight="1">
      <c r="A99" s="516" t="s">
        <v>453</v>
      </c>
      <c r="B99" s="756">
        <v>0.51189083300000005</v>
      </c>
      <c r="C99" s="756">
        <v>0.62261892699999999</v>
      </c>
      <c r="D99" s="756">
        <v>0.67731627299999997</v>
      </c>
      <c r="E99" s="756">
        <v>0.74325910500000003</v>
      </c>
      <c r="F99" s="756">
        <v>0.77157146200000004</v>
      </c>
      <c r="G99" s="756">
        <v>0.73371981600000002</v>
      </c>
      <c r="H99" s="756">
        <v>0.71826685400000001</v>
      </c>
      <c r="I99" s="756">
        <v>0.65542911400000003</v>
      </c>
      <c r="J99" s="756">
        <v>0.732218437</v>
      </c>
      <c r="K99" s="756">
        <v>0.89046257100000004</v>
      </c>
      <c r="L99" s="756">
        <v>0.88725378099999996</v>
      </c>
      <c r="M99" s="757">
        <v>0.73108431399999996</v>
      </c>
      <c r="N99" s="757">
        <v>0.80117717799999999</v>
      </c>
      <c r="O99" s="757">
        <v>0.77634581400000002</v>
      </c>
      <c r="P99" s="770">
        <v>0.78378841700000002</v>
      </c>
    </row>
    <row r="100" spans="1:16" s="489" customFormat="1" ht="16.5" customHeight="1">
      <c r="A100" s="519" t="s">
        <v>852</v>
      </c>
      <c r="B100" s="772">
        <v>2.0394562899999999</v>
      </c>
      <c r="C100" s="772">
        <v>2.4933789559999999</v>
      </c>
      <c r="D100" s="772">
        <v>2.9200753220000002</v>
      </c>
      <c r="E100" s="772">
        <v>3.5277627050000002</v>
      </c>
      <c r="F100" s="772">
        <v>3.879998574</v>
      </c>
      <c r="G100" s="772">
        <v>4.0166722569999997</v>
      </c>
      <c r="H100" s="772">
        <v>4.2309032660000003</v>
      </c>
      <c r="I100" s="772">
        <v>4.3372109229999998</v>
      </c>
      <c r="J100" s="772">
        <v>5.2653620170000002</v>
      </c>
      <c r="K100" s="772">
        <v>6.0266459899999996</v>
      </c>
      <c r="L100" s="772">
        <v>7.5931678319999998</v>
      </c>
      <c r="M100" s="773">
        <v>3.7677781010000002</v>
      </c>
      <c r="N100" s="773">
        <v>5.9366453129999996</v>
      </c>
      <c r="O100" s="773">
        <v>4.9802493229999998</v>
      </c>
      <c r="P100" s="772">
        <v>4.9252926080000003</v>
      </c>
    </row>
    <row r="101" spans="1:16" ht="13">
      <c r="A101" s="260" t="s">
        <v>557</v>
      </c>
      <c r="B101" s="13"/>
      <c r="C101" s="13"/>
      <c r="D101" s="13"/>
      <c r="E101" s="13"/>
      <c r="F101" s="13"/>
      <c r="G101" s="13"/>
      <c r="H101" s="13"/>
      <c r="I101" s="13"/>
      <c r="J101" s="13"/>
      <c r="K101" s="13"/>
      <c r="L101" s="13"/>
      <c r="M101" s="215"/>
      <c r="N101" s="215"/>
      <c r="O101" s="215"/>
      <c r="P101" s="40"/>
    </row>
    <row r="102" spans="1:16" ht="13">
      <c r="A102" s="168" t="s">
        <v>822</v>
      </c>
      <c r="B102" s="13"/>
      <c r="C102" s="13"/>
      <c r="D102" s="13"/>
      <c r="E102" s="13"/>
      <c r="F102" s="13"/>
      <c r="G102" s="13"/>
      <c r="H102" s="13"/>
      <c r="I102" s="13"/>
      <c r="J102" s="13"/>
      <c r="K102" s="13"/>
      <c r="L102" s="13"/>
      <c r="M102" s="215"/>
      <c r="N102" s="215"/>
      <c r="O102" s="215"/>
      <c r="P102" s="40"/>
    </row>
    <row r="103" spans="1:16" ht="13">
      <c r="A103" s="260" t="s">
        <v>899</v>
      </c>
      <c r="B103" s="13"/>
      <c r="C103" s="13"/>
      <c r="D103" s="13"/>
      <c r="E103" s="13"/>
      <c r="F103" s="13"/>
      <c r="G103" s="13"/>
      <c r="H103" s="13"/>
      <c r="I103" s="13"/>
      <c r="J103" s="13"/>
      <c r="K103" s="13"/>
      <c r="L103" s="13"/>
      <c r="M103" s="215"/>
      <c r="N103" s="215"/>
      <c r="O103" s="215"/>
      <c r="P103" s="40"/>
    </row>
    <row r="104" spans="1:16" ht="13">
      <c r="A104" s="291" t="s">
        <v>870</v>
      </c>
      <c r="B104" s="3"/>
      <c r="C104" s="3"/>
      <c r="D104" s="3"/>
      <c r="G104" s="185"/>
      <c r="J104" s="185"/>
      <c r="M104" s="215"/>
      <c r="N104" s="215"/>
      <c r="O104" s="215"/>
    </row>
    <row r="105" spans="1:16">
      <c r="A105" s="13"/>
      <c r="B105" s="13"/>
      <c r="C105" s="13"/>
      <c r="D105" s="13"/>
      <c r="E105" s="13"/>
      <c r="F105" s="13"/>
      <c r="G105" s="13"/>
      <c r="H105" s="13"/>
      <c r="I105" s="13"/>
      <c r="J105" s="13"/>
      <c r="K105" s="13"/>
      <c r="L105" s="13"/>
      <c r="M105" s="215"/>
      <c r="N105" s="215"/>
      <c r="O105" s="215"/>
      <c r="P105" s="40"/>
    </row>
    <row r="106" spans="1:16" s="703" customFormat="1" ht="23.25" customHeight="1">
      <c r="A106" s="704" t="s">
        <v>966</v>
      </c>
      <c r="B106" s="705"/>
      <c r="C106" s="705"/>
      <c r="D106" s="705"/>
      <c r="E106" s="705"/>
      <c r="F106" s="705"/>
      <c r="G106" s="705"/>
      <c r="H106" s="705"/>
      <c r="I106" s="705"/>
      <c r="J106" s="705"/>
      <c r="K106" s="705"/>
      <c r="L106" s="705"/>
      <c r="M106" s="706"/>
      <c r="N106" s="706"/>
      <c r="O106" s="706"/>
      <c r="P106" s="707"/>
    </row>
    <row r="107" spans="1:16" ht="13" thickBot="1">
      <c r="A107" s="13"/>
      <c r="B107" s="13"/>
      <c r="C107" s="13"/>
      <c r="D107" s="13"/>
      <c r="E107" s="13"/>
      <c r="F107" s="13"/>
      <c r="G107" s="13"/>
      <c r="H107" s="13"/>
      <c r="I107" s="13"/>
      <c r="J107" s="13"/>
      <c r="K107" s="13"/>
      <c r="L107" s="13"/>
      <c r="M107" s="215"/>
      <c r="N107" s="215"/>
      <c r="O107" s="215"/>
      <c r="P107" s="40"/>
    </row>
    <row r="108" spans="1:16" ht="15" customHeight="1">
      <c r="A108" s="589" t="s">
        <v>84</v>
      </c>
      <c r="B108" s="43" t="s">
        <v>38</v>
      </c>
      <c r="C108" s="43" t="s">
        <v>128</v>
      </c>
      <c r="D108" s="43" t="s">
        <v>130</v>
      </c>
      <c r="E108" s="43" t="s">
        <v>39</v>
      </c>
      <c r="F108" s="43" t="s">
        <v>40</v>
      </c>
      <c r="G108" s="43" t="s">
        <v>41</v>
      </c>
      <c r="H108" s="43" t="s">
        <v>42</v>
      </c>
      <c r="I108" s="43" t="s">
        <v>132</v>
      </c>
      <c r="J108" s="43" t="s">
        <v>133</v>
      </c>
      <c r="K108" s="43" t="s">
        <v>134</v>
      </c>
      <c r="L108" s="257">
        <v>100000</v>
      </c>
      <c r="M108" s="255" t="s">
        <v>265</v>
      </c>
      <c r="N108" s="255" t="s">
        <v>263</v>
      </c>
      <c r="O108" s="262" t="s">
        <v>80</v>
      </c>
      <c r="P108" s="286" t="s">
        <v>253</v>
      </c>
    </row>
    <row r="109" spans="1:16" ht="15" customHeight="1">
      <c r="A109" s="230" t="s">
        <v>258</v>
      </c>
      <c r="B109" s="44" t="s">
        <v>127</v>
      </c>
      <c r="C109" s="44" t="s">
        <v>43</v>
      </c>
      <c r="D109" s="44" t="s">
        <v>43</v>
      </c>
      <c r="E109" s="44" t="s">
        <v>43</v>
      </c>
      <c r="F109" s="44" t="s">
        <v>43</v>
      </c>
      <c r="G109" s="44" t="s">
        <v>43</v>
      </c>
      <c r="H109" s="44" t="s">
        <v>43</v>
      </c>
      <c r="I109" s="44" t="s">
        <v>43</v>
      </c>
      <c r="J109" s="44" t="s">
        <v>43</v>
      </c>
      <c r="K109" s="44" t="s">
        <v>43</v>
      </c>
      <c r="L109" s="44" t="s">
        <v>46</v>
      </c>
      <c r="M109" s="240" t="s">
        <v>264</v>
      </c>
      <c r="N109" s="240" t="s">
        <v>150</v>
      </c>
      <c r="O109" s="261" t="s">
        <v>149</v>
      </c>
      <c r="P109" s="287" t="s">
        <v>320</v>
      </c>
    </row>
    <row r="110" spans="1:16" ht="15" customHeight="1" thickBot="1">
      <c r="A110" s="447" t="s">
        <v>85</v>
      </c>
      <c r="B110" s="45" t="s">
        <v>46</v>
      </c>
      <c r="C110" s="45" t="s">
        <v>129</v>
      </c>
      <c r="D110" s="45" t="s">
        <v>131</v>
      </c>
      <c r="E110" s="45" t="s">
        <v>47</v>
      </c>
      <c r="F110" s="45" t="s">
        <v>48</v>
      </c>
      <c r="G110" s="45" t="s">
        <v>49</v>
      </c>
      <c r="H110" s="45" t="s">
        <v>45</v>
      </c>
      <c r="I110" s="45" t="s">
        <v>135</v>
      </c>
      <c r="J110" s="45" t="s">
        <v>136</v>
      </c>
      <c r="K110" s="45" t="s">
        <v>137</v>
      </c>
      <c r="L110" s="45" t="s">
        <v>138</v>
      </c>
      <c r="M110" s="256" t="s">
        <v>150</v>
      </c>
      <c r="N110" s="256" t="s">
        <v>138</v>
      </c>
      <c r="O110" s="263" t="s">
        <v>44</v>
      </c>
      <c r="P110" s="288" t="s">
        <v>273</v>
      </c>
    </row>
    <row r="111" spans="1:16" ht="15" customHeight="1">
      <c r="A111" s="568" t="s">
        <v>256</v>
      </c>
      <c r="B111" s="192"/>
      <c r="C111" s="192"/>
      <c r="D111" s="192"/>
      <c r="E111" s="192"/>
      <c r="F111" s="192"/>
      <c r="G111" s="192"/>
      <c r="H111" s="192"/>
      <c r="I111" s="192"/>
      <c r="J111" s="192"/>
      <c r="K111" s="192"/>
      <c r="L111" s="192"/>
      <c r="M111" s="258"/>
      <c r="N111" s="258"/>
      <c r="O111" s="258"/>
    </row>
    <row r="112" spans="1:16" s="489" customFormat="1" ht="16.5" customHeight="1">
      <c r="A112" s="511" t="s">
        <v>322</v>
      </c>
      <c r="B112" s="596">
        <v>1.849707937</v>
      </c>
      <c r="C112" s="596">
        <v>0.55174237900000001</v>
      </c>
      <c r="D112" s="596">
        <v>0.68875032300000005</v>
      </c>
      <c r="E112" s="596">
        <v>0.96884454900000005</v>
      </c>
      <c r="F112" s="596">
        <v>0.92481781200000002</v>
      </c>
      <c r="G112" s="596">
        <v>1.1346729529999999</v>
      </c>
      <c r="H112" s="596">
        <v>1.44580727</v>
      </c>
      <c r="I112" s="596">
        <v>1.2568181679999999</v>
      </c>
      <c r="J112" s="596">
        <v>0.83414228700000004</v>
      </c>
      <c r="K112" s="596">
        <v>-0.151813473</v>
      </c>
      <c r="L112" s="596">
        <v>0.20142323300000001</v>
      </c>
      <c r="M112" s="597">
        <v>1.1192523729999999</v>
      </c>
      <c r="N112" s="597">
        <v>0.55984534900000005</v>
      </c>
      <c r="O112" s="597">
        <v>0.76928347699999999</v>
      </c>
      <c r="P112" s="596">
        <v>0.75590304100000005</v>
      </c>
    </row>
    <row r="113" spans="1:16" s="489" customFormat="1" ht="15.75" customHeight="1">
      <c r="A113" s="514" t="s">
        <v>183</v>
      </c>
      <c r="B113" s="598">
        <v>4.3231696839999998</v>
      </c>
      <c r="C113" s="598">
        <v>2.159336342</v>
      </c>
      <c r="D113" s="598">
        <v>2.0278529949999999</v>
      </c>
      <c r="E113" s="598">
        <v>2.5693009490000001</v>
      </c>
      <c r="F113" s="598">
        <v>3.0085632869999999</v>
      </c>
      <c r="G113" s="598">
        <v>2.914002279</v>
      </c>
      <c r="H113" s="598">
        <v>2.90725313</v>
      </c>
      <c r="I113" s="598">
        <v>3.3649598319999998</v>
      </c>
      <c r="J113" s="598">
        <v>2.4785916729999999</v>
      </c>
      <c r="K113" s="598">
        <v>1.4957039700000001</v>
      </c>
      <c r="L113" s="598">
        <v>0.90684327099999995</v>
      </c>
      <c r="M113" s="599">
        <v>2.7578243470000001</v>
      </c>
      <c r="N113" s="599">
        <v>2.1364031059999999</v>
      </c>
      <c r="O113" s="599">
        <v>2.4140832219999999</v>
      </c>
      <c r="P113" s="598">
        <v>2.3937944</v>
      </c>
    </row>
    <row r="114" spans="1:16" s="489" customFormat="1" ht="15.75" customHeight="1">
      <c r="A114" s="516" t="s">
        <v>184</v>
      </c>
      <c r="B114" s="600">
        <v>-0.260426451</v>
      </c>
      <c r="C114" s="601">
        <v>8.7999595999999999E-2</v>
      </c>
      <c r="D114" s="600">
        <v>0.59473823199999998</v>
      </c>
      <c r="E114" s="600">
        <v>1.070560301</v>
      </c>
      <c r="F114" s="600">
        <v>1.467614</v>
      </c>
      <c r="G114" s="600">
        <v>1.2104532459999999</v>
      </c>
      <c r="H114" s="600">
        <v>1.641748099</v>
      </c>
      <c r="I114" s="600">
        <v>1.151196763</v>
      </c>
      <c r="J114" s="600">
        <v>0.81878288099999996</v>
      </c>
      <c r="K114" s="600">
        <v>0.31691526599999997</v>
      </c>
      <c r="L114" s="600">
        <v>0.332243026</v>
      </c>
      <c r="M114" s="602">
        <v>1.3386823329999999</v>
      </c>
      <c r="N114" s="602">
        <v>0.66423837299999999</v>
      </c>
      <c r="O114" s="602">
        <v>0.88800725800000002</v>
      </c>
      <c r="P114" s="600">
        <v>0.90518728000000004</v>
      </c>
    </row>
    <row r="115" spans="1:16" s="489" customFormat="1" ht="15.75" customHeight="1">
      <c r="A115" s="514" t="s">
        <v>185</v>
      </c>
      <c r="B115" s="598">
        <v>-8.1283227339999993</v>
      </c>
      <c r="C115" s="598">
        <v>-7.2467886530000003</v>
      </c>
      <c r="D115" s="598">
        <v>-5.9917028549999998</v>
      </c>
      <c r="E115" s="598">
        <v>-5.4833054729999997</v>
      </c>
      <c r="F115" s="598">
        <v>-7.9654344200000002</v>
      </c>
      <c r="G115" s="598">
        <v>-5.7944129269999998</v>
      </c>
      <c r="H115" s="598">
        <v>-4.9936896490000002</v>
      </c>
      <c r="I115" s="598">
        <v>-5.7123310390000004</v>
      </c>
      <c r="J115" s="598">
        <v>-6.8128301469999997</v>
      </c>
      <c r="K115" s="598">
        <v>-8.1348062389999996</v>
      </c>
      <c r="L115" s="598">
        <v>-7.1804411610000001</v>
      </c>
      <c r="M115" s="599">
        <v>-5.9053794159999997</v>
      </c>
      <c r="N115" s="599">
        <v>-7.0032552429999999</v>
      </c>
      <c r="O115" s="599">
        <v>-6.5742151809999996</v>
      </c>
      <c r="P115" s="598">
        <v>-6.8553854149999998</v>
      </c>
    </row>
    <row r="116" spans="1:16" s="489" customFormat="1" ht="15.75" customHeight="1">
      <c r="A116" s="516" t="s">
        <v>186</v>
      </c>
      <c r="B116" s="600">
        <v>5.1057772000000001E-2</v>
      </c>
      <c r="C116" s="600">
        <v>-1.829189806</v>
      </c>
      <c r="D116" s="600">
        <v>-0.39252785499999998</v>
      </c>
      <c r="E116" s="600">
        <v>-1.2596203850000001</v>
      </c>
      <c r="F116" s="600">
        <v>-1.593452251</v>
      </c>
      <c r="G116" s="600">
        <v>-1.4837061920000001</v>
      </c>
      <c r="H116" s="600">
        <v>-0.616950573</v>
      </c>
      <c r="I116" s="600">
        <v>-1.7839854580000001</v>
      </c>
      <c r="J116" s="600">
        <v>-5.9942459999999999E-3</v>
      </c>
      <c r="K116" s="600">
        <v>8.2438486000000005E-2</v>
      </c>
      <c r="L116" s="600">
        <v>-0.24420781699999999</v>
      </c>
      <c r="M116" s="602">
        <v>-1.0579957900000001</v>
      </c>
      <c r="N116" s="602">
        <v>-0.38186980700000001</v>
      </c>
      <c r="O116" s="602">
        <v>-0.620925485</v>
      </c>
      <c r="P116" s="600">
        <v>-0.59873423999999997</v>
      </c>
    </row>
    <row r="117" spans="1:16" s="489" customFormat="1" ht="15.75" customHeight="1">
      <c r="A117" s="519" t="s">
        <v>187</v>
      </c>
      <c r="B117" s="603">
        <v>1.7955934570000001</v>
      </c>
      <c r="C117" s="603">
        <v>1.209175409</v>
      </c>
      <c r="D117" s="603">
        <v>1.5791419000000001E-2</v>
      </c>
      <c r="E117" s="603">
        <v>-0.64551472099999996</v>
      </c>
      <c r="F117" s="603">
        <v>-6.6156310930000002</v>
      </c>
      <c r="G117" s="603">
        <v>-1.255625698</v>
      </c>
      <c r="H117" s="603">
        <v>-2.142372457</v>
      </c>
      <c r="I117" s="603">
        <v>1.522032775</v>
      </c>
      <c r="J117" s="603">
        <v>-2.5875847859999999</v>
      </c>
      <c r="K117" s="603">
        <v>-14.690917249</v>
      </c>
      <c r="L117" s="603">
        <v>1.045854136</v>
      </c>
      <c r="M117" s="604">
        <v>-1.7427839389999999</v>
      </c>
      <c r="N117" s="604">
        <v>-3.2507576089999999</v>
      </c>
      <c r="O117" s="604">
        <v>-2.4133744140000002</v>
      </c>
      <c r="P117" s="603">
        <v>-2.4874914659999998</v>
      </c>
    </row>
    <row r="118" spans="1:16" s="489" customFormat="1" ht="16.5" customHeight="1">
      <c r="A118" s="522" t="s">
        <v>326</v>
      </c>
      <c r="B118" s="605">
        <v>1.2466449770000001</v>
      </c>
      <c r="C118" s="605">
        <v>1.2194245939999999</v>
      </c>
      <c r="D118" s="605">
        <v>1.6943112119999999</v>
      </c>
      <c r="E118" s="605">
        <v>1.72117342</v>
      </c>
      <c r="F118" s="605">
        <v>1.929440595</v>
      </c>
      <c r="G118" s="605">
        <v>1.6985529340000001</v>
      </c>
      <c r="H118" s="605">
        <v>1.8129471930000001</v>
      </c>
      <c r="I118" s="605">
        <v>1.6050253569999999</v>
      </c>
      <c r="J118" s="605">
        <v>1.3428068449999999</v>
      </c>
      <c r="K118" s="605">
        <v>0.70393481599999996</v>
      </c>
      <c r="L118" s="605">
        <v>0.981301117</v>
      </c>
      <c r="M118" s="606">
        <v>1.7696914509999999</v>
      </c>
      <c r="N118" s="606">
        <v>1.1750883080000001</v>
      </c>
      <c r="O118" s="606">
        <v>1.4060302469999999</v>
      </c>
      <c r="P118" s="605">
        <v>1.4116733699999999</v>
      </c>
    </row>
    <row r="119" spans="1:16" s="489" customFormat="1" ht="16.5" customHeight="1">
      <c r="A119" s="514" t="s">
        <v>570</v>
      </c>
      <c r="B119" s="598">
        <v>3.7681874479999999</v>
      </c>
      <c r="C119" s="598">
        <v>3.1266638050000002</v>
      </c>
      <c r="D119" s="598">
        <v>2.6187763230000001</v>
      </c>
      <c r="E119" s="598">
        <v>2.248088826</v>
      </c>
      <c r="F119" s="598">
        <v>2.1717956699999998</v>
      </c>
      <c r="G119" s="598">
        <v>2.058489206</v>
      </c>
      <c r="H119" s="598">
        <v>2.282230384</v>
      </c>
      <c r="I119" s="598">
        <v>1.864211064</v>
      </c>
      <c r="J119" s="598">
        <v>1.408385405</v>
      </c>
      <c r="K119" s="598">
        <v>1.6829363129999999</v>
      </c>
      <c r="L119" s="598">
        <v>0.95468308899999998</v>
      </c>
      <c r="M119" s="599">
        <v>2.255871988</v>
      </c>
      <c r="N119" s="599">
        <v>1.4542025860000001</v>
      </c>
      <c r="O119" s="599">
        <v>1.7512628260000001</v>
      </c>
      <c r="P119" s="598">
        <v>1.7803213309999999</v>
      </c>
    </row>
    <row r="120" spans="1:16" s="489" customFormat="1" ht="16.5" customHeight="1">
      <c r="A120" s="720" t="s">
        <v>571</v>
      </c>
      <c r="B120" s="600">
        <v>4.760009127</v>
      </c>
      <c r="C120" s="600">
        <v>3.5482958099999999</v>
      </c>
      <c r="D120" s="600">
        <v>3.0245214730000001</v>
      </c>
      <c r="E120" s="600">
        <v>2.4267163460000001</v>
      </c>
      <c r="F120" s="600">
        <v>2.1751668359999998</v>
      </c>
      <c r="G120" s="600">
        <v>2.130301475</v>
      </c>
      <c r="H120" s="600">
        <v>1.763438093</v>
      </c>
      <c r="I120" s="600">
        <v>1.622162316</v>
      </c>
      <c r="J120" s="600">
        <v>1.5083505349999999</v>
      </c>
      <c r="K120" s="600">
        <v>1.179721019</v>
      </c>
      <c r="L120" s="600">
        <v>1.2155498890000001</v>
      </c>
      <c r="M120" s="602">
        <v>2.1606012360000002</v>
      </c>
      <c r="N120" s="602">
        <v>1.394324683</v>
      </c>
      <c r="O120" s="602">
        <v>1.6789159979999999</v>
      </c>
      <c r="P120" s="600">
        <v>1.7012478200000001</v>
      </c>
    </row>
    <row r="121" spans="1:16" s="489" customFormat="1" ht="16.5" customHeight="1">
      <c r="A121" s="514" t="s">
        <v>964</v>
      </c>
      <c r="B121" s="598">
        <v>5.7923145900000002</v>
      </c>
      <c r="C121" s="598">
        <v>8.1736508679999993</v>
      </c>
      <c r="D121" s="598">
        <v>-1.2062697099999999</v>
      </c>
      <c r="E121" s="598">
        <v>-0.211640623</v>
      </c>
      <c r="F121" s="598">
        <v>-0.98162491399999996</v>
      </c>
      <c r="G121" s="598">
        <v>-0.97963958299999998</v>
      </c>
      <c r="H121" s="598">
        <v>-1.201381539</v>
      </c>
      <c r="I121" s="598">
        <v>-1.008696252</v>
      </c>
      <c r="J121" s="598">
        <v>-1.648775181</v>
      </c>
      <c r="K121" s="598">
        <v>-1.4752476109999999</v>
      </c>
      <c r="L121" s="598">
        <v>-6.3267820190000004</v>
      </c>
      <c r="M121" s="599">
        <v>-0.84850837300000004</v>
      </c>
      <c r="N121" s="599">
        <v>-2.1445705620000002</v>
      </c>
      <c r="O121" s="599">
        <v>-1.6917652350000001</v>
      </c>
      <c r="P121" s="598">
        <v>-1.6954689089999999</v>
      </c>
    </row>
    <row r="122" spans="1:16" s="489" customFormat="1" ht="16.5" customHeight="1">
      <c r="A122" s="516" t="s">
        <v>190</v>
      </c>
      <c r="B122" s="600">
        <v>1.546220393</v>
      </c>
      <c r="C122" s="600">
        <v>1.569801043</v>
      </c>
      <c r="D122" s="600">
        <v>0.164571211</v>
      </c>
      <c r="E122" s="600">
        <v>0.27949696499999999</v>
      </c>
      <c r="F122" s="600">
        <v>2.129384612</v>
      </c>
      <c r="G122" s="600">
        <v>1.3139541699999999</v>
      </c>
      <c r="H122" s="600">
        <v>6.895758925</v>
      </c>
      <c r="I122" s="600">
        <v>4.1377349649999999</v>
      </c>
      <c r="J122" s="600">
        <v>0.379787665</v>
      </c>
      <c r="K122" s="600">
        <v>5.9592340070000001</v>
      </c>
      <c r="L122" s="600">
        <v>-1.2902626779999999</v>
      </c>
      <c r="M122" s="602">
        <v>3.1719788800000002</v>
      </c>
      <c r="N122" s="602">
        <v>2.0086754550000001</v>
      </c>
      <c r="O122" s="602">
        <v>2.4305324430000002</v>
      </c>
      <c r="P122" s="600">
        <v>2.5139396770000002</v>
      </c>
    </row>
    <row r="123" spans="1:16" s="489" customFormat="1" ht="16.5" customHeight="1">
      <c r="A123" s="514" t="s">
        <v>572</v>
      </c>
      <c r="B123" s="598">
        <v>-2.528199308</v>
      </c>
      <c r="C123" s="598">
        <v>-1.2554375440000001</v>
      </c>
      <c r="D123" s="598">
        <v>-0.16867348500000001</v>
      </c>
      <c r="E123" s="598">
        <v>0.11954403199999999</v>
      </c>
      <c r="F123" s="598">
        <v>0.85734166999999994</v>
      </c>
      <c r="G123" s="598">
        <v>0.35123185299999998</v>
      </c>
      <c r="H123" s="598">
        <v>5.2515299000000001E-2</v>
      </c>
      <c r="I123" s="598">
        <v>0.16791278800000001</v>
      </c>
      <c r="J123" s="598">
        <v>0.68248383000000001</v>
      </c>
      <c r="K123" s="598">
        <v>0.93239981400000005</v>
      </c>
      <c r="L123" s="598">
        <v>1.421392105</v>
      </c>
      <c r="M123" s="599">
        <v>0.167523119</v>
      </c>
      <c r="N123" s="599">
        <v>0.830926096</v>
      </c>
      <c r="O123" s="599">
        <v>0.54578648900000004</v>
      </c>
      <c r="P123" s="598">
        <v>0.52335232700000001</v>
      </c>
    </row>
    <row r="124" spans="1:16" s="489" customFormat="1" ht="16.5" customHeight="1">
      <c r="A124" s="720" t="s">
        <v>965</v>
      </c>
      <c r="B124" s="600">
        <v>-0.40877718899999999</v>
      </c>
      <c r="C124" s="600">
        <v>0.32820440099999998</v>
      </c>
      <c r="D124" s="600">
        <v>0.47081009499999998</v>
      </c>
      <c r="E124" s="600">
        <v>0.21191689499999999</v>
      </c>
      <c r="F124" s="600">
        <v>0.731532089</v>
      </c>
      <c r="G124" s="600">
        <v>0.156832059</v>
      </c>
      <c r="H124" s="600">
        <v>-0.33826993300000002</v>
      </c>
      <c r="I124" s="600">
        <v>-0.44215026099999999</v>
      </c>
      <c r="J124" s="600">
        <v>0.125658674</v>
      </c>
      <c r="K124" s="600">
        <v>0.50245809399999997</v>
      </c>
      <c r="L124" s="600">
        <v>0.98066258399999995</v>
      </c>
      <c r="M124" s="602">
        <v>0.17435487399999999</v>
      </c>
      <c r="N124" s="602">
        <v>0.31858381400000002</v>
      </c>
      <c r="O124" s="602">
        <v>0.25709285599999998</v>
      </c>
      <c r="P124" s="600">
        <v>0.28179932499999999</v>
      </c>
    </row>
    <row r="125" spans="1:16" s="489" customFormat="1" ht="15.75" customHeight="1">
      <c r="A125" s="514" t="s">
        <v>193</v>
      </c>
      <c r="B125" s="598">
        <v>1.5059291340000001</v>
      </c>
      <c r="C125" s="598">
        <v>4.2347090850000004</v>
      </c>
      <c r="D125" s="598">
        <v>7.4064068799999996</v>
      </c>
      <c r="E125" s="598">
        <v>11.250788827999999</v>
      </c>
      <c r="F125" s="598">
        <v>18.964883585999999</v>
      </c>
      <c r="G125" s="598">
        <v>12.800332191000001</v>
      </c>
      <c r="H125" s="598">
        <v>9.2088234750000009</v>
      </c>
      <c r="I125" s="598">
        <v>11.322432777</v>
      </c>
      <c r="J125" s="598">
        <v>3.3337950670000001</v>
      </c>
      <c r="K125" s="598">
        <v>2.8191778169999999</v>
      </c>
      <c r="L125" s="598">
        <v>-2.391710743</v>
      </c>
      <c r="M125" s="599">
        <v>9.1286887490000002</v>
      </c>
      <c r="N125" s="599">
        <v>1.500197394</v>
      </c>
      <c r="O125" s="599">
        <v>4.9410012520000004</v>
      </c>
      <c r="P125" s="598">
        <v>5.0174061679999999</v>
      </c>
    </row>
    <row r="126" spans="1:16" s="489" customFormat="1" ht="15.75" customHeight="1">
      <c r="A126" s="720" t="s">
        <v>767</v>
      </c>
      <c r="B126" s="600">
        <v>-11.057060541</v>
      </c>
      <c r="C126" s="600">
        <v>-8.6594236850000001</v>
      </c>
      <c r="D126" s="600">
        <v>-4.5714779329999997</v>
      </c>
      <c r="E126" s="600">
        <v>-1.617068824</v>
      </c>
      <c r="F126" s="600">
        <v>0.54151861400000001</v>
      </c>
      <c r="G126" s="600">
        <v>0.71850951699999999</v>
      </c>
      <c r="H126" s="600">
        <v>1.6868377649999999</v>
      </c>
      <c r="I126" s="600">
        <v>3.0236308410000001</v>
      </c>
      <c r="J126" s="600">
        <v>3.4771301270000001</v>
      </c>
      <c r="K126" s="600">
        <v>2.8052695110000001</v>
      </c>
      <c r="L126" s="600">
        <v>4.8660221559999997</v>
      </c>
      <c r="M126" s="602">
        <v>-0.94875020799999998</v>
      </c>
      <c r="N126" s="602">
        <v>3.5840338169999999</v>
      </c>
      <c r="O126" s="602">
        <v>1.5632447190000001</v>
      </c>
      <c r="P126" s="600">
        <v>1.2706841639999999</v>
      </c>
    </row>
    <row r="127" spans="1:16" s="489" customFormat="1" ht="15.75" customHeight="1">
      <c r="A127" s="514" t="s">
        <v>194</v>
      </c>
      <c r="B127" s="598">
        <v>4.2903491479999998</v>
      </c>
      <c r="C127" s="598">
        <v>-6.3751834240000003</v>
      </c>
      <c r="D127" s="598">
        <v>-0.59237464500000003</v>
      </c>
      <c r="E127" s="598">
        <v>-5.7556687459999996</v>
      </c>
      <c r="F127" s="598">
        <v>-2.2311620959999998</v>
      </c>
      <c r="G127" s="598">
        <v>-3.1775329399999999</v>
      </c>
      <c r="H127" s="598">
        <v>-2.1813962930000002</v>
      </c>
      <c r="I127" s="598">
        <v>-2.745026025</v>
      </c>
      <c r="J127" s="598">
        <v>0.419118981</v>
      </c>
      <c r="K127" s="598">
        <v>-3.8974280779999999</v>
      </c>
      <c r="L127" s="598">
        <v>-2.4624455580000002</v>
      </c>
      <c r="M127" s="599">
        <v>-3.1576842200000002</v>
      </c>
      <c r="N127" s="599">
        <v>-1.791071369</v>
      </c>
      <c r="O127" s="599">
        <v>-2.2626879369999999</v>
      </c>
      <c r="P127" s="598">
        <v>-2.098175538</v>
      </c>
    </row>
    <row r="128" spans="1:16" s="489" customFormat="1" ht="15.75" customHeight="1">
      <c r="A128" s="516" t="s">
        <v>195</v>
      </c>
      <c r="B128" s="600">
        <v>-3.208783307</v>
      </c>
      <c r="C128" s="600">
        <v>-1.9210918109999999</v>
      </c>
      <c r="D128" s="600">
        <v>-0.32602008900000001</v>
      </c>
      <c r="E128" s="600">
        <v>2.8669202629999999</v>
      </c>
      <c r="F128" s="600">
        <v>4.1288367209999999</v>
      </c>
      <c r="G128" s="600">
        <v>3.2294319800000002</v>
      </c>
      <c r="H128" s="600">
        <v>3.1309093620000001</v>
      </c>
      <c r="I128" s="600">
        <v>3.4017648829999998</v>
      </c>
      <c r="J128" s="600">
        <v>3.6399888410000001</v>
      </c>
      <c r="K128" s="600">
        <v>0.58420229499999998</v>
      </c>
      <c r="L128" s="600">
        <v>2.4151283530000001</v>
      </c>
      <c r="M128" s="602">
        <v>2.85666339</v>
      </c>
      <c r="N128" s="602">
        <v>2.6204005069999998</v>
      </c>
      <c r="O128" s="602">
        <v>2.7100741890000002</v>
      </c>
      <c r="P128" s="600">
        <v>2.597113679</v>
      </c>
    </row>
    <row r="129" spans="1:20" s="489" customFormat="1" ht="15.75" customHeight="1">
      <c r="A129" s="519" t="s">
        <v>196</v>
      </c>
      <c r="B129" s="603">
        <v>5.7993121990000001</v>
      </c>
      <c r="C129" s="603">
        <v>5.0204205760000002</v>
      </c>
      <c r="D129" s="603">
        <v>4.6116360910000003</v>
      </c>
      <c r="E129" s="603">
        <v>5.3036479339999998</v>
      </c>
      <c r="F129" s="603">
        <v>2.8773523239999999</v>
      </c>
      <c r="G129" s="603">
        <v>3.8121128419999999</v>
      </c>
      <c r="H129" s="603">
        <v>3.2523344559999998</v>
      </c>
      <c r="I129" s="603">
        <v>6.1619798509999999</v>
      </c>
      <c r="J129" s="603">
        <v>-1.297598807</v>
      </c>
      <c r="K129" s="603">
        <v>-15.681981780999999</v>
      </c>
      <c r="L129" s="603">
        <v>0.20755262499999999</v>
      </c>
      <c r="M129" s="604">
        <v>4.2270461939999997</v>
      </c>
      <c r="N129" s="604">
        <v>-2.5228431200000001</v>
      </c>
      <c r="O129" s="604">
        <v>1.26432864</v>
      </c>
      <c r="P129" s="603">
        <v>1.162211664</v>
      </c>
    </row>
    <row r="130" spans="1:20" s="489" customFormat="1" ht="16.5" customHeight="1">
      <c r="A130" s="568" t="s">
        <v>257</v>
      </c>
      <c r="B130" s="607"/>
      <c r="C130" s="607"/>
      <c r="D130" s="607"/>
      <c r="E130" s="607"/>
      <c r="F130" s="607"/>
      <c r="G130" s="607"/>
      <c r="H130" s="607"/>
      <c r="I130" s="607"/>
      <c r="J130" s="607"/>
      <c r="K130" s="607"/>
      <c r="L130" s="607"/>
      <c r="M130" s="608"/>
      <c r="N130" s="608"/>
      <c r="O130" s="608"/>
      <c r="P130" s="607"/>
    </row>
    <row r="131" spans="1:20" s="489" customFormat="1" ht="16.5" customHeight="1">
      <c r="A131" s="511" t="s">
        <v>324</v>
      </c>
      <c r="B131" s="596">
        <v>4.5559847150000001</v>
      </c>
      <c r="C131" s="596">
        <v>6.0827935999999996</v>
      </c>
      <c r="D131" s="596">
        <v>6.5514361479999996</v>
      </c>
      <c r="E131" s="596">
        <v>11.004818282</v>
      </c>
      <c r="F131" s="596">
        <v>14.508073577999999</v>
      </c>
      <c r="G131" s="596">
        <v>10.895142196</v>
      </c>
      <c r="H131" s="596">
        <v>18.418044723000001</v>
      </c>
      <c r="I131" s="596">
        <v>16.044501914000001</v>
      </c>
      <c r="J131" s="596">
        <v>18.950308235000001</v>
      </c>
      <c r="K131" s="596">
        <v>14.614537076</v>
      </c>
      <c r="L131" s="596">
        <v>11.872495453999999</v>
      </c>
      <c r="M131" s="597">
        <v>12.988656183</v>
      </c>
      <c r="N131" s="597">
        <v>15.789780441</v>
      </c>
      <c r="O131" s="597">
        <v>14.429647074</v>
      </c>
      <c r="P131" s="596">
        <v>13.605777632000001</v>
      </c>
    </row>
    <row r="132" spans="1:20" s="489" customFormat="1" ht="15.75" customHeight="1">
      <c r="A132" s="569" t="s">
        <v>200</v>
      </c>
      <c r="B132" s="609">
        <v>0.58007463999999997</v>
      </c>
      <c r="C132" s="609">
        <v>5.4083645269999998</v>
      </c>
      <c r="D132" s="609">
        <v>6.4401877120000002</v>
      </c>
      <c r="E132" s="609">
        <v>10.612154181999999</v>
      </c>
      <c r="F132" s="609">
        <v>14.065425824</v>
      </c>
      <c r="G132" s="609">
        <v>10.230787538</v>
      </c>
      <c r="H132" s="609">
        <v>18.033331166</v>
      </c>
      <c r="I132" s="609">
        <v>17.528848934999999</v>
      </c>
      <c r="J132" s="609">
        <v>18.859032498000001</v>
      </c>
      <c r="K132" s="609">
        <v>15.026085687</v>
      </c>
      <c r="L132" s="609">
        <v>15.120264439</v>
      </c>
      <c r="M132" s="610">
        <v>12.526953414999999</v>
      </c>
      <c r="N132" s="610">
        <v>16.964987208</v>
      </c>
      <c r="O132" s="610">
        <v>14.734169691</v>
      </c>
      <c r="P132" s="609">
        <v>14.143914172000001</v>
      </c>
    </row>
    <row r="133" spans="1:20" s="489" customFormat="1" ht="15.75" customHeight="1">
      <c r="A133" s="570" t="s">
        <v>201</v>
      </c>
      <c r="B133" s="611">
        <v>49.840742067000001</v>
      </c>
      <c r="C133" s="611">
        <v>17.436715523</v>
      </c>
      <c r="D133" s="611">
        <v>7.7281172160000002</v>
      </c>
      <c r="E133" s="611">
        <v>18.750326654999999</v>
      </c>
      <c r="F133" s="611">
        <v>34.548413050999997</v>
      </c>
      <c r="G133" s="611">
        <v>28.001008569</v>
      </c>
      <c r="H133" s="611">
        <v>27.610324603999999</v>
      </c>
      <c r="I133" s="611">
        <v>-6.0362725999999998E-2</v>
      </c>
      <c r="J133" s="611">
        <v>35.791856217000003</v>
      </c>
      <c r="K133" s="611">
        <v>15.735894419999999</v>
      </c>
      <c r="L133" s="611">
        <v>24.160689868999999</v>
      </c>
      <c r="M133" s="612">
        <v>24.285965397999998</v>
      </c>
      <c r="N133" s="612">
        <v>21.213225702999999</v>
      </c>
      <c r="O133" s="612">
        <v>22.180076041</v>
      </c>
      <c r="P133" s="611">
        <v>21.580198382999999</v>
      </c>
    </row>
    <row r="134" spans="1:20" s="489" customFormat="1" ht="15.75" customHeight="1">
      <c r="A134" s="569" t="s">
        <v>202</v>
      </c>
      <c r="B134" s="609">
        <v>83.222643556999998</v>
      </c>
      <c r="C134" s="609">
        <v>15.791619367999999</v>
      </c>
      <c r="D134" s="609">
        <v>9.695131666</v>
      </c>
      <c r="E134" s="609">
        <v>17.663676208999998</v>
      </c>
      <c r="F134" s="609">
        <v>8.4419490499999998</v>
      </c>
      <c r="G134" s="609">
        <v>14.173006974</v>
      </c>
      <c r="H134" s="609">
        <v>20.184158118999999</v>
      </c>
      <c r="I134" s="609">
        <v>1.686868314</v>
      </c>
      <c r="J134" s="609">
        <v>0.98556225799999997</v>
      </c>
      <c r="K134" s="609">
        <v>7.6396098669999999</v>
      </c>
      <c r="L134" s="609">
        <v>-32.564704116999998</v>
      </c>
      <c r="M134" s="610">
        <v>16.250166697000001</v>
      </c>
      <c r="N134" s="610">
        <v>-9.0849316410000007</v>
      </c>
      <c r="O134" s="610">
        <v>-1.325886393</v>
      </c>
      <c r="P134" s="609">
        <v>-6.5543907709999996</v>
      </c>
    </row>
    <row r="135" spans="1:20" s="489" customFormat="1" ht="16.5" customHeight="1">
      <c r="A135" s="571" t="s">
        <v>325</v>
      </c>
      <c r="B135" s="613">
        <v>5.891308897</v>
      </c>
      <c r="C135" s="613">
        <v>5.7812709900000003</v>
      </c>
      <c r="D135" s="613">
        <v>7.7006787320000001</v>
      </c>
      <c r="E135" s="613">
        <v>8.5387403749999997</v>
      </c>
      <c r="F135" s="613">
        <v>5.881805054</v>
      </c>
      <c r="G135" s="613">
        <v>8.8614277280000007</v>
      </c>
      <c r="H135" s="613">
        <v>8.3778519370000009</v>
      </c>
      <c r="I135" s="613">
        <v>7.2411491679999997</v>
      </c>
      <c r="J135" s="613">
        <v>6.4940661349999997</v>
      </c>
      <c r="K135" s="613">
        <v>-5.6955994409999997</v>
      </c>
      <c r="L135" s="613">
        <v>-6.5056064960000004</v>
      </c>
      <c r="M135" s="614">
        <v>7.8922263969999999</v>
      </c>
      <c r="N135" s="614">
        <v>1.1000939350000001</v>
      </c>
      <c r="O135" s="614">
        <v>4.3415884519999999</v>
      </c>
      <c r="P135" s="613">
        <v>4.7629146369999997</v>
      </c>
    </row>
    <row r="136" spans="1:20" s="489" customFormat="1" ht="15.75" customHeight="1">
      <c r="A136" s="569" t="s">
        <v>204</v>
      </c>
      <c r="B136" s="609">
        <v>1.553590223</v>
      </c>
      <c r="C136" s="609">
        <v>-3.417879052</v>
      </c>
      <c r="D136" s="609">
        <v>1.8163119059999999</v>
      </c>
      <c r="E136" s="609">
        <v>7.5700086329999996</v>
      </c>
      <c r="F136" s="609">
        <v>7.0291602380000002</v>
      </c>
      <c r="G136" s="609">
        <v>17.006444364</v>
      </c>
      <c r="H136" s="609">
        <v>7.6031179270000004</v>
      </c>
      <c r="I136" s="609">
        <v>9.8141711459999996</v>
      </c>
      <c r="J136" s="609">
        <v>3.6166712429999999</v>
      </c>
      <c r="K136" s="609">
        <v>4.4293524189999998</v>
      </c>
      <c r="L136" s="609">
        <v>4.4649752530000004</v>
      </c>
      <c r="M136" s="610">
        <v>7.8385148200000003</v>
      </c>
      <c r="N136" s="610">
        <v>5.3759453390000003</v>
      </c>
      <c r="O136" s="610">
        <v>6.6003701499999998</v>
      </c>
      <c r="P136" s="609">
        <v>7.5315794580000004</v>
      </c>
    </row>
    <row r="137" spans="1:20" s="489" customFormat="1" ht="15.75" customHeight="1">
      <c r="A137" s="572" t="s">
        <v>205</v>
      </c>
      <c r="B137" s="611">
        <v>9.3677173450000009</v>
      </c>
      <c r="C137" s="611">
        <v>8.4484118729999995</v>
      </c>
      <c r="D137" s="611">
        <v>8.0733443779999998</v>
      </c>
      <c r="E137" s="611">
        <v>9.7821126350000007</v>
      </c>
      <c r="F137" s="611">
        <v>10.611983529</v>
      </c>
      <c r="G137" s="611">
        <v>7.1110900109999999</v>
      </c>
      <c r="H137" s="611">
        <v>8.6394145800000004</v>
      </c>
      <c r="I137" s="611">
        <v>10.175167349000001</v>
      </c>
      <c r="J137" s="611">
        <v>20.171930903</v>
      </c>
      <c r="K137" s="611">
        <v>7.0345080360000001</v>
      </c>
      <c r="L137" s="611">
        <v>8.4097871200000007</v>
      </c>
      <c r="M137" s="612">
        <v>9.1396389790000008</v>
      </c>
      <c r="N137" s="612">
        <v>12.742669968</v>
      </c>
      <c r="O137" s="612">
        <v>10.67235071</v>
      </c>
      <c r="P137" s="611">
        <v>11.220630637999999</v>
      </c>
      <c r="S137" s="541"/>
      <c r="T137" s="541"/>
    </row>
    <row r="138" spans="1:20" s="489" customFormat="1" ht="15.75" customHeight="1">
      <c r="A138" s="569" t="s">
        <v>206</v>
      </c>
      <c r="B138" s="609">
        <v>-2.7615029089999998</v>
      </c>
      <c r="C138" s="609">
        <v>12.606031772</v>
      </c>
      <c r="D138" s="609">
        <v>19.045265829000002</v>
      </c>
      <c r="E138" s="609">
        <v>5.0141626840000004</v>
      </c>
      <c r="F138" s="609">
        <v>-8.9362444809999992</v>
      </c>
      <c r="G138" s="609">
        <v>4.8603250070000001</v>
      </c>
      <c r="H138" s="609">
        <v>8.5929375930000003</v>
      </c>
      <c r="I138" s="609">
        <v>1.047042665</v>
      </c>
      <c r="J138" s="609">
        <v>-6.3939187349999997</v>
      </c>
      <c r="K138" s="609">
        <v>-19.661373473000001</v>
      </c>
      <c r="L138" s="609">
        <v>-22.899992104999999</v>
      </c>
      <c r="M138" s="610">
        <v>4.3112969840000002</v>
      </c>
      <c r="N138" s="610">
        <v>-12.584765919000001</v>
      </c>
      <c r="O138" s="610">
        <v>-7.3694800669999996</v>
      </c>
      <c r="P138" s="609">
        <v>-7.7019228599999998</v>
      </c>
    </row>
    <row r="139" spans="1:20" s="489" customFormat="1" ht="16.5" customHeight="1">
      <c r="A139" s="573" t="s">
        <v>259</v>
      </c>
      <c r="B139" s="615"/>
      <c r="C139" s="615"/>
      <c r="D139" s="615"/>
      <c r="E139" s="615"/>
      <c r="F139" s="615"/>
      <c r="G139" s="615"/>
      <c r="H139" s="615"/>
      <c r="I139" s="615"/>
      <c r="J139" s="615"/>
      <c r="K139" s="615"/>
      <c r="L139" s="615"/>
      <c r="M139" s="616"/>
      <c r="N139" s="616"/>
      <c r="O139" s="616"/>
      <c r="P139" s="615"/>
    </row>
    <row r="140" spans="1:20" s="489" customFormat="1" ht="16.5" customHeight="1">
      <c r="A140" s="574" t="s">
        <v>510</v>
      </c>
      <c r="B140" s="617">
        <v>2.2926544990000002</v>
      </c>
      <c r="C140" s="617">
        <v>0.86532819500000002</v>
      </c>
      <c r="D140" s="617">
        <v>0.75760466400000004</v>
      </c>
      <c r="E140" s="617">
        <v>0.73492741500000003</v>
      </c>
      <c r="F140" s="617">
        <v>0.53971767500000001</v>
      </c>
      <c r="G140" s="617">
        <v>0.64669428500000004</v>
      </c>
      <c r="H140" s="617">
        <v>0.88639051700000004</v>
      </c>
      <c r="I140" s="617">
        <v>0.99110138999999997</v>
      </c>
      <c r="J140" s="617">
        <v>0.55994427999999996</v>
      </c>
      <c r="K140" s="617">
        <v>-0.38247799700000001</v>
      </c>
      <c r="L140" s="617">
        <v>-0.17374752199999999</v>
      </c>
      <c r="M140" s="618">
        <v>0.78962942999999997</v>
      </c>
      <c r="N140" s="618">
        <v>0.26836789100000003</v>
      </c>
      <c r="O140" s="618">
        <v>0.458399263</v>
      </c>
      <c r="P140" s="617">
        <v>0.453843673</v>
      </c>
    </row>
    <row r="141" spans="1:20" s="489" customFormat="1" ht="16.5" customHeight="1">
      <c r="A141" s="575" t="s">
        <v>446</v>
      </c>
      <c r="B141" s="619">
        <v>3.2801195989999998</v>
      </c>
      <c r="C141" s="619">
        <v>2.6051908209999999</v>
      </c>
      <c r="D141" s="619">
        <v>2.9579359190000001</v>
      </c>
      <c r="E141" s="619">
        <v>2.4916051019999998</v>
      </c>
      <c r="F141" s="619">
        <v>2.6367381829999998</v>
      </c>
      <c r="G141" s="619">
        <v>2.7359569709999998</v>
      </c>
      <c r="H141" s="619">
        <v>2.2053644010000002</v>
      </c>
      <c r="I141" s="619">
        <v>2.2847051559999998</v>
      </c>
      <c r="J141" s="619">
        <v>2.3259361059999999</v>
      </c>
      <c r="K141" s="619">
        <v>2.2660238800000001</v>
      </c>
      <c r="L141" s="619">
        <v>2.2132146760000002</v>
      </c>
      <c r="M141" s="620">
        <v>2.5385698849999998</v>
      </c>
      <c r="N141" s="620">
        <v>2.275157519</v>
      </c>
      <c r="O141" s="620">
        <v>2.3699771580000002</v>
      </c>
      <c r="P141" s="619">
        <v>2.3823835010000001</v>
      </c>
    </row>
    <row r="142" spans="1:20" s="489" customFormat="1" ht="16.5" customHeight="1">
      <c r="A142" s="576" t="s">
        <v>447</v>
      </c>
      <c r="B142" s="621">
        <v>5.2390261990000004</v>
      </c>
      <c r="C142" s="621">
        <v>3.845008403</v>
      </c>
      <c r="D142" s="621">
        <v>3.09049401</v>
      </c>
      <c r="E142" s="621">
        <v>2.1765974670000001</v>
      </c>
      <c r="F142" s="621">
        <v>1.759554917</v>
      </c>
      <c r="G142" s="621">
        <v>1.624351825</v>
      </c>
      <c r="H142" s="621">
        <v>1.1836057680000001</v>
      </c>
      <c r="I142" s="621">
        <v>1.3131858320000001</v>
      </c>
      <c r="J142" s="621">
        <v>1.207972949</v>
      </c>
      <c r="K142" s="621">
        <v>0.95399465400000005</v>
      </c>
      <c r="L142" s="621">
        <v>0.835985439</v>
      </c>
      <c r="M142" s="622">
        <v>1.8113520110000001</v>
      </c>
      <c r="N142" s="622">
        <v>1.0855352380000001</v>
      </c>
      <c r="O142" s="622">
        <v>1.3500702410000001</v>
      </c>
      <c r="P142" s="621">
        <v>1.3810169059999999</v>
      </c>
    </row>
    <row r="143" spans="1:20" s="489" customFormat="1" ht="16.5" customHeight="1">
      <c r="A143" s="577" t="s">
        <v>448</v>
      </c>
      <c r="B143" s="619">
        <v>1.7095971270000001</v>
      </c>
      <c r="C143" s="619">
        <v>1.50946392</v>
      </c>
      <c r="D143" s="619">
        <v>1.7594319389999999</v>
      </c>
      <c r="E143" s="619">
        <v>1.4727774280000001</v>
      </c>
      <c r="F143" s="619">
        <v>1.5148282019999999</v>
      </c>
      <c r="G143" s="619">
        <v>1.194742151</v>
      </c>
      <c r="H143" s="619">
        <v>1.2328327729999999</v>
      </c>
      <c r="I143" s="619">
        <v>1.296100977</v>
      </c>
      <c r="J143" s="619">
        <v>1.042919127</v>
      </c>
      <c r="K143" s="619">
        <v>0.479269903</v>
      </c>
      <c r="L143" s="619">
        <v>0.60261511400000001</v>
      </c>
      <c r="M143" s="620">
        <v>1.421778601</v>
      </c>
      <c r="N143" s="620">
        <v>0.86696653300000004</v>
      </c>
      <c r="O143" s="620">
        <v>1.0780670459999999</v>
      </c>
      <c r="P143" s="619">
        <v>1.092354252</v>
      </c>
    </row>
    <row r="144" spans="1:20" s="489" customFormat="1" ht="16.5" customHeight="1">
      <c r="A144" s="572" t="s">
        <v>523</v>
      </c>
      <c r="B144" s="623">
        <v>2.8173281509999999</v>
      </c>
      <c r="C144" s="623">
        <v>5.9703351189999996</v>
      </c>
      <c r="D144" s="623">
        <v>6.6301473629999998</v>
      </c>
      <c r="E144" s="623">
        <v>10.144763854000001</v>
      </c>
      <c r="F144" s="623">
        <v>13.437503617999999</v>
      </c>
      <c r="G144" s="623">
        <v>9.1130897589999993</v>
      </c>
      <c r="H144" s="623">
        <v>16.845511866999999</v>
      </c>
      <c r="I144" s="623">
        <v>16.571218916999999</v>
      </c>
      <c r="J144" s="623">
        <v>18.09487798</v>
      </c>
      <c r="K144" s="623">
        <v>13.765241421000001</v>
      </c>
      <c r="L144" s="623">
        <v>13.95314724</v>
      </c>
      <c r="M144" s="624">
        <v>11.896536522</v>
      </c>
      <c r="N144" s="624">
        <v>15.950103749</v>
      </c>
      <c r="O144" s="624">
        <v>13.918326879</v>
      </c>
      <c r="P144" s="623">
        <v>13.383371209</v>
      </c>
    </row>
    <row r="145" spans="1:17" s="489" customFormat="1" ht="16.5" customHeight="1">
      <c r="A145" s="578" t="s">
        <v>449</v>
      </c>
      <c r="B145" s="619">
        <v>-0.42798819199999999</v>
      </c>
      <c r="C145" s="619">
        <v>3.700407888</v>
      </c>
      <c r="D145" s="619">
        <v>1.84894154</v>
      </c>
      <c r="E145" s="619">
        <v>0.83685541100000005</v>
      </c>
      <c r="F145" s="619">
        <v>0.227639542</v>
      </c>
      <c r="G145" s="619">
        <v>-0.43440157000000001</v>
      </c>
      <c r="H145" s="619">
        <v>-1.3466691989999999</v>
      </c>
      <c r="I145" s="619">
        <v>-0.96138547600000002</v>
      </c>
      <c r="J145" s="619">
        <v>-0.98478539700000001</v>
      </c>
      <c r="K145" s="619">
        <v>-1.4022071279999999</v>
      </c>
      <c r="L145" s="619">
        <v>-1.8962827470000001</v>
      </c>
      <c r="M145" s="620">
        <v>-3.4836160000000001E-3</v>
      </c>
      <c r="N145" s="620">
        <v>-1.323517201</v>
      </c>
      <c r="O145" s="620">
        <v>-0.83259345699999998</v>
      </c>
      <c r="P145" s="619">
        <v>-0.92984863699999998</v>
      </c>
    </row>
    <row r="146" spans="1:17" s="489" customFormat="1" ht="16.5" customHeight="1">
      <c r="A146" s="570" t="s">
        <v>450</v>
      </c>
      <c r="B146" s="625">
        <v>4.6605513000000001E-2</v>
      </c>
      <c r="C146" s="625">
        <v>0.61568997800000003</v>
      </c>
      <c r="D146" s="625">
        <v>0.53514734399999997</v>
      </c>
      <c r="E146" s="625">
        <v>-3.2793599E-2</v>
      </c>
      <c r="F146" s="625">
        <v>0.321792358</v>
      </c>
      <c r="G146" s="625">
        <v>-0.33934109800000001</v>
      </c>
      <c r="H146" s="625">
        <v>-0.90612705000000004</v>
      </c>
      <c r="I146" s="625">
        <v>-0.74485031899999998</v>
      </c>
      <c r="J146" s="625">
        <v>-0.17062733099999999</v>
      </c>
      <c r="K146" s="625">
        <v>0.27824266399999997</v>
      </c>
      <c r="L146" s="625">
        <v>0.60197897600000005</v>
      </c>
      <c r="M146" s="626">
        <v>-0.168104111</v>
      </c>
      <c r="N146" s="626">
        <v>1.3070465E-2</v>
      </c>
      <c r="O146" s="626">
        <v>-6.7154499000000006E-2</v>
      </c>
      <c r="P146" s="625">
        <v>-3.3962112000000003E-2</v>
      </c>
    </row>
    <row r="147" spans="1:17" s="489" customFormat="1" ht="16.5" customHeight="1">
      <c r="A147" s="575" t="s">
        <v>461</v>
      </c>
      <c r="B147" s="619">
        <v>-0.45966452000000002</v>
      </c>
      <c r="C147" s="619">
        <v>-0.12802002600000001</v>
      </c>
      <c r="D147" s="619">
        <v>-3.2929618000000001E-2</v>
      </c>
      <c r="E147" s="619">
        <v>4.5371227E-2</v>
      </c>
      <c r="F147" s="619">
        <v>0.27390736300000001</v>
      </c>
      <c r="G147" s="619">
        <v>4.0056344000000001E-2</v>
      </c>
      <c r="H147" s="619">
        <v>0.109193337</v>
      </c>
      <c r="I147" s="619">
        <v>-6.2236441000000003E-2</v>
      </c>
      <c r="J147" s="619">
        <v>-9.3572050000000004E-3</v>
      </c>
      <c r="K147" s="619">
        <v>0.28534084799999998</v>
      </c>
      <c r="L147" s="619">
        <v>7.6512881000000005E-2</v>
      </c>
      <c r="M147" s="620">
        <v>0.108431123</v>
      </c>
      <c r="N147" s="620">
        <v>6.2521431000000002E-2</v>
      </c>
      <c r="O147" s="620">
        <v>6.6431711000000004E-2</v>
      </c>
      <c r="P147" s="619">
        <v>8.2375871000000003E-2</v>
      </c>
    </row>
    <row r="148" spans="1:17" s="489" customFormat="1" ht="16.5" customHeight="1">
      <c r="A148" s="576" t="s">
        <v>466</v>
      </c>
      <c r="B148" s="621">
        <v>-0.443453761</v>
      </c>
      <c r="C148" s="621">
        <v>0.49820720000000002</v>
      </c>
      <c r="D148" s="621">
        <v>0.76717465600000001</v>
      </c>
      <c r="E148" s="621">
        <v>0.58835677399999997</v>
      </c>
      <c r="F148" s="621">
        <v>0.79827355099999997</v>
      </c>
      <c r="G148" s="621">
        <v>0.45577999400000002</v>
      </c>
      <c r="H148" s="621">
        <v>0.30064032499999999</v>
      </c>
      <c r="I148" s="621">
        <v>0.29233120099999998</v>
      </c>
      <c r="J148" s="621">
        <v>0.434873018</v>
      </c>
      <c r="K148" s="621">
        <v>0.73013876300000002</v>
      </c>
      <c r="L148" s="621">
        <v>0.66621927199999997</v>
      </c>
      <c r="M148" s="622">
        <v>0.51867644300000004</v>
      </c>
      <c r="N148" s="622">
        <v>0.52367392800000001</v>
      </c>
      <c r="O148" s="622">
        <v>0.52863887899999995</v>
      </c>
      <c r="P148" s="621">
        <v>0.54265834800000001</v>
      </c>
    </row>
    <row r="149" spans="1:17" s="541" customFormat="1" ht="16.5" customHeight="1">
      <c r="A149" s="577" t="s">
        <v>462</v>
      </c>
      <c r="B149" s="619">
        <v>2.0506781580000002</v>
      </c>
      <c r="C149" s="619">
        <v>7.2248849000000004E-2</v>
      </c>
      <c r="D149" s="619">
        <v>-0.21543749400000001</v>
      </c>
      <c r="E149" s="619">
        <v>-0.37912990400000002</v>
      </c>
      <c r="F149" s="619">
        <v>-0.951350323</v>
      </c>
      <c r="G149" s="619">
        <v>-0.79661202399999997</v>
      </c>
      <c r="H149" s="619">
        <v>-0.46006002099999999</v>
      </c>
      <c r="I149" s="619">
        <v>-0.26092379100000002</v>
      </c>
      <c r="J149" s="619">
        <v>-0.56965276799999998</v>
      </c>
      <c r="K149" s="619">
        <v>-0.47038049399999998</v>
      </c>
      <c r="L149" s="619">
        <v>-1.0958131419999999</v>
      </c>
      <c r="M149" s="620">
        <v>-0.53042045100000002</v>
      </c>
      <c r="N149" s="620">
        <v>-0.61755429799999995</v>
      </c>
      <c r="O149" s="620">
        <v>-0.59031622299999997</v>
      </c>
      <c r="P149" s="619">
        <v>-0.56033913899999999</v>
      </c>
      <c r="Q149" s="489"/>
    </row>
    <row r="150" spans="1:17" s="489" customFormat="1" ht="16.5" customHeight="1">
      <c r="A150" s="572" t="s">
        <v>515</v>
      </c>
      <c r="B150" s="623">
        <v>0.45688927299999998</v>
      </c>
      <c r="C150" s="623">
        <v>1.8144389089999999</v>
      </c>
      <c r="D150" s="623">
        <v>1.902473308</v>
      </c>
      <c r="E150" s="623">
        <v>3.1764496370000002</v>
      </c>
      <c r="F150" s="623">
        <v>4.076526715</v>
      </c>
      <c r="G150" s="623">
        <v>2.503362375</v>
      </c>
      <c r="H150" s="623">
        <v>4.0891995369999998</v>
      </c>
      <c r="I150" s="623">
        <v>3.5749983080000001</v>
      </c>
      <c r="J150" s="623">
        <v>3.6041269749999998</v>
      </c>
      <c r="K150" s="623">
        <v>2.847003666</v>
      </c>
      <c r="L150" s="623">
        <v>2.2569406710000002</v>
      </c>
      <c r="M150" s="624">
        <v>3.3984069469999998</v>
      </c>
      <c r="N150" s="624">
        <v>3.1111180119999999</v>
      </c>
      <c r="O150" s="624">
        <v>3.2399535899999998</v>
      </c>
      <c r="P150" s="623">
        <v>3.1951249399999999</v>
      </c>
    </row>
    <row r="151" spans="1:17" s="489" customFormat="1" ht="16.5" customHeight="1">
      <c r="A151" s="578" t="s">
        <v>463</v>
      </c>
      <c r="B151" s="619">
        <v>-1.099212665</v>
      </c>
      <c r="C151" s="619">
        <v>1.3154463030000001</v>
      </c>
      <c r="D151" s="619">
        <v>5.9550447999999999E-2</v>
      </c>
      <c r="E151" s="619">
        <v>-0.46945157399999998</v>
      </c>
      <c r="F151" s="619">
        <v>-0.99359460300000002</v>
      </c>
      <c r="G151" s="619">
        <v>-1.202534432</v>
      </c>
      <c r="H151" s="619">
        <v>-1.8784246609999999</v>
      </c>
      <c r="I151" s="619">
        <v>-1.488129671</v>
      </c>
      <c r="J151" s="619">
        <v>-1.505481904</v>
      </c>
      <c r="K151" s="619">
        <v>-1.695202729</v>
      </c>
      <c r="L151" s="619">
        <v>-2.0522188730000002</v>
      </c>
      <c r="M151" s="620">
        <v>-1.043121336</v>
      </c>
      <c r="N151" s="620">
        <v>-1.7026942009999999</v>
      </c>
      <c r="O151" s="620">
        <v>-1.451417151</v>
      </c>
      <c r="P151" s="619">
        <v>-1.558617218</v>
      </c>
    </row>
    <row r="152" spans="1:17" s="489" customFormat="1" ht="16.5" customHeight="1">
      <c r="A152" s="579" t="s">
        <v>861</v>
      </c>
      <c r="B152" s="627">
        <v>-7.6247490000000001E-3</v>
      </c>
      <c r="C152" s="627">
        <v>2.9921909999999999E-3</v>
      </c>
      <c r="D152" s="627">
        <v>-9.7390558000000002E-2</v>
      </c>
      <c r="E152" s="627">
        <v>-0.12476311</v>
      </c>
      <c r="F152" s="627">
        <v>-0.21634184400000001</v>
      </c>
      <c r="G152" s="627">
        <v>-0.17067325699999999</v>
      </c>
      <c r="H152" s="627">
        <v>-0.18969085999999999</v>
      </c>
      <c r="I152" s="627">
        <v>-0.187844609</v>
      </c>
      <c r="J152" s="627">
        <v>-0.28618755899999998</v>
      </c>
      <c r="K152" s="627">
        <v>-0.43156822099999997</v>
      </c>
      <c r="L152" s="627">
        <v>-0.42074757400000001</v>
      </c>
      <c r="M152" s="628">
        <v>-0.159359731</v>
      </c>
      <c r="N152" s="628">
        <v>-0.32346656200000001</v>
      </c>
      <c r="O152" s="628">
        <v>-0.245948682</v>
      </c>
      <c r="P152" s="627">
        <v>-0.25193890299999999</v>
      </c>
    </row>
    <row r="153" spans="1:17" ht="13">
      <c r="A153" s="260" t="s">
        <v>967</v>
      </c>
      <c r="B153" s="69"/>
      <c r="C153" s="69"/>
      <c r="D153" s="69"/>
      <c r="E153" s="69"/>
      <c r="F153" s="69"/>
      <c r="G153" s="69"/>
      <c r="H153" s="69"/>
      <c r="I153" s="69"/>
      <c r="J153" s="69"/>
      <c r="K153" s="69"/>
      <c r="L153" s="69"/>
      <c r="M153" s="69"/>
      <c r="N153" s="69"/>
      <c r="O153" s="69"/>
      <c r="P153" s="88"/>
    </row>
    <row r="154" spans="1:17" ht="13">
      <c r="A154" s="260" t="s">
        <v>556</v>
      </c>
      <c r="B154" s="13"/>
      <c r="C154" s="13"/>
      <c r="D154" s="13"/>
      <c r="E154" s="13"/>
      <c r="F154" s="13"/>
      <c r="G154" s="13"/>
      <c r="H154" s="13"/>
      <c r="I154" s="13"/>
      <c r="J154" s="13"/>
      <c r="K154" s="13"/>
      <c r="L154" s="13"/>
      <c r="M154" s="13"/>
      <c r="N154" s="13"/>
      <c r="O154" s="13"/>
      <c r="P154" s="40"/>
    </row>
    <row r="155" spans="1:17" ht="13">
      <c r="A155" s="291" t="s">
        <v>855</v>
      </c>
      <c r="B155" s="13"/>
      <c r="C155" s="13"/>
      <c r="D155" s="13"/>
      <c r="E155" s="13"/>
      <c r="F155" s="13"/>
      <c r="G155" s="13"/>
      <c r="H155" s="13"/>
      <c r="I155" s="13"/>
      <c r="J155" s="13"/>
      <c r="K155" s="13"/>
      <c r="L155" s="13"/>
      <c r="M155" s="13"/>
      <c r="N155" s="13"/>
      <c r="O155" s="13"/>
      <c r="P155" s="40"/>
    </row>
    <row r="156" spans="1:17" ht="13">
      <c r="A156" s="38" t="s">
        <v>693</v>
      </c>
      <c r="B156" s="13"/>
      <c r="C156" s="13"/>
      <c r="D156" s="13"/>
      <c r="E156" s="13"/>
      <c r="F156" s="13"/>
      <c r="G156" s="13"/>
      <c r="H156" s="13"/>
      <c r="I156" s="13"/>
      <c r="J156" s="13"/>
      <c r="K156" s="13"/>
      <c r="L156" s="13"/>
      <c r="M156" s="13"/>
      <c r="N156" s="13"/>
      <c r="O156" s="13"/>
      <c r="P156" s="40"/>
    </row>
    <row r="157" spans="1:17" ht="13">
      <c r="A157" s="291" t="s">
        <v>856</v>
      </c>
      <c r="B157" s="13"/>
      <c r="C157" s="13"/>
      <c r="D157" s="13"/>
      <c r="E157" s="13"/>
      <c r="F157" s="13"/>
      <c r="G157" s="13"/>
      <c r="H157" s="13"/>
      <c r="I157" s="13"/>
      <c r="J157" s="13"/>
      <c r="K157" s="13"/>
      <c r="L157" s="13"/>
      <c r="M157" s="13"/>
      <c r="N157" s="13"/>
      <c r="O157" s="13"/>
      <c r="P157" s="40"/>
    </row>
    <row r="158" spans="1:17" ht="13">
      <c r="A158" s="260" t="s">
        <v>900</v>
      </c>
      <c r="B158" s="13"/>
      <c r="C158" s="13"/>
      <c r="D158" s="13"/>
      <c r="E158" s="13"/>
      <c r="F158" s="13"/>
      <c r="G158" s="13"/>
      <c r="H158" s="13"/>
      <c r="I158" s="13"/>
      <c r="J158" s="13"/>
      <c r="K158" s="13"/>
      <c r="L158" s="13"/>
      <c r="M158" s="13"/>
      <c r="N158" s="13"/>
      <c r="O158" s="13"/>
      <c r="P158" s="40"/>
    </row>
    <row r="159" spans="1:17" ht="13">
      <c r="A159" s="291" t="s">
        <v>870</v>
      </c>
      <c r="B159" s="13"/>
      <c r="C159" s="13"/>
      <c r="D159" s="13"/>
      <c r="E159" s="13"/>
      <c r="F159" s="13"/>
      <c r="G159" s="13"/>
      <c r="H159" s="13"/>
      <c r="I159" s="13"/>
      <c r="J159" s="13"/>
      <c r="K159" s="13"/>
      <c r="L159" s="13"/>
      <c r="M159" s="13"/>
      <c r="N159" s="13"/>
      <c r="O159" s="13"/>
      <c r="P159" s="40"/>
    </row>
    <row r="161" spans="1:6" ht="59.25" customHeight="1">
      <c r="A161" s="988" t="s">
        <v>595</v>
      </c>
      <c r="B161" s="988"/>
      <c r="C161" s="988"/>
      <c r="D161" s="988"/>
      <c r="E161" s="988"/>
      <c r="F161" s="988"/>
    </row>
    <row r="163" spans="1:6" ht="158.25" customHeight="1">
      <c r="A163" s="988" t="s">
        <v>596</v>
      </c>
      <c r="B163" s="988"/>
      <c r="C163" s="988"/>
      <c r="D163" s="988"/>
      <c r="E163" s="988"/>
      <c r="F163" s="988"/>
    </row>
  </sheetData>
  <mergeCells count="2">
    <mergeCell ref="A163:F163"/>
    <mergeCell ref="A161:F161"/>
  </mergeCells>
  <pageMargins left="0.59055118110236227" right="0.59055118110236227" top="0.59055118110236227" bottom="0.59055118110236227" header="0.39370078740157483" footer="0.39370078740157483"/>
  <pageSetup paperSize="9" scale="50" firstPageNumber="54"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2" manualBreakCount="2">
    <brk id="59" max="15" man="1"/>
    <brk id="104" max="15" man="1"/>
  </rowBreaks>
  <tableParts count="2">
    <tablePart r:id="rId2"/>
    <tablePart r:id="rId3"/>
  </tableParts>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Y181"/>
  <sheetViews>
    <sheetView topLeftCell="A50" zoomScale="85" zoomScaleNormal="85" zoomScalePageLayoutView="85" workbookViewId="0">
      <selection activeCell="A50" sqref="A50"/>
    </sheetView>
  </sheetViews>
  <sheetFormatPr baseColWidth="10" defaultRowHeight="12.5"/>
  <cols>
    <col min="1" max="1" width="90.26953125" customWidth="1"/>
    <col min="13" max="15" width="13.7265625" customWidth="1"/>
    <col min="16" max="16" width="19" customWidth="1"/>
  </cols>
  <sheetData>
    <row r="1" spans="1:16" ht="25.5" customHeight="1">
      <c r="A1" s="47" t="s">
        <v>901</v>
      </c>
    </row>
    <row r="2" spans="1:16" ht="18">
      <c r="A2" s="47"/>
    </row>
    <row r="3" spans="1:16" ht="13" thickBot="1">
      <c r="P3" s="264" t="s">
        <v>245</v>
      </c>
    </row>
    <row r="4" spans="1:16" ht="13">
      <c r="A4" s="42"/>
      <c r="B4" s="43" t="s">
        <v>38</v>
      </c>
      <c r="C4" s="43" t="s">
        <v>128</v>
      </c>
      <c r="D4" s="43" t="s">
        <v>130</v>
      </c>
      <c r="E4" s="43" t="s">
        <v>39</v>
      </c>
      <c r="F4" s="43" t="s">
        <v>40</v>
      </c>
      <c r="G4" s="43" t="s">
        <v>41</v>
      </c>
      <c r="H4" s="43" t="s">
        <v>42</v>
      </c>
      <c r="I4" s="43" t="s">
        <v>132</v>
      </c>
      <c r="J4" s="43" t="s">
        <v>133</v>
      </c>
      <c r="K4" s="43" t="s">
        <v>134</v>
      </c>
      <c r="L4" s="257">
        <v>100000</v>
      </c>
      <c r="M4" s="255" t="s">
        <v>265</v>
      </c>
      <c r="N4" s="255" t="s">
        <v>263</v>
      </c>
      <c r="O4" s="262" t="s">
        <v>80</v>
      </c>
      <c r="P4" s="286" t="s">
        <v>253</v>
      </c>
    </row>
    <row r="5" spans="1:16" ht="13">
      <c r="A5" s="590" t="s">
        <v>84</v>
      </c>
      <c r="B5" s="44" t="s">
        <v>127</v>
      </c>
      <c r="C5" s="44" t="s">
        <v>43</v>
      </c>
      <c r="D5" s="44" t="s">
        <v>43</v>
      </c>
      <c r="E5" s="44" t="s">
        <v>43</v>
      </c>
      <c r="F5" s="44" t="s">
        <v>43</v>
      </c>
      <c r="G5" s="44" t="s">
        <v>43</v>
      </c>
      <c r="H5" s="44" t="s">
        <v>43</v>
      </c>
      <c r="I5" s="44" t="s">
        <v>43</v>
      </c>
      <c r="J5" s="44" t="s">
        <v>43</v>
      </c>
      <c r="K5" s="44" t="s">
        <v>43</v>
      </c>
      <c r="L5" s="44" t="s">
        <v>46</v>
      </c>
      <c r="M5" s="240" t="s">
        <v>264</v>
      </c>
      <c r="N5" s="240" t="s">
        <v>150</v>
      </c>
      <c r="O5" s="261" t="s">
        <v>149</v>
      </c>
      <c r="P5" s="287" t="s">
        <v>320</v>
      </c>
    </row>
    <row r="6" spans="1:16" ht="15" customHeight="1" thickBot="1">
      <c r="A6" s="447" t="s">
        <v>245</v>
      </c>
      <c r="B6" s="45" t="s">
        <v>46</v>
      </c>
      <c r="C6" s="45" t="s">
        <v>129</v>
      </c>
      <c r="D6" s="45" t="s">
        <v>131</v>
      </c>
      <c r="E6" s="45" t="s">
        <v>47</v>
      </c>
      <c r="F6" s="45" t="s">
        <v>48</v>
      </c>
      <c r="G6" s="45" t="s">
        <v>49</v>
      </c>
      <c r="H6" s="45" t="s">
        <v>45</v>
      </c>
      <c r="I6" s="45" t="s">
        <v>135</v>
      </c>
      <c r="J6" s="45" t="s">
        <v>136</v>
      </c>
      <c r="K6" s="45" t="s">
        <v>137</v>
      </c>
      <c r="L6" s="45" t="s">
        <v>138</v>
      </c>
      <c r="M6" s="256" t="s">
        <v>150</v>
      </c>
      <c r="N6" s="256" t="s">
        <v>138</v>
      </c>
      <c r="O6" s="263" t="s">
        <v>44</v>
      </c>
      <c r="P6" s="288" t="s">
        <v>273</v>
      </c>
    </row>
    <row r="7" spans="1:16" ht="13">
      <c r="A7" s="227"/>
    </row>
    <row r="8" spans="1:16" s="489" customFormat="1" ht="16.5" customHeight="1">
      <c r="A8" s="498" t="s">
        <v>182</v>
      </c>
      <c r="B8" s="490">
        <v>688.65728152099996</v>
      </c>
      <c r="C8" s="490">
        <v>555.34258194699999</v>
      </c>
      <c r="D8" s="490">
        <v>510.634893621</v>
      </c>
      <c r="E8" s="490">
        <v>561.45176362100005</v>
      </c>
      <c r="F8" s="490">
        <v>657.49611051600004</v>
      </c>
      <c r="G8" s="490">
        <v>756.89040887199997</v>
      </c>
      <c r="H8" s="490">
        <v>891.56732226199995</v>
      </c>
      <c r="I8" s="490">
        <v>1062.4081289149999</v>
      </c>
      <c r="J8" s="490">
        <v>1212.923439744</v>
      </c>
      <c r="K8" s="490">
        <v>1290.9144339970001</v>
      </c>
      <c r="L8" s="490">
        <v>1485.484529973</v>
      </c>
      <c r="M8" s="503">
        <v>672.50439604799999</v>
      </c>
      <c r="N8" s="503">
        <v>1284.2420737370001</v>
      </c>
      <c r="O8" s="503">
        <v>978.441582627</v>
      </c>
      <c r="P8" s="490">
        <v>974.61644433900005</v>
      </c>
    </row>
    <row r="9" spans="1:16" s="489" customFormat="1" ht="16.5" customHeight="1">
      <c r="A9" s="489" t="s">
        <v>183</v>
      </c>
      <c r="B9" s="491">
        <v>271.58699501699999</v>
      </c>
      <c r="C9" s="491">
        <v>207.07008005899999</v>
      </c>
      <c r="D9" s="491">
        <v>176.00133593699999</v>
      </c>
      <c r="E9" s="491">
        <v>185.758214579</v>
      </c>
      <c r="F9" s="491">
        <v>210.62655862299999</v>
      </c>
      <c r="G9" s="491">
        <v>227.61545663300001</v>
      </c>
      <c r="H9" s="491">
        <v>246.68365580599999</v>
      </c>
      <c r="I9" s="491">
        <v>269.20848108500002</v>
      </c>
      <c r="J9" s="491">
        <v>285.63470462399999</v>
      </c>
      <c r="K9" s="491">
        <v>282.89332629400002</v>
      </c>
      <c r="L9" s="491">
        <v>253.38654178300001</v>
      </c>
      <c r="M9" s="504">
        <v>209.19359346300001</v>
      </c>
      <c r="N9" s="504">
        <v>271.23176224500003</v>
      </c>
      <c r="O9" s="504">
        <v>240.21960920399999</v>
      </c>
      <c r="P9" s="491">
        <v>242.351410784</v>
      </c>
    </row>
    <row r="10" spans="1:16" s="489" customFormat="1" ht="16.5" customHeight="1">
      <c r="A10" s="489" t="s">
        <v>184</v>
      </c>
      <c r="B10" s="491">
        <v>162.084864076</v>
      </c>
      <c r="C10" s="491">
        <v>161.358783918</v>
      </c>
      <c r="D10" s="491">
        <v>182.025818001</v>
      </c>
      <c r="E10" s="491">
        <v>250.81830071600001</v>
      </c>
      <c r="F10" s="491">
        <v>333.99510324099998</v>
      </c>
      <c r="G10" s="491">
        <v>402.84880120600002</v>
      </c>
      <c r="H10" s="491">
        <v>503.43754185199998</v>
      </c>
      <c r="I10" s="491">
        <v>632.61009926600002</v>
      </c>
      <c r="J10" s="491">
        <v>749.38347264100003</v>
      </c>
      <c r="K10" s="491">
        <v>787.75346234000006</v>
      </c>
      <c r="L10" s="491">
        <v>750.16601845399998</v>
      </c>
      <c r="M10" s="504">
        <v>330.852989896</v>
      </c>
      <c r="N10" s="504">
        <v>732.07672756900001</v>
      </c>
      <c r="O10" s="504">
        <v>531.50968633499997</v>
      </c>
      <c r="P10" s="491">
        <v>526.67744682099999</v>
      </c>
    </row>
    <row r="11" spans="1:16" s="489" customFormat="1" ht="16.5" customHeight="1">
      <c r="A11" s="489" t="s">
        <v>185</v>
      </c>
      <c r="B11" s="491">
        <v>12.704254575</v>
      </c>
      <c r="C11" s="491">
        <v>10.919930333</v>
      </c>
      <c r="D11" s="491">
        <v>11.715329710000001</v>
      </c>
      <c r="E11" s="491">
        <v>14.492430789</v>
      </c>
      <c r="F11" s="491">
        <v>17.598845541999999</v>
      </c>
      <c r="G11" s="491">
        <v>18.538119769000001</v>
      </c>
      <c r="H11" s="491">
        <v>21.898069993</v>
      </c>
      <c r="I11" s="491">
        <v>22.333856092000001</v>
      </c>
      <c r="J11" s="491">
        <v>27.673471312</v>
      </c>
      <c r="K11" s="491">
        <v>32.928342674</v>
      </c>
      <c r="L11" s="491">
        <v>33.519399043</v>
      </c>
      <c r="M11" s="504">
        <v>16.807649954999999</v>
      </c>
      <c r="N11" s="504">
        <v>29.380473521999999</v>
      </c>
      <c r="O11" s="504">
        <v>23.095466465000001</v>
      </c>
      <c r="P11" s="491">
        <v>23.576454073000001</v>
      </c>
    </row>
    <row r="12" spans="1:16" s="489" customFormat="1" ht="16.5" customHeight="1">
      <c r="A12" s="489" t="s">
        <v>186</v>
      </c>
      <c r="B12" s="491">
        <v>96.133115537999998</v>
      </c>
      <c r="C12" s="491">
        <v>86.175496788000004</v>
      </c>
      <c r="D12" s="491">
        <v>86.165299607999998</v>
      </c>
      <c r="E12" s="491">
        <v>63.674414980999998</v>
      </c>
      <c r="F12" s="491">
        <v>59.906316848000003</v>
      </c>
      <c r="G12" s="491">
        <v>70.430030614000003</v>
      </c>
      <c r="H12" s="491">
        <v>87.780251605000004</v>
      </c>
      <c r="I12" s="491">
        <v>105.006129589</v>
      </c>
      <c r="J12" s="491">
        <v>118.65454038599999</v>
      </c>
      <c r="K12" s="491">
        <v>154.20110711000001</v>
      </c>
      <c r="L12" s="491">
        <v>410.56813074600001</v>
      </c>
      <c r="M12" s="504">
        <v>72.617286457999995</v>
      </c>
      <c r="N12" s="504">
        <v>217.31476794</v>
      </c>
      <c r="O12" s="504">
        <v>144.982193843</v>
      </c>
      <c r="P12" s="491">
        <v>142.457741962</v>
      </c>
    </row>
    <row r="13" spans="1:16" s="489" customFormat="1" ht="16.5" customHeight="1">
      <c r="A13" s="489" t="s">
        <v>187</v>
      </c>
      <c r="B13" s="491">
        <v>146.14805231400001</v>
      </c>
      <c r="C13" s="491">
        <v>89.818290848999993</v>
      </c>
      <c r="D13" s="491">
        <v>54.727110365000001</v>
      </c>
      <c r="E13" s="491">
        <v>46.708402556000003</v>
      </c>
      <c r="F13" s="491">
        <v>35.369286260999999</v>
      </c>
      <c r="G13" s="491">
        <v>37.458000650999999</v>
      </c>
      <c r="H13" s="491">
        <v>31.767803006000001</v>
      </c>
      <c r="I13" s="491">
        <v>33.249562881999999</v>
      </c>
      <c r="J13" s="491">
        <v>31.57725078</v>
      </c>
      <c r="K13" s="491">
        <v>33.138195580000001</v>
      </c>
      <c r="L13" s="491">
        <v>37.844439946999998</v>
      </c>
      <c r="M13" s="504">
        <v>43.032876276000003</v>
      </c>
      <c r="N13" s="504">
        <v>34.238342461000002</v>
      </c>
      <c r="O13" s="504">
        <v>38.634626779999998</v>
      </c>
      <c r="P13" s="491">
        <v>39.553390698999998</v>
      </c>
    </row>
    <row r="14" spans="1:16" s="489" customFormat="1" ht="16.5" customHeight="1">
      <c r="A14" s="498" t="s">
        <v>188</v>
      </c>
      <c r="B14" s="490">
        <v>928.00361208899994</v>
      </c>
      <c r="C14" s="490">
        <v>743.769705585</v>
      </c>
      <c r="D14" s="490">
        <v>666.07720422199998</v>
      </c>
      <c r="E14" s="490">
        <v>712.13807719700003</v>
      </c>
      <c r="F14" s="490">
        <v>821.28054021100002</v>
      </c>
      <c r="G14" s="490">
        <v>924.062808883</v>
      </c>
      <c r="H14" s="490">
        <v>1074.003206048</v>
      </c>
      <c r="I14" s="490">
        <v>1244.4165048340001</v>
      </c>
      <c r="J14" s="490">
        <v>1404.9254368229999</v>
      </c>
      <c r="K14" s="490">
        <v>1517.4502750250001</v>
      </c>
      <c r="L14" s="490">
        <v>1682.4469676250001</v>
      </c>
      <c r="M14" s="503">
        <v>836.92137478699999</v>
      </c>
      <c r="N14" s="503">
        <v>1481.716412987</v>
      </c>
      <c r="O14" s="503">
        <v>1159.3909350270001</v>
      </c>
      <c r="P14" s="490">
        <v>1159.064665206</v>
      </c>
    </row>
    <row r="15" spans="1:16" s="489" customFormat="1" ht="16.5" customHeight="1">
      <c r="A15" s="489" t="s">
        <v>82</v>
      </c>
      <c r="B15" s="491">
        <v>392.163986319</v>
      </c>
      <c r="C15" s="491">
        <v>330.03697731099999</v>
      </c>
      <c r="D15" s="491">
        <v>333.60875362799999</v>
      </c>
      <c r="E15" s="491">
        <v>411.44710502200002</v>
      </c>
      <c r="F15" s="491">
        <v>519.30428127200003</v>
      </c>
      <c r="G15" s="491">
        <v>602.69070331199998</v>
      </c>
      <c r="H15" s="491">
        <v>724.91154572599999</v>
      </c>
      <c r="I15" s="491">
        <v>846.16981529700001</v>
      </c>
      <c r="J15" s="491">
        <v>939.14221219000001</v>
      </c>
      <c r="K15" s="491">
        <v>1034.666951612</v>
      </c>
      <c r="L15" s="491">
        <v>1188.227815899</v>
      </c>
      <c r="M15" s="504">
        <v>514.14644099300006</v>
      </c>
      <c r="N15" s="504">
        <v>1017.687815702</v>
      </c>
      <c r="O15" s="504">
        <v>765.97338761200001</v>
      </c>
      <c r="P15" s="491">
        <v>765.68118537999999</v>
      </c>
    </row>
    <row r="16" spans="1:16" s="489" customFormat="1" ht="16.5" customHeight="1">
      <c r="A16" s="489" t="s">
        <v>189</v>
      </c>
      <c r="B16" s="491">
        <v>278.892783087</v>
      </c>
      <c r="C16" s="491">
        <v>262.51203173300001</v>
      </c>
      <c r="D16" s="491">
        <v>288.596993016</v>
      </c>
      <c r="E16" s="491">
        <v>379.55704259499998</v>
      </c>
      <c r="F16" s="491">
        <v>486.11457986599999</v>
      </c>
      <c r="G16" s="491">
        <v>565.14123113799997</v>
      </c>
      <c r="H16" s="491">
        <v>659.15709392199994</v>
      </c>
      <c r="I16" s="491">
        <v>773.20539367699996</v>
      </c>
      <c r="J16" s="491">
        <v>862.57461972999999</v>
      </c>
      <c r="K16" s="491">
        <v>925.47715077700002</v>
      </c>
      <c r="L16" s="491">
        <v>881.89262175800002</v>
      </c>
      <c r="M16" s="504">
        <v>470.52239155500001</v>
      </c>
      <c r="N16" s="504">
        <v>861.19263208799998</v>
      </c>
      <c r="O16" s="504">
        <v>665.90116031100001</v>
      </c>
      <c r="P16" s="491">
        <v>662.62133226000003</v>
      </c>
    </row>
    <row r="17" spans="1:16" s="489" customFormat="1" ht="16.5" customHeight="1">
      <c r="A17" s="489" t="s">
        <v>221</v>
      </c>
      <c r="B17" s="491">
        <v>46.031294715000001</v>
      </c>
      <c r="C17" s="491">
        <v>32.233845355</v>
      </c>
      <c r="D17" s="491">
        <v>35.865553384999998</v>
      </c>
      <c r="E17" s="491">
        <v>72.041591045999994</v>
      </c>
      <c r="F17" s="491">
        <v>110.009464829</v>
      </c>
      <c r="G17" s="491">
        <v>143.86923694399999</v>
      </c>
      <c r="H17" s="491">
        <v>172.12138806600001</v>
      </c>
      <c r="I17" s="491">
        <v>217.602646494</v>
      </c>
      <c r="J17" s="491">
        <v>218.920102794</v>
      </c>
      <c r="K17" s="491">
        <v>271.25274863700002</v>
      </c>
      <c r="L17" s="491">
        <v>184.52774694999999</v>
      </c>
      <c r="M17" s="504">
        <v>104.94320850299999</v>
      </c>
      <c r="N17" s="504">
        <v>216.37583743100001</v>
      </c>
      <c r="O17" s="504">
        <v>160.671973022</v>
      </c>
      <c r="P17" s="491">
        <v>154.29295755300001</v>
      </c>
    </row>
    <row r="18" spans="1:16" s="489" customFormat="1" ht="16.5" customHeight="1">
      <c r="A18" s="489" t="s">
        <v>190</v>
      </c>
      <c r="B18" s="491">
        <v>113.271203232</v>
      </c>
      <c r="C18" s="491">
        <v>67.524945578000001</v>
      </c>
      <c r="D18" s="491">
        <v>45.011760612000003</v>
      </c>
      <c r="E18" s="491">
        <v>31.890062428</v>
      </c>
      <c r="F18" s="491">
        <v>33.189701405999998</v>
      </c>
      <c r="G18" s="491">
        <v>37.549472174000002</v>
      </c>
      <c r="H18" s="491">
        <v>65.754451803999999</v>
      </c>
      <c r="I18" s="491">
        <v>72.964421619999996</v>
      </c>
      <c r="J18" s="491">
        <v>76.567592461000004</v>
      </c>
      <c r="K18" s="491">
        <v>109.189800835</v>
      </c>
      <c r="L18" s="491">
        <v>306.33519414099999</v>
      </c>
      <c r="M18" s="504">
        <v>43.624049438</v>
      </c>
      <c r="N18" s="504">
        <v>156.49518361400001</v>
      </c>
      <c r="O18" s="504">
        <v>100.072227301</v>
      </c>
      <c r="P18" s="491">
        <v>103.05985312</v>
      </c>
    </row>
    <row r="19" spans="1:16" s="489" customFormat="1" ht="16.5" customHeight="1">
      <c r="A19" s="489" t="s">
        <v>191</v>
      </c>
      <c r="B19" s="491">
        <v>293.13137546399997</v>
      </c>
      <c r="C19" s="491">
        <v>232.96805867200001</v>
      </c>
      <c r="D19" s="491">
        <v>188.50468816</v>
      </c>
      <c r="E19" s="491">
        <v>168.18459236499999</v>
      </c>
      <c r="F19" s="491">
        <v>163.53089463399999</v>
      </c>
      <c r="G19" s="491">
        <v>166.436823917</v>
      </c>
      <c r="H19" s="491">
        <v>178.20468889099999</v>
      </c>
      <c r="I19" s="491">
        <v>210.357358197</v>
      </c>
      <c r="J19" s="491">
        <v>241.046970036</v>
      </c>
      <c r="K19" s="491">
        <v>255.608972198</v>
      </c>
      <c r="L19" s="491">
        <v>204.634858958</v>
      </c>
      <c r="M19" s="504">
        <v>174.39246026800001</v>
      </c>
      <c r="N19" s="504">
        <v>225.29990092899999</v>
      </c>
      <c r="O19" s="504">
        <v>199.851868344</v>
      </c>
      <c r="P19" s="491">
        <v>197.713314139</v>
      </c>
    </row>
    <row r="20" spans="1:16" s="489" customFormat="1" ht="16.5" customHeight="1">
      <c r="A20" s="489" t="s">
        <v>192</v>
      </c>
      <c r="B20" s="491">
        <v>205.34329540799999</v>
      </c>
      <c r="C20" s="491">
        <v>171.37428514699999</v>
      </c>
      <c r="D20" s="491">
        <v>143.85925269399999</v>
      </c>
      <c r="E20" s="491">
        <v>138.72253424900001</v>
      </c>
      <c r="F20" s="491">
        <v>137.167347146</v>
      </c>
      <c r="G20" s="491">
        <v>138.203649579</v>
      </c>
      <c r="H20" s="491">
        <v>148.27380173700001</v>
      </c>
      <c r="I20" s="491">
        <v>175.770953983</v>
      </c>
      <c r="J20" s="491">
        <v>200.27852685600001</v>
      </c>
      <c r="K20" s="491">
        <v>207.804010519</v>
      </c>
      <c r="L20" s="491">
        <v>166.10915450799999</v>
      </c>
      <c r="M20" s="504">
        <v>142.5772365</v>
      </c>
      <c r="N20" s="504">
        <v>185.33650788700001</v>
      </c>
      <c r="O20" s="504">
        <v>163.96164956699999</v>
      </c>
      <c r="P20" s="491">
        <v>162.61537736899999</v>
      </c>
    </row>
    <row r="21" spans="1:16" s="489" customFormat="1" ht="16.5" customHeight="1">
      <c r="A21" s="489" t="s">
        <v>193</v>
      </c>
      <c r="B21" s="491">
        <v>35.637998727999999</v>
      </c>
      <c r="C21" s="491">
        <v>19.649133407000001</v>
      </c>
      <c r="D21" s="491">
        <v>10.252419454</v>
      </c>
      <c r="E21" s="491">
        <v>3.4156544549999999</v>
      </c>
      <c r="F21" s="491">
        <v>1.6941241229999999</v>
      </c>
      <c r="G21" s="491">
        <v>1.7891179079999999</v>
      </c>
      <c r="H21" s="491">
        <v>1.7392826240000001</v>
      </c>
      <c r="I21" s="491">
        <v>1.813129725</v>
      </c>
      <c r="J21" s="491">
        <v>3.427262544</v>
      </c>
      <c r="K21" s="491">
        <v>5.6363268370000004</v>
      </c>
      <c r="L21" s="491">
        <v>7.7184120490000003</v>
      </c>
      <c r="M21" s="504">
        <v>3.9528951270000001</v>
      </c>
      <c r="N21" s="504">
        <v>4.8743774630000001</v>
      </c>
      <c r="O21" s="504">
        <v>4.4137392489999998</v>
      </c>
      <c r="P21" s="491">
        <v>4.2312083200000004</v>
      </c>
    </row>
    <row r="22" spans="1:16" s="489" customFormat="1" ht="16.5" customHeight="1">
      <c r="A22" s="714" t="s">
        <v>767</v>
      </c>
      <c r="B22" s="491">
        <v>52.150081327000002</v>
      </c>
      <c r="C22" s="491">
        <v>41.944640118000002</v>
      </c>
      <c r="D22" s="491">
        <v>34.393016013</v>
      </c>
      <c r="E22" s="491">
        <v>26.046403660999999</v>
      </c>
      <c r="F22" s="491">
        <v>24.669423365</v>
      </c>
      <c r="G22" s="491">
        <v>26.44405643</v>
      </c>
      <c r="H22" s="491">
        <v>28.191604528999999</v>
      </c>
      <c r="I22" s="491">
        <v>32.773274489000002</v>
      </c>
      <c r="J22" s="491">
        <v>37.341180635000001</v>
      </c>
      <c r="K22" s="491">
        <v>42.168634842000003</v>
      </c>
      <c r="L22" s="491">
        <v>30.807292401000002</v>
      </c>
      <c r="M22" s="504">
        <v>27.862328641000001</v>
      </c>
      <c r="N22" s="504">
        <v>35.089015580000002</v>
      </c>
      <c r="O22" s="504">
        <v>31.476479527999999</v>
      </c>
      <c r="P22" s="491">
        <v>30.866728449</v>
      </c>
    </row>
    <row r="23" spans="1:16" s="489" customFormat="1" ht="16.5" customHeight="1">
      <c r="A23" s="489" t="s">
        <v>194</v>
      </c>
      <c r="B23" s="491">
        <v>25.995308734000002</v>
      </c>
      <c r="C23" s="491">
        <v>20.611774057000002</v>
      </c>
      <c r="D23" s="491">
        <v>20.831185355999999</v>
      </c>
      <c r="E23" s="491">
        <v>24.693649574999998</v>
      </c>
      <c r="F23" s="491">
        <v>32.327664886999997</v>
      </c>
      <c r="G23" s="491">
        <v>41.885898173000001</v>
      </c>
      <c r="H23" s="491">
        <v>50.117485016000003</v>
      </c>
      <c r="I23" s="491">
        <v>59.578208666999998</v>
      </c>
      <c r="J23" s="491">
        <v>72.613603819999994</v>
      </c>
      <c r="K23" s="491">
        <v>66.642670206999995</v>
      </c>
      <c r="L23" s="491">
        <v>65.027967386</v>
      </c>
      <c r="M23" s="504">
        <v>33.368338901000001</v>
      </c>
      <c r="N23" s="504">
        <v>66.417340865</v>
      </c>
      <c r="O23" s="504">
        <v>49.896532354999998</v>
      </c>
      <c r="P23" s="491">
        <v>48.719105769999999</v>
      </c>
    </row>
    <row r="24" spans="1:16" s="489" customFormat="1" ht="16.5" customHeight="1">
      <c r="A24" s="489" t="s">
        <v>195</v>
      </c>
      <c r="B24" s="491">
        <v>92.254756658000005</v>
      </c>
      <c r="C24" s="491">
        <v>68.682774386000006</v>
      </c>
      <c r="D24" s="491">
        <v>51.084785789000001</v>
      </c>
      <c r="E24" s="491">
        <v>55.057027058000003</v>
      </c>
      <c r="F24" s="491">
        <v>63.772608138000002</v>
      </c>
      <c r="G24" s="491">
        <v>72.341089304999997</v>
      </c>
      <c r="H24" s="491">
        <v>82.449362297999997</v>
      </c>
      <c r="I24" s="491">
        <v>93.673404387999994</v>
      </c>
      <c r="J24" s="491">
        <v>116.19915549700001</v>
      </c>
      <c r="K24" s="491">
        <v>123.678506521</v>
      </c>
      <c r="L24" s="491">
        <v>143.08961177800001</v>
      </c>
      <c r="M24" s="504">
        <v>65.143204836999999</v>
      </c>
      <c r="N24" s="504">
        <v>121.61184173700001</v>
      </c>
      <c r="O24" s="504">
        <v>93.383832369000004</v>
      </c>
      <c r="P24" s="491">
        <v>94.569086799999994</v>
      </c>
    </row>
    <row r="25" spans="1:16" s="489" customFormat="1" ht="16.5" customHeight="1">
      <c r="A25" s="499" t="s">
        <v>196</v>
      </c>
      <c r="B25" s="492">
        <v>124.458184914</v>
      </c>
      <c r="C25" s="492">
        <v>91.470121157999998</v>
      </c>
      <c r="D25" s="492">
        <v>72.047791287999999</v>
      </c>
      <c r="E25" s="492">
        <v>52.755703175999997</v>
      </c>
      <c r="F25" s="492">
        <v>42.345091281000002</v>
      </c>
      <c r="G25" s="492">
        <v>40.708294176000003</v>
      </c>
      <c r="H25" s="492">
        <v>38.320124118000003</v>
      </c>
      <c r="I25" s="492">
        <v>34.637718284999998</v>
      </c>
      <c r="J25" s="492">
        <v>35.923495279999997</v>
      </c>
      <c r="K25" s="492">
        <v>36.853174488000001</v>
      </c>
      <c r="L25" s="492">
        <v>81.466713604000006</v>
      </c>
      <c r="M25" s="505">
        <v>49.870929789000002</v>
      </c>
      <c r="N25" s="505">
        <v>50.699513754999998</v>
      </c>
      <c r="O25" s="505">
        <v>50.285314347000003</v>
      </c>
      <c r="P25" s="492">
        <v>52.381973117000001</v>
      </c>
    </row>
    <row r="26" spans="1:16" s="489" customFormat="1" ht="16.5" customHeight="1">
      <c r="A26" s="498" t="s">
        <v>197</v>
      </c>
      <c r="B26" s="490">
        <v>239.346330569</v>
      </c>
      <c r="C26" s="490">
        <v>188.42712363699999</v>
      </c>
      <c r="D26" s="490">
        <v>155.442310601</v>
      </c>
      <c r="E26" s="490">
        <v>150.686313576</v>
      </c>
      <c r="F26" s="490">
        <v>163.784429695</v>
      </c>
      <c r="G26" s="490">
        <v>167.17240000999999</v>
      </c>
      <c r="H26" s="490">
        <v>182.43588378600001</v>
      </c>
      <c r="I26" s="490">
        <v>182.00837591999999</v>
      </c>
      <c r="J26" s="490">
        <v>192.00199707900001</v>
      </c>
      <c r="K26" s="490">
        <v>226.535841027</v>
      </c>
      <c r="L26" s="490">
        <v>196.96243765200001</v>
      </c>
      <c r="M26" s="503">
        <v>164.416978739</v>
      </c>
      <c r="N26" s="503">
        <v>197.47433925000001</v>
      </c>
      <c r="O26" s="503">
        <v>180.94935240000001</v>
      </c>
      <c r="P26" s="490">
        <v>184.448220867</v>
      </c>
    </row>
    <row r="27" spans="1:16" s="489" customFormat="1" ht="16.5" customHeight="1">
      <c r="A27" s="500" t="s">
        <v>198</v>
      </c>
      <c r="B27" s="493">
        <v>139.410034513</v>
      </c>
      <c r="C27" s="493">
        <v>115.085752141</v>
      </c>
      <c r="D27" s="493">
        <v>88.519806838999997</v>
      </c>
      <c r="E27" s="493">
        <v>85.442727574000003</v>
      </c>
      <c r="F27" s="493">
        <v>96.148301872000005</v>
      </c>
      <c r="G27" s="493">
        <v>100.754437868</v>
      </c>
      <c r="H27" s="493">
        <v>104.403617311</v>
      </c>
      <c r="I27" s="493">
        <v>97.406817402000001</v>
      </c>
      <c r="J27" s="493">
        <v>90.723390097999996</v>
      </c>
      <c r="K27" s="493">
        <v>93.314291392000001</v>
      </c>
      <c r="L27" s="493">
        <v>85.215516367000006</v>
      </c>
      <c r="M27" s="506">
        <v>94.983096989000003</v>
      </c>
      <c r="N27" s="506">
        <v>90.748916683000004</v>
      </c>
      <c r="O27" s="506">
        <v>92.865533763000002</v>
      </c>
      <c r="P27" s="493">
        <v>94.992492037999995</v>
      </c>
    </row>
    <row r="28" spans="1:16" s="489" customFormat="1" ht="16.5" customHeight="1">
      <c r="A28" s="498" t="s">
        <v>199</v>
      </c>
      <c r="B28" s="490">
        <v>464.13928935600001</v>
      </c>
      <c r="C28" s="490">
        <v>356.437494689</v>
      </c>
      <c r="D28" s="490">
        <v>295.613044473</v>
      </c>
      <c r="E28" s="490">
        <v>306.12871175499998</v>
      </c>
      <c r="F28" s="490">
        <v>333.06969622999998</v>
      </c>
      <c r="G28" s="490">
        <v>332.873069929</v>
      </c>
      <c r="H28" s="490">
        <v>345.91344693799999</v>
      </c>
      <c r="I28" s="490">
        <v>357.220444654</v>
      </c>
      <c r="J28" s="490">
        <v>374.57014180499999</v>
      </c>
      <c r="K28" s="490">
        <v>406.38861914699999</v>
      </c>
      <c r="L28" s="490">
        <v>381.46435926200002</v>
      </c>
      <c r="M28" s="503">
        <v>324.56305067900001</v>
      </c>
      <c r="N28" s="503">
        <v>378.68866245800001</v>
      </c>
      <c r="O28" s="503">
        <v>351.63190387100002</v>
      </c>
      <c r="P28" s="490">
        <v>356.93927285000001</v>
      </c>
    </row>
    <row r="29" spans="1:16" s="489" customFormat="1" ht="16.5" customHeight="1">
      <c r="A29" s="489" t="s">
        <v>200</v>
      </c>
      <c r="B29" s="491">
        <v>432.43842716299997</v>
      </c>
      <c r="C29" s="491">
        <v>335.50460301300001</v>
      </c>
      <c r="D29" s="491">
        <v>280.09815344100002</v>
      </c>
      <c r="E29" s="491">
        <v>289.356776255</v>
      </c>
      <c r="F29" s="491">
        <v>314.16715413899999</v>
      </c>
      <c r="G29" s="491">
        <v>311.58352270400002</v>
      </c>
      <c r="H29" s="491">
        <v>321.38459620700002</v>
      </c>
      <c r="I29" s="491">
        <v>331.31356890000001</v>
      </c>
      <c r="J29" s="491">
        <v>340.87041630800002</v>
      </c>
      <c r="K29" s="491">
        <v>360.34092439099999</v>
      </c>
      <c r="L29" s="491">
        <v>288.15797355199999</v>
      </c>
      <c r="M29" s="504">
        <v>305.00662689500001</v>
      </c>
      <c r="N29" s="504">
        <v>325.00588689900002</v>
      </c>
      <c r="O29" s="504">
        <v>315.00849135800001</v>
      </c>
      <c r="P29" s="491">
        <v>320.55776184000001</v>
      </c>
    </row>
    <row r="30" spans="1:16" s="489" customFormat="1" ht="16.5" customHeight="1">
      <c r="A30" s="489" t="s">
        <v>201</v>
      </c>
      <c r="B30" s="491">
        <v>18.577703844999998</v>
      </c>
      <c r="C30" s="491">
        <v>13.710930617000001</v>
      </c>
      <c r="D30" s="491">
        <v>9.5467794210000001</v>
      </c>
      <c r="E30" s="491">
        <v>9.3231806759999998</v>
      </c>
      <c r="F30" s="491">
        <v>10.740001389</v>
      </c>
      <c r="G30" s="491">
        <v>12.286423295000001</v>
      </c>
      <c r="H30" s="491">
        <v>12.761659545000001</v>
      </c>
      <c r="I30" s="491">
        <v>14.581992766000001</v>
      </c>
      <c r="J30" s="491">
        <v>20.957505389000001</v>
      </c>
      <c r="K30" s="491">
        <v>22.571800387</v>
      </c>
      <c r="L30" s="491">
        <v>71.153662800000006</v>
      </c>
      <c r="M30" s="504">
        <v>10.918542299</v>
      </c>
      <c r="N30" s="504">
        <v>36.319264681</v>
      </c>
      <c r="O30" s="504">
        <v>23.621741441000001</v>
      </c>
      <c r="P30" s="491">
        <v>23.245861046999998</v>
      </c>
    </row>
    <row r="31" spans="1:16" s="489" customFormat="1" ht="16.5" customHeight="1">
      <c r="A31" s="489" t="s">
        <v>202</v>
      </c>
      <c r="B31" s="491">
        <v>13.123158349000001</v>
      </c>
      <c r="C31" s="491">
        <v>7.2219610589999998</v>
      </c>
      <c r="D31" s="491">
        <v>5.9681116110000003</v>
      </c>
      <c r="E31" s="491">
        <v>7.448754825</v>
      </c>
      <c r="F31" s="491">
        <v>8.1625407019999994</v>
      </c>
      <c r="G31" s="491">
        <v>9.0031239299999992</v>
      </c>
      <c r="H31" s="491">
        <v>11.767191186</v>
      </c>
      <c r="I31" s="491">
        <v>11.324882988000001</v>
      </c>
      <c r="J31" s="491">
        <v>12.742220108</v>
      </c>
      <c r="K31" s="491">
        <v>23.475894368999999</v>
      </c>
      <c r="L31" s="491">
        <v>22.152722909000001</v>
      </c>
      <c r="M31" s="504">
        <v>8.6378814849999994</v>
      </c>
      <c r="N31" s="504">
        <v>17.363510879</v>
      </c>
      <c r="O31" s="504">
        <v>13.001671072000001</v>
      </c>
      <c r="P31" s="491">
        <v>13.135649964000001</v>
      </c>
    </row>
    <row r="32" spans="1:16" s="489" customFormat="1" ht="16.5" customHeight="1">
      <c r="A32" s="498" t="s">
        <v>203</v>
      </c>
      <c r="B32" s="490">
        <v>284.91176108799999</v>
      </c>
      <c r="C32" s="490">
        <v>184.268274585</v>
      </c>
      <c r="D32" s="490">
        <v>155.13039216600001</v>
      </c>
      <c r="E32" s="490">
        <v>152.803666687</v>
      </c>
      <c r="F32" s="490">
        <v>157.833866167</v>
      </c>
      <c r="G32" s="490">
        <v>160.066732135</v>
      </c>
      <c r="H32" s="490">
        <v>157.082378119</v>
      </c>
      <c r="I32" s="490">
        <v>164.02661324100001</v>
      </c>
      <c r="J32" s="490">
        <v>176.488070252</v>
      </c>
      <c r="K32" s="490">
        <v>194.649254275</v>
      </c>
      <c r="L32" s="490">
        <v>146.853081653</v>
      </c>
      <c r="M32" s="503">
        <v>157.614733774</v>
      </c>
      <c r="N32" s="503">
        <v>167.34001485900001</v>
      </c>
      <c r="O32" s="503">
        <v>162.47846089500001</v>
      </c>
      <c r="P32" s="490">
        <v>165.546655388</v>
      </c>
    </row>
    <row r="33" spans="1:16" s="489" customFormat="1" ht="16.5" customHeight="1">
      <c r="A33" s="489" t="s">
        <v>204</v>
      </c>
      <c r="B33" s="491">
        <v>62.511177471000003</v>
      </c>
      <c r="C33" s="491">
        <v>43.744354160999997</v>
      </c>
      <c r="D33" s="491">
        <v>35.923150129</v>
      </c>
      <c r="E33" s="491">
        <v>36.717362467000001</v>
      </c>
      <c r="F33" s="491">
        <v>39.945879916000003</v>
      </c>
      <c r="G33" s="491">
        <v>40.375745782000003</v>
      </c>
      <c r="H33" s="491">
        <v>37.855609358999999</v>
      </c>
      <c r="I33" s="491">
        <v>39.244731838</v>
      </c>
      <c r="J33" s="491">
        <v>39.015795562999998</v>
      </c>
      <c r="K33" s="491">
        <v>42.811023378000002</v>
      </c>
      <c r="L33" s="491">
        <v>34.905064768999999</v>
      </c>
      <c r="M33" s="504">
        <v>38.259979825000002</v>
      </c>
      <c r="N33" s="504">
        <v>38.370097972000003</v>
      </c>
      <c r="O33" s="504">
        <v>38.315051201999999</v>
      </c>
      <c r="P33" s="491">
        <v>38.993420526000001</v>
      </c>
    </row>
    <row r="34" spans="1:16" s="489" customFormat="1" ht="16.5" customHeight="1">
      <c r="A34" s="489" t="s">
        <v>205</v>
      </c>
      <c r="B34" s="491">
        <v>193.153572994</v>
      </c>
      <c r="C34" s="491">
        <v>121.46900089499999</v>
      </c>
      <c r="D34" s="491">
        <v>100.89451602699999</v>
      </c>
      <c r="E34" s="491">
        <v>94.516762571000001</v>
      </c>
      <c r="F34" s="491">
        <v>91.086043947999997</v>
      </c>
      <c r="G34" s="491">
        <v>86.203631119999997</v>
      </c>
      <c r="H34" s="491">
        <v>78.626572644000007</v>
      </c>
      <c r="I34" s="491">
        <v>76.264977238</v>
      </c>
      <c r="J34" s="491">
        <v>80.390540955000006</v>
      </c>
      <c r="K34" s="491">
        <v>76.044450084000005</v>
      </c>
      <c r="L34" s="491">
        <v>47.101912196000001</v>
      </c>
      <c r="M34" s="504">
        <v>91.452946960000006</v>
      </c>
      <c r="N34" s="504">
        <v>67.915164266999994</v>
      </c>
      <c r="O34" s="504">
        <v>79.681425802999996</v>
      </c>
      <c r="P34" s="491">
        <v>80.986268981999999</v>
      </c>
    </row>
    <row r="35" spans="1:16" s="489" customFormat="1" ht="16.5" customHeight="1">
      <c r="A35" s="499" t="s">
        <v>206</v>
      </c>
      <c r="B35" s="492">
        <v>29.247010622000001</v>
      </c>
      <c r="C35" s="492">
        <v>19.054919528999999</v>
      </c>
      <c r="D35" s="492">
        <v>18.312726009999999</v>
      </c>
      <c r="E35" s="492">
        <v>21.569541649000001</v>
      </c>
      <c r="F35" s="492">
        <v>26.801942303000001</v>
      </c>
      <c r="G35" s="492">
        <v>33.487355231999999</v>
      </c>
      <c r="H35" s="492">
        <v>40.600196115000003</v>
      </c>
      <c r="I35" s="492">
        <v>48.516904165</v>
      </c>
      <c r="J35" s="492">
        <v>57.081733733999997</v>
      </c>
      <c r="K35" s="492">
        <v>75.793780812999998</v>
      </c>
      <c r="L35" s="492">
        <v>64.846104686999993</v>
      </c>
      <c r="M35" s="505">
        <v>27.901806989000001</v>
      </c>
      <c r="N35" s="505">
        <v>61.054752620999999</v>
      </c>
      <c r="O35" s="505">
        <v>44.481983890000002</v>
      </c>
      <c r="P35" s="492">
        <v>45.566965879999998</v>
      </c>
    </row>
    <row r="36" spans="1:16" s="489" customFormat="1" ht="16.5" customHeight="1">
      <c r="A36" s="501" t="s">
        <v>207</v>
      </c>
      <c r="B36" s="490">
        <v>1152.796570877</v>
      </c>
      <c r="C36" s="490">
        <v>911.78007663699998</v>
      </c>
      <c r="D36" s="490">
        <v>806.24793809400001</v>
      </c>
      <c r="E36" s="490">
        <v>867.58047537599998</v>
      </c>
      <c r="F36" s="490">
        <v>990.56580674600002</v>
      </c>
      <c r="G36" s="490">
        <v>1089.763478801</v>
      </c>
      <c r="H36" s="490">
        <v>1237.4807691999999</v>
      </c>
      <c r="I36" s="490">
        <v>1419.6285735680001</v>
      </c>
      <c r="J36" s="490">
        <v>1587.4935815490001</v>
      </c>
      <c r="K36" s="490">
        <v>1697.3030531449999</v>
      </c>
      <c r="L36" s="490">
        <v>1866.948889235</v>
      </c>
      <c r="M36" s="503">
        <v>997.06744672699995</v>
      </c>
      <c r="N36" s="503">
        <v>1662.930736195</v>
      </c>
      <c r="O36" s="503">
        <v>1330.073486498</v>
      </c>
      <c r="P36" s="490">
        <v>1331.55571719</v>
      </c>
    </row>
    <row r="37" spans="1:16" s="489" customFormat="1" ht="16.5" customHeight="1">
      <c r="A37" s="501" t="s">
        <v>208</v>
      </c>
      <c r="B37" s="490">
        <v>1212.915373177</v>
      </c>
      <c r="C37" s="490">
        <v>928.03798016999997</v>
      </c>
      <c r="D37" s="490">
        <v>821.20759638799996</v>
      </c>
      <c r="E37" s="490">
        <v>864.94174388500005</v>
      </c>
      <c r="F37" s="490">
        <v>979.11440637800001</v>
      </c>
      <c r="G37" s="490">
        <v>1084.1295410180001</v>
      </c>
      <c r="H37" s="490">
        <v>1231.085584167</v>
      </c>
      <c r="I37" s="490">
        <v>1408.443118076</v>
      </c>
      <c r="J37" s="490">
        <v>1581.4135070750001</v>
      </c>
      <c r="K37" s="490">
        <v>1712.0995292990001</v>
      </c>
      <c r="L37" s="490">
        <v>1829.300049278</v>
      </c>
      <c r="M37" s="503">
        <v>994.53610856099999</v>
      </c>
      <c r="N37" s="503">
        <v>1649.0564278459999</v>
      </c>
      <c r="O37" s="503">
        <v>1321.869395922</v>
      </c>
      <c r="P37" s="490">
        <v>1324.6113205940001</v>
      </c>
    </row>
    <row r="38" spans="1:16" s="489" customFormat="1" ht="16.5" customHeight="1">
      <c r="A38" s="500" t="s">
        <v>209</v>
      </c>
      <c r="B38" s="493">
        <v>60.118802299999999</v>
      </c>
      <c r="C38" s="493">
        <v>16.257903533</v>
      </c>
      <c r="D38" s="493">
        <v>14.959658293</v>
      </c>
      <c r="E38" s="493">
        <v>-2.6387314910000002</v>
      </c>
      <c r="F38" s="493">
        <v>-11.451400368</v>
      </c>
      <c r="G38" s="493">
        <v>-5.6339377830000004</v>
      </c>
      <c r="H38" s="493">
        <v>-6.3951850329999997</v>
      </c>
      <c r="I38" s="493">
        <v>-11.185455492999999</v>
      </c>
      <c r="J38" s="493">
        <v>-6.0800744739999999</v>
      </c>
      <c r="K38" s="493">
        <v>14.796476155000001</v>
      </c>
      <c r="L38" s="493">
        <v>-37.648839957</v>
      </c>
      <c r="M38" s="506">
        <v>-2.5313381650000002</v>
      </c>
      <c r="N38" s="506">
        <v>-13.87430835</v>
      </c>
      <c r="O38" s="506">
        <v>-8.2040905760000005</v>
      </c>
      <c r="P38" s="493">
        <v>-6.9443965959999998</v>
      </c>
    </row>
    <row r="39" spans="1:16" s="489" customFormat="1" ht="16.5" customHeight="1">
      <c r="A39" s="489" t="s">
        <v>210</v>
      </c>
      <c r="B39" s="491">
        <v>99.936296056000003</v>
      </c>
      <c r="C39" s="491">
        <v>73.341371495999994</v>
      </c>
      <c r="D39" s="491">
        <v>66.922503762000005</v>
      </c>
      <c r="E39" s="491">
        <v>65.243586002000001</v>
      </c>
      <c r="F39" s="491">
        <v>67.636127823999999</v>
      </c>
      <c r="G39" s="491">
        <v>66.417962141999993</v>
      </c>
      <c r="H39" s="491">
        <v>78.032266475</v>
      </c>
      <c r="I39" s="491">
        <v>84.601558517000001</v>
      </c>
      <c r="J39" s="491">
        <v>101.278606981</v>
      </c>
      <c r="K39" s="491">
        <v>133.221549635</v>
      </c>
      <c r="L39" s="491">
        <v>111.746921285</v>
      </c>
      <c r="M39" s="504">
        <v>69.433881748999994</v>
      </c>
      <c r="N39" s="504">
        <v>106.725422567</v>
      </c>
      <c r="O39" s="504">
        <v>88.083818636999993</v>
      </c>
      <c r="P39" s="491">
        <v>89.455728828999995</v>
      </c>
    </row>
    <row r="40" spans="1:16" s="489" customFormat="1" ht="16.5" customHeight="1">
      <c r="A40" s="489" t="s">
        <v>211</v>
      </c>
      <c r="B40" s="491">
        <v>84.858128191999995</v>
      </c>
      <c r="C40" s="491">
        <v>82.113864011000004</v>
      </c>
      <c r="D40" s="491">
        <v>70.665669688999998</v>
      </c>
      <c r="E40" s="491">
        <v>69.963072029000003</v>
      </c>
      <c r="F40" s="491">
        <v>74.167966311000001</v>
      </c>
      <c r="G40" s="491">
        <v>62.17242341</v>
      </c>
      <c r="H40" s="491">
        <v>67.900431862000005</v>
      </c>
      <c r="I40" s="491">
        <v>76.692624878999993</v>
      </c>
      <c r="J40" s="491">
        <v>93.227793573</v>
      </c>
      <c r="K40" s="491">
        <v>108.584622702</v>
      </c>
      <c r="L40" s="491">
        <v>110.460291063</v>
      </c>
      <c r="M40" s="504">
        <v>69.845484572000004</v>
      </c>
      <c r="N40" s="504">
        <v>98.072446917999997</v>
      </c>
      <c r="O40" s="504">
        <v>83.962119463999997</v>
      </c>
      <c r="P40" s="491">
        <v>84.363152181999993</v>
      </c>
    </row>
    <row r="41" spans="1:16" s="489" customFormat="1" ht="16.5" customHeight="1">
      <c r="A41" s="499" t="s">
        <v>212</v>
      </c>
      <c r="B41" s="492">
        <v>-15.078167864999999</v>
      </c>
      <c r="C41" s="492">
        <v>8.7724925149999997</v>
      </c>
      <c r="D41" s="492">
        <v>3.7431659270000002</v>
      </c>
      <c r="E41" s="492">
        <v>4.7194860270000003</v>
      </c>
      <c r="F41" s="492">
        <v>6.531838488</v>
      </c>
      <c r="G41" s="492">
        <v>-4.245538732</v>
      </c>
      <c r="H41" s="492">
        <v>-10.131834613000001</v>
      </c>
      <c r="I41" s="492">
        <v>-7.9089336379999997</v>
      </c>
      <c r="J41" s="492">
        <v>-8.0508134069999997</v>
      </c>
      <c r="K41" s="492">
        <v>-24.636926933000002</v>
      </c>
      <c r="L41" s="492">
        <v>-1.2866302220000001</v>
      </c>
      <c r="M41" s="505">
        <v>0.41160282199999998</v>
      </c>
      <c r="N41" s="505">
        <v>-8.652975649</v>
      </c>
      <c r="O41" s="505">
        <v>-4.1216991729999997</v>
      </c>
      <c r="P41" s="492">
        <v>-5.0925766460000004</v>
      </c>
    </row>
    <row r="42" spans="1:16" s="489" customFormat="1" ht="16.5" customHeight="1">
      <c r="A42" s="501" t="s">
        <v>213</v>
      </c>
      <c r="B42" s="490">
        <v>1252.732866933</v>
      </c>
      <c r="C42" s="490">
        <v>985.12144813299994</v>
      </c>
      <c r="D42" s="490">
        <v>873.17044185600002</v>
      </c>
      <c r="E42" s="490">
        <v>932.82406137800001</v>
      </c>
      <c r="F42" s="490">
        <v>1058.20193457</v>
      </c>
      <c r="G42" s="490">
        <v>1156.1814409430001</v>
      </c>
      <c r="H42" s="490">
        <v>1315.5130356750001</v>
      </c>
      <c r="I42" s="490">
        <v>1504.2301320859999</v>
      </c>
      <c r="J42" s="490">
        <v>1688.772188529</v>
      </c>
      <c r="K42" s="490">
        <v>1830.5246027799999</v>
      </c>
      <c r="L42" s="490">
        <v>1978.6958105199999</v>
      </c>
      <c r="M42" s="503">
        <v>1066.501328476</v>
      </c>
      <c r="N42" s="503">
        <v>1769.6561587619999</v>
      </c>
      <c r="O42" s="503">
        <v>1418.1573051349999</v>
      </c>
      <c r="P42" s="490">
        <v>1421.011446019</v>
      </c>
    </row>
    <row r="43" spans="1:16" s="489" customFormat="1" ht="16.5" customHeight="1">
      <c r="A43" s="501" t="s">
        <v>214</v>
      </c>
      <c r="B43" s="490">
        <v>1297.7735013690001</v>
      </c>
      <c r="C43" s="490">
        <v>1010.151844181</v>
      </c>
      <c r="D43" s="490">
        <v>891.87326607600005</v>
      </c>
      <c r="E43" s="490">
        <v>934.90481591399998</v>
      </c>
      <c r="F43" s="490">
        <v>1053.2823726900001</v>
      </c>
      <c r="G43" s="490">
        <v>1146.301964427</v>
      </c>
      <c r="H43" s="490">
        <v>1298.986016029</v>
      </c>
      <c r="I43" s="490">
        <v>1485.1357429550001</v>
      </c>
      <c r="J43" s="490">
        <v>1674.641300648</v>
      </c>
      <c r="K43" s="490">
        <v>1820.684152002</v>
      </c>
      <c r="L43" s="490">
        <v>1939.7603403420001</v>
      </c>
      <c r="M43" s="503">
        <v>1064.381593133</v>
      </c>
      <c r="N43" s="503">
        <v>1747.1288747640001</v>
      </c>
      <c r="O43" s="503">
        <v>1405.8315153870001</v>
      </c>
      <c r="P43" s="490">
        <v>1408.9744727770001</v>
      </c>
    </row>
    <row r="44" spans="1:16" s="489" customFormat="1" ht="16.5" customHeight="1">
      <c r="A44" s="499" t="s">
        <v>215</v>
      </c>
      <c r="B44" s="492">
        <v>45.040634435999998</v>
      </c>
      <c r="C44" s="492">
        <v>25.030396048</v>
      </c>
      <c r="D44" s="492">
        <v>18.70282422</v>
      </c>
      <c r="E44" s="492">
        <v>2.0807545360000002</v>
      </c>
      <c r="F44" s="492">
        <v>-4.9195618799999998</v>
      </c>
      <c r="G44" s="492">
        <v>-9.8794765150000003</v>
      </c>
      <c r="H44" s="492">
        <v>-16.527019644999999</v>
      </c>
      <c r="I44" s="492">
        <v>-19.094389131</v>
      </c>
      <c r="J44" s="492">
        <v>-14.130887881</v>
      </c>
      <c r="K44" s="492">
        <v>-9.8404507779999992</v>
      </c>
      <c r="L44" s="492">
        <v>-38.935470178999999</v>
      </c>
      <c r="M44" s="505">
        <v>-2.1197353429999999</v>
      </c>
      <c r="N44" s="505">
        <v>-22.527283998000001</v>
      </c>
      <c r="O44" s="505">
        <v>-12.325789749</v>
      </c>
      <c r="P44" s="492">
        <v>-12.036973242</v>
      </c>
    </row>
    <row r="45" spans="1:16" s="498" customFormat="1" ht="16.5" customHeight="1">
      <c r="A45" s="502" t="s">
        <v>319</v>
      </c>
      <c r="B45" s="493">
        <v>514.14045753799996</v>
      </c>
      <c r="C45" s="493">
        <v>475.82662858899999</v>
      </c>
      <c r="D45" s="493">
        <v>471.47341158199998</v>
      </c>
      <c r="E45" s="493">
        <v>543.91848327100001</v>
      </c>
      <c r="F45" s="493">
        <v>640.37792894899997</v>
      </c>
      <c r="G45" s="493">
        <v>669.02345105400002</v>
      </c>
      <c r="H45" s="493">
        <v>779.51444467600004</v>
      </c>
      <c r="I45" s="493">
        <v>815.57076851099998</v>
      </c>
      <c r="J45" s="493">
        <v>1005.9713628539999</v>
      </c>
      <c r="K45" s="493">
        <v>1337.078287522</v>
      </c>
      <c r="L45" s="493">
        <v>1487.6571500810001</v>
      </c>
      <c r="M45" s="506">
        <v>619.88091100899999</v>
      </c>
      <c r="N45" s="506">
        <v>1180.7519961180001</v>
      </c>
      <c r="O45" s="506">
        <v>900.37911811599997</v>
      </c>
      <c r="P45" s="493">
        <v>908.461458752</v>
      </c>
    </row>
    <row r="46" spans="1:16" s="489" customFormat="1" ht="16.5" customHeight="1">
      <c r="A46" s="498" t="s">
        <v>488</v>
      </c>
      <c r="B46" s="491"/>
      <c r="C46" s="491"/>
      <c r="D46" s="491"/>
      <c r="E46" s="491"/>
      <c r="F46" s="491"/>
      <c r="G46" s="491"/>
      <c r="H46" s="491"/>
      <c r="I46" s="491"/>
      <c r="J46" s="491"/>
      <c r="K46" s="491"/>
      <c r="L46" s="491"/>
      <c r="M46" s="507"/>
      <c r="N46" s="507"/>
      <c r="O46" s="507"/>
      <c r="P46" s="494"/>
    </row>
    <row r="47" spans="1:16" s="489" customFormat="1" ht="16.5" customHeight="1">
      <c r="A47" s="489" t="s">
        <v>511</v>
      </c>
      <c r="B47" s="491">
        <v>688.00032403</v>
      </c>
      <c r="C47" s="491">
        <v>554.45438603599996</v>
      </c>
      <c r="D47" s="491">
        <v>509.79569758299999</v>
      </c>
      <c r="E47" s="491">
        <v>559.57470243499995</v>
      </c>
      <c r="F47" s="491">
        <v>654.31825043399999</v>
      </c>
      <c r="G47" s="491">
        <v>752.33488134699996</v>
      </c>
      <c r="H47" s="491">
        <v>886.06096910500003</v>
      </c>
      <c r="I47" s="491">
        <v>1057.1791213500001</v>
      </c>
      <c r="J47" s="491">
        <v>1209.2678989220001</v>
      </c>
      <c r="K47" s="491">
        <v>1287.8234851889999</v>
      </c>
      <c r="L47" s="491">
        <v>1483.6772772950001</v>
      </c>
      <c r="M47" s="504">
        <v>669.40002221600002</v>
      </c>
      <c r="N47" s="504">
        <v>1280.962017089</v>
      </c>
      <c r="O47" s="504">
        <v>975.249347758</v>
      </c>
      <c r="P47" s="491">
        <v>971.19891135099999</v>
      </c>
    </row>
    <row r="48" spans="1:16" s="489" customFormat="1" ht="16.5" customHeight="1">
      <c r="A48" s="489" t="s">
        <v>454</v>
      </c>
      <c r="B48" s="491">
        <v>250.23583298599999</v>
      </c>
      <c r="C48" s="491">
        <v>240.76365493099999</v>
      </c>
      <c r="D48" s="491">
        <v>265.74000851199997</v>
      </c>
      <c r="E48" s="491">
        <v>308.36936024800002</v>
      </c>
      <c r="F48" s="491">
        <v>367.30218173899999</v>
      </c>
      <c r="G48" s="491">
        <v>411.223070818</v>
      </c>
      <c r="H48" s="491">
        <v>482.426151119</v>
      </c>
      <c r="I48" s="491">
        <v>547.85998920400004</v>
      </c>
      <c r="J48" s="491">
        <v>638.64444171900004</v>
      </c>
      <c r="K48" s="491">
        <v>675.69067493499995</v>
      </c>
      <c r="L48" s="491">
        <v>771.33085472300002</v>
      </c>
      <c r="M48" s="504">
        <v>363.92780338300003</v>
      </c>
      <c r="N48" s="504">
        <v>669.58593632899999</v>
      </c>
      <c r="O48" s="504">
        <v>516.79102018100002</v>
      </c>
      <c r="P48" s="491">
        <v>520.57047166699999</v>
      </c>
    </row>
    <row r="49" spans="1:25" s="489" customFormat="1" ht="16.5" customHeight="1">
      <c r="A49" s="489" t="s">
        <v>455</v>
      </c>
      <c r="B49" s="491">
        <v>278.892783087</v>
      </c>
      <c r="C49" s="491">
        <v>262.51203173300001</v>
      </c>
      <c r="D49" s="491">
        <v>288.596993016</v>
      </c>
      <c r="E49" s="491">
        <v>379.55704259499998</v>
      </c>
      <c r="F49" s="491">
        <v>486.11457986599999</v>
      </c>
      <c r="G49" s="491">
        <v>565.14123113799997</v>
      </c>
      <c r="H49" s="491">
        <v>659.15709392199994</v>
      </c>
      <c r="I49" s="491">
        <v>773.20539367699996</v>
      </c>
      <c r="J49" s="491">
        <v>862.57461972999999</v>
      </c>
      <c r="K49" s="491">
        <v>925.47715077700002</v>
      </c>
      <c r="L49" s="491">
        <v>881.89262175800002</v>
      </c>
      <c r="M49" s="504">
        <v>470.52239155500001</v>
      </c>
      <c r="N49" s="504">
        <v>861.19263208799998</v>
      </c>
      <c r="O49" s="504">
        <v>665.90116031100001</v>
      </c>
      <c r="P49" s="491">
        <v>662.62133226000003</v>
      </c>
    </row>
    <row r="50" spans="1:25" s="489" customFormat="1" ht="16.5" customHeight="1">
      <c r="A50" s="489" t="s">
        <v>456</v>
      </c>
      <c r="B50" s="491">
        <v>928.00361208899994</v>
      </c>
      <c r="C50" s="491">
        <v>743.769705585</v>
      </c>
      <c r="D50" s="491">
        <v>666.07720422199998</v>
      </c>
      <c r="E50" s="491">
        <v>712.13807719700003</v>
      </c>
      <c r="F50" s="491">
        <v>821.28054021100002</v>
      </c>
      <c r="G50" s="491">
        <v>924.062808883</v>
      </c>
      <c r="H50" s="491">
        <v>1074.003206048</v>
      </c>
      <c r="I50" s="491">
        <v>1244.4165048340001</v>
      </c>
      <c r="J50" s="491">
        <v>1404.9254368229999</v>
      </c>
      <c r="K50" s="491">
        <v>1517.4502750250001</v>
      </c>
      <c r="L50" s="491">
        <v>1682.4469676250001</v>
      </c>
      <c r="M50" s="504">
        <v>836.92137478699999</v>
      </c>
      <c r="N50" s="504">
        <v>1481.716412987</v>
      </c>
      <c r="O50" s="504">
        <v>1159.3909350270001</v>
      </c>
      <c r="P50" s="491">
        <v>1159.064665206</v>
      </c>
    </row>
    <row r="51" spans="1:25" s="489" customFormat="1" ht="16.5" customHeight="1">
      <c r="A51" s="489" t="s">
        <v>512</v>
      </c>
      <c r="B51" s="491">
        <v>443.24276347799997</v>
      </c>
      <c r="C51" s="491">
        <v>340.21241943799998</v>
      </c>
      <c r="D51" s="491">
        <v>283.41313837600001</v>
      </c>
      <c r="E51" s="491">
        <v>293.43705992000002</v>
      </c>
      <c r="F51" s="491">
        <v>320.36607210400001</v>
      </c>
      <c r="G51" s="491">
        <v>320.37647892799998</v>
      </c>
      <c r="H51" s="491">
        <v>331.88044786400002</v>
      </c>
      <c r="I51" s="491">
        <v>339.99043159399997</v>
      </c>
      <c r="J51" s="491">
        <v>347.08315332400002</v>
      </c>
      <c r="K51" s="491">
        <v>367.98460146299999</v>
      </c>
      <c r="L51" s="491">
        <v>299.21150536699997</v>
      </c>
      <c r="M51" s="504">
        <v>311.46805472400001</v>
      </c>
      <c r="N51" s="504">
        <v>333.55499317300001</v>
      </c>
      <c r="O51" s="504">
        <v>322.51399166099998</v>
      </c>
      <c r="P51" s="491">
        <v>328.39558387400001</v>
      </c>
    </row>
    <row r="52" spans="1:25" s="489" customFormat="1" ht="16.5" customHeight="1">
      <c r="A52" s="489" t="s">
        <v>457</v>
      </c>
      <c r="B52" s="491">
        <v>514.14045753799996</v>
      </c>
      <c r="C52" s="491">
        <v>475.82662858899999</v>
      </c>
      <c r="D52" s="491">
        <v>471.47341158199998</v>
      </c>
      <c r="E52" s="491">
        <v>543.91848327100001</v>
      </c>
      <c r="F52" s="491">
        <v>640.37792894899997</v>
      </c>
      <c r="G52" s="491">
        <v>669.02345105400002</v>
      </c>
      <c r="H52" s="491">
        <v>779.51444467600004</v>
      </c>
      <c r="I52" s="491">
        <v>815.57076851099998</v>
      </c>
      <c r="J52" s="491">
        <v>1005.9713628539999</v>
      </c>
      <c r="K52" s="491">
        <v>1337.078287522</v>
      </c>
      <c r="L52" s="491">
        <v>1487.6571500810001</v>
      </c>
      <c r="M52" s="504">
        <v>619.88091100899999</v>
      </c>
      <c r="N52" s="504">
        <v>1180.7519961180001</v>
      </c>
      <c r="O52" s="504">
        <v>900.37911811599997</v>
      </c>
      <c r="P52" s="491">
        <v>908.461458752</v>
      </c>
    </row>
    <row r="53" spans="1:25" s="489" customFormat="1" ht="16.5" customHeight="1">
      <c r="A53" s="489" t="s">
        <v>458</v>
      </c>
      <c r="B53" s="491">
        <v>205.34329540799999</v>
      </c>
      <c r="C53" s="491">
        <v>171.37428514699999</v>
      </c>
      <c r="D53" s="491">
        <v>143.85925269399999</v>
      </c>
      <c r="E53" s="491">
        <v>138.72253424900001</v>
      </c>
      <c r="F53" s="491">
        <v>137.167347146</v>
      </c>
      <c r="G53" s="491">
        <v>138.203649579</v>
      </c>
      <c r="H53" s="491">
        <v>148.27380173700001</v>
      </c>
      <c r="I53" s="491">
        <v>175.770953983</v>
      </c>
      <c r="J53" s="491">
        <v>200.27852685600001</v>
      </c>
      <c r="K53" s="491">
        <v>207.804010519</v>
      </c>
      <c r="L53" s="491">
        <v>166.10915450799999</v>
      </c>
      <c r="M53" s="504">
        <v>142.5772365</v>
      </c>
      <c r="N53" s="504">
        <v>185.33650788700001</v>
      </c>
      <c r="O53" s="504">
        <v>163.96164956699999</v>
      </c>
      <c r="P53" s="491">
        <v>162.61537736899999</v>
      </c>
    </row>
    <row r="54" spans="1:25" ht="12.75" customHeight="1">
      <c r="A54" s="236" t="s">
        <v>846</v>
      </c>
      <c r="B54" s="497"/>
      <c r="C54" s="497"/>
      <c r="D54" s="497"/>
      <c r="E54" s="497"/>
      <c r="F54" s="497"/>
      <c r="G54" s="497"/>
      <c r="H54" s="497"/>
      <c r="I54" s="497"/>
      <c r="J54" s="510"/>
      <c r="K54" s="510"/>
      <c r="L54" s="510"/>
      <c r="M54" s="593"/>
      <c r="N54" s="510"/>
      <c r="O54" s="747"/>
      <c r="P54" s="748"/>
      <c r="Q54" s="13"/>
      <c r="R54" s="13"/>
      <c r="S54" s="13"/>
      <c r="T54" s="13"/>
      <c r="U54" s="13"/>
      <c r="V54" s="215"/>
      <c r="W54" s="215"/>
      <c r="X54" s="215"/>
      <c r="Y54" s="40"/>
    </row>
    <row r="55" spans="1:25" ht="15" customHeight="1">
      <c r="A55" s="260" t="s">
        <v>410</v>
      </c>
      <c r="B55" s="13"/>
      <c r="C55" s="13"/>
      <c r="D55" s="13"/>
      <c r="E55" s="13"/>
      <c r="F55" s="13"/>
      <c r="G55" s="13"/>
      <c r="H55" s="13"/>
      <c r="I55" s="13"/>
      <c r="J55" s="13"/>
      <c r="K55" s="13"/>
      <c r="L55" s="13"/>
      <c r="M55" s="215"/>
      <c r="N55" s="215"/>
      <c r="O55" s="215"/>
      <c r="P55" s="40"/>
    </row>
    <row r="56" spans="1:25" ht="15" customHeight="1">
      <c r="A56" s="38" t="s">
        <v>513</v>
      </c>
      <c r="B56" s="13"/>
      <c r="C56" s="13"/>
      <c r="D56" s="13"/>
      <c r="E56" s="13"/>
      <c r="F56" s="13"/>
      <c r="G56" s="13"/>
      <c r="H56" s="13"/>
      <c r="I56" s="13"/>
      <c r="J56" s="13"/>
      <c r="K56" s="13"/>
      <c r="L56" s="13"/>
      <c r="M56" s="215"/>
      <c r="N56" s="215"/>
      <c r="O56" s="215"/>
      <c r="P56" s="40"/>
    </row>
    <row r="57" spans="1:25" ht="15" customHeight="1">
      <c r="A57" s="168" t="s">
        <v>693</v>
      </c>
      <c r="B57" s="13"/>
      <c r="C57" s="13"/>
      <c r="D57" s="13"/>
      <c r="E57" s="13"/>
      <c r="F57" s="13"/>
      <c r="G57" s="13"/>
      <c r="H57" s="13"/>
      <c r="I57" s="13"/>
      <c r="J57" s="13"/>
      <c r="K57" s="13"/>
      <c r="L57" s="13"/>
      <c r="M57" s="215"/>
      <c r="N57" s="215"/>
      <c r="O57" s="215"/>
      <c r="P57" s="40"/>
    </row>
    <row r="58" spans="1:25" ht="15" customHeight="1">
      <c r="A58" s="260" t="s">
        <v>903</v>
      </c>
      <c r="B58" s="13"/>
      <c r="C58" s="13"/>
      <c r="D58" s="13"/>
      <c r="E58" s="13"/>
      <c r="F58" s="13"/>
      <c r="G58" s="13"/>
      <c r="H58" s="13"/>
      <c r="I58" s="13"/>
      <c r="J58" s="13"/>
      <c r="K58" s="13"/>
      <c r="L58" s="13"/>
      <c r="M58" s="215"/>
      <c r="N58" s="215"/>
      <c r="O58" s="215"/>
      <c r="P58" s="40"/>
    </row>
    <row r="59" spans="1:25" ht="13">
      <c r="A59" s="291" t="s">
        <v>870</v>
      </c>
      <c r="B59" s="3"/>
      <c r="C59" s="3"/>
      <c r="D59" s="3"/>
      <c r="G59" s="185"/>
      <c r="J59" s="185"/>
    </row>
    <row r="60" spans="1:25" ht="18">
      <c r="A60" s="47"/>
    </row>
    <row r="61" spans="1:25" ht="21">
      <c r="A61" s="47" t="s">
        <v>902</v>
      </c>
    </row>
    <row r="62" spans="1:25" ht="15" customHeight="1" thickBot="1">
      <c r="P62" s="264" t="s">
        <v>26</v>
      </c>
    </row>
    <row r="63" spans="1:25" ht="15" customHeight="1">
      <c r="A63" s="42"/>
      <c r="B63" s="43" t="s">
        <v>38</v>
      </c>
      <c r="C63" s="43" t="s">
        <v>128</v>
      </c>
      <c r="D63" s="43" t="s">
        <v>130</v>
      </c>
      <c r="E63" s="43" t="s">
        <v>39</v>
      </c>
      <c r="F63" s="43" t="s">
        <v>40</v>
      </c>
      <c r="G63" s="43" t="s">
        <v>41</v>
      </c>
      <c r="H63" s="43" t="s">
        <v>42</v>
      </c>
      <c r="I63" s="43" t="s">
        <v>132</v>
      </c>
      <c r="J63" s="43" t="s">
        <v>133</v>
      </c>
      <c r="K63" s="43" t="s">
        <v>134</v>
      </c>
      <c r="L63" s="257">
        <v>100000</v>
      </c>
      <c r="M63" s="255" t="s">
        <v>265</v>
      </c>
      <c r="N63" s="255" t="s">
        <v>263</v>
      </c>
      <c r="O63" s="262" t="s">
        <v>80</v>
      </c>
      <c r="P63" s="286" t="s">
        <v>253</v>
      </c>
    </row>
    <row r="64" spans="1:25" ht="15" customHeight="1">
      <c r="A64" s="590" t="s">
        <v>84</v>
      </c>
      <c r="B64" s="44" t="s">
        <v>127</v>
      </c>
      <c r="C64" s="44" t="s">
        <v>43</v>
      </c>
      <c r="D64" s="44" t="s">
        <v>43</v>
      </c>
      <c r="E64" s="44" t="s">
        <v>43</v>
      </c>
      <c r="F64" s="44" t="s">
        <v>43</v>
      </c>
      <c r="G64" s="44" t="s">
        <v>43</v>
      </c>
      <c r="H64" s="44" t="s">
        <v>43</v>
      </c>
      <c r="I64" s="44" t="s">
        <v>43</v>
      </c>
      <c r="J64" s="44" t="s">
        <v>43</v>
      </c>
      <c r="K64" s="44" t="s">
        <v>43</v>
      </c>
      <c r="L64" s="44" t="s">
        <v>46</v>
      </c>
      <c r="M64" s="240" t="s">
        <v>264</v>
      </c>
      <c r="N64" s="240" t="s">
        <v>150</v>
      </c>
      <c r="O64" s="261" t="s">
        <v>149</v>
      </c>
      <c r="P64" s="287" t="s">
        <v>320</v>
      </c>
    </row>
    <row r="65" spans="1:16" ht="15" customHeight="1" thickBot="1">
      <c r="A65" s="447" t="s">
        <v>102</v>
      </c>
      <c r="B65" s="45" t="s">
        <v>46</v>
      </c>
      <c r="C65" s="45" t="s">
        <v>129</v>
      </c>
      <c r="D65" s="45" t="s">
        <v>131</v>
      </c>
      <c r="E65" s="45" t="s">
        <v>47</v>
      </c>
      <c r="F65" s="45" t="s">
        <v>48</v>
      </c>
      <c r="G65" s="45" t="s">
        <v>49</v>
      </c>
      <c r="H65" s="45" t="s">
        <v>45</v>
      </c>
      <c r="I65" s="45" t="s">
        <v>135</v>
      </c>
      <c r="J65" s="45" t="s">
        <v>136</v>
      </c>
      <c r="K65" s="45" t="s">
        <v>137</v>
      </c>
      <c r="L65" s="45" t="s">
        <v>138</v>
      </c>
      <c r="M65" s="256" t="s">
        <v>150</v>
      </c>
      <c r="N65" s="256" t="s">
        <v>138</v>
      </c>
      <c r="O65" s="263" t="s">
        <v>44</v>
      </c>
      <c r="P65" s="288" t="s">
        <v>273</v>
      </c>
    </row>
    <row r="66" spans="1:16" ht="15" customHeight="1">
      <c r="A66" s="568" t="s">
        <v>222</v>
      </c>
      <c r="B66" s="192"/>
      <c r="C66" s="192"/>
      <c r="D66" s="192"/>
      <c r="E66" s="192"/>
      <c r="F66" s="192"/>
      <c r="G66" s="192"/>
      <c r="H66" s="192"/>
      <c r="I66" s="192"/>
      <c r="J66" s="192"/>
      <c r="K66" s="192"/>
      <c r="L66" s="192"/>
      <c r="M66" s="192"/>
      <c r="N66" s="192"/>
      <c r="O66" s="192"/>
    </row>
    <row r="67" spans="1:16" s="489" customFormat="1" ht="16.5" customHeight="1">
      <c r="A67" s="511" t="s">
        <v>322</v>
      </c>
      <c r="B67" s="752">
        <f t="shared" ref="B67:O72" si="0">B8/B$8</f>
        <v>1</v>
      </c>
      <c r="C67" s="752">
        <f t="shared" si="0"/>
        <v>1</v>
      </c>
      <c r="D67" s="752">
        <f t="shared" si="0"/>
        <v>1</v>
      </c>
      <c r="E67" s="752">
        <f t="shared" si="0"/>
        <v>1</v>
      </c>
      <c r="F67" s="752">
        <f t="shared" si="0"/>
        <v>1</v>
      </c>
      <c r="G67" s="752">
        <f t="shared" si="0"/>
        <v>1</v>
      </c>
      <c r="H67" s="752">
        <f t="shared" si="0"/>
        <v>1</v>
      </c>
      <c r="I67" s="752">
        <f t="shared" si="0"/>
        <v>1</v>
      </c>
      <c r="J67" s="752">
        <f t="shared" si="0"/>
        <v>1</v>
      </c>
      <c r="K67" s="752">
        <f t="shared" si="0"/>
        <v>1</v>
      </c>
      <c r="L67" s="752">
        <f t="shared" si="0"/>
        <v>1</v>
      </c>
      <c r="M67" s="753">
        <f t="shared" si="0"/>
        <v>1</v>
      </c>
      <c r="N67" s="753">
        <f t="shared" si="0"/>
        <v>1</v>
      </c>
      <c r="O67" s="753">
        <f t="shared" si="0"/>
        <v>1</v>
      </c>
      <c r="P67" s="752">
        <f t="shared" ref="P67:P72" si="1">P8/P$8</f>
        <v>1</v>
      </c>
    </row>
    <row r="68" spans="1:16" s="489" customFormat="1" ht="16.5" customHeight="1">
      <c r="A68" s="514" t="s">
        <v>183</v>
      </c>
      <c r="B68" s="754">
        <f t="shared" si="0"/>
        <v>0.39437177577961646</v>
      </c>
      <c r="C68" s="754">
        <f t="shared" si="0"/>
        <v>0.37286908440016231</v>
      </c>
      <c r="D68" s="754">
        <f t="shared" si="0"/>
        <v>0.34467158068447734</v>
      </c>
      <c r="E68" s="754">
        <f t="shared" si="0"/>
        <v>0.33085338156385846</v>
      </c>
      <c r="F68" s="754">
        <f t="shared" si="0"/>
        <v>0.32034647088284857</v>
      </c>
      <c r="G68" s="754">
        <f t="shared" si="0"/>
        <v>0.30072445622902949</v>
      </c>
      <c r="H68" s="754">
        <f t="shared" si="0"/>
        <v>0.27668539396457204</v>
      </c>
      <c r="I68" s="754">
        <f t="shared" si="0"/>
        <v>0.25339459832628841</v>
      </c>
      <c r="J68" s="754">
        <f t="shared" si="0"/>
        <v>0.23549277329844176</v>
      </c>
      <c r="K68" s="754">
        <f t="shared" si="0"/>
        <v>0.21914181052115916</v>
      </c>
      <c r="L68" s="754">
        <f t="shared" si="0"/>
        <v>0.17057501217303525</v>
      </c>
      <c r="M68" s="755">
        <f t="shared" si="0"/>
        <v>0.31106650706275657</v>
      </c>
      <c r="N68" s="755">
        <f t="shared" si="0"/>
        <v>0.21119987250981903</v>
      </c>
      <c r="O68" s="755">
        <f t="shared" si="0"/>
        <v>0.24551246949157529</v>
      </c>
      <c r="P68" s="754">
        <f t="shared" si="1"/>
        <v>0.24866337131051228</v>
      </c>
    </row>
    <row r="69" spans="1:16" s="489" customFormat="1" ht="16.5" customHeight="1">
      <c r="A69" s="516" t="s">
        <v>184</v>
      </c>
      <c r="B69" s="756">
        <f t="shared" si="0"/>
        <v>0.23536361035493875</v>
      </c>
      <c r="C69" s="756">
        <f t="shared" si="0"/>
        <v>0.29055719687887993</v>
      </c>
      <c r="D69" s="756">
        <f t="shared" si="0"/>
        <v>0.35646960337987005</v>
      </c>
      <c r="E69" s="756">
        <f t="shared" si="0"/>
        <v>0.44673169979622918</v>
      </c>
      <c r="F69" s="756">
        <f t="shared" si="0"/>
        <v>0.50798034832309824</v>
      </c>
      <c r="G69" s="756">
        <f t="shared" si="0"/>
        <v>0.53224191571718937</v>
      </c>
      <c r="H69" s="756">
        <f t="shared" si="0"/>
        <v>0.56466576250767697</v>
      </c>
      <c r="I69" s="756">
        <f t="shared" si="0"/>
        <v>0.59544922713652659</v>
      </c>
      <c r="J69" s="756">
        <f t="shared" si="0"/>
        <v>0.61783246005961034</v>
      </c>
      <c r="K69" s="756">
        <f t="shared" si="0"/>
        <v>0.61022902958867276</v>
      </c>
      <c r="L69" s="756">
        <f t="shared" si="0"/>
        <v>0.50499752997605096</v>
      </c>
      <c r="M69" s="757">
        <f t="shared" si="0"/>
        <v>0.49197149020924075</v>
      </c>
      <c r="N69" s="757">
        <f t="shared" si="0"/>
        <v>0.57004574335330649</v>
      </c>
      <c r="O69" s="757">
        <f t="shared" si="0"/>
        <v>0.54322066413812797</v>
      </c>
      <c r="P69" s="756">
        <f t="shared" si="1"/>
        <v>0.54039458279220887</v>
      </c>
    </row>
    <row r="70" spans="1:16" s="489" customFormat="1" ht="16.5" customHeight="1">
      <c r="A70" s="514" t="s">
        <v>185</v>
      </c>
      <c r="B70" s="754">
        <f t="shared" si="0"/>
        <v>1.8447862116466412E-2</v>
      </c>
      <c r="C70" s="754">
        <f t="shared" si="0"/>
        <v>1.9663412617695074E-2</v>
      </c>
      <c r="D70" s="754">
        <f t="shared" si="0"/>
        <v>2.2942673633062127E-2</v>
      </c>
      <c r="E70" s="754">
        <f t="shared" si="0"/>
        <v>2.5812423663135749E-2</v>
      </c>
      <c r="F70" s="754">
        <f t="shared" si="0"/>
        <v>2.6766463345598353E-2</v>
      </c>
      <c r="G70" s="754">
        <f t="shared" si="0"/>
        <v>2.4492475465011525E-2</v>
      </c>
      <c r="H70" s="754">
        <f t="shared" si="0"/>
        <v>2.4561319651602187E-2</v>
      </c>
      <c r="I70" s="754">
        <f t="shared" si="0"/>
        <v>2.1021917551411043E-2</v>
      </c>
      <c r="J70" s="754">
        <f t="shared" si="0"/>
        <v>2.2815513663286754E-2</v>
      </c>
      <c r="K70" s="754">
        <f t="shared" si="0"/>
        <v>2.5507765508551529E-2</v>
      </c>
      <c r="L70" s="754">
        <f t="shared" si="0"/>
        <v>2.2564623438797605E-2</v>
      </c>
      <c r="M70" s="755">
        <f t="shared" si="0"/>
        <v>2.499262466352763E-2</v>
      </c>
      <c r="N70" s="755">
        <f t="shared" si="0"/>
        <v>2.2877675574439111E-2</v>
      </c>
      <c r="O70" s="755">
        <f t="shared" si="0"/>
        <v>2.3604338649417786E-2</v>
      </c>
      <c r="P70" s="754">
        <f t="shared" si="1"/>
        <v>2.4190494845374701E-2</v>
      </c>
    </row>
    <row r="71" spans="1:16" s="489" customFormat="1" ht="16.5" customHeight="1">
      <c r="A71" s="516" t="s">
        <v>186</v>
      </c>
      <c r="B71" s="756">
        <f t="shared" si="0"/>
        <v>0.13959500337479333</v>
      </c>
      <c r="C71" s="756">
        <f t="shared" si="0"/>
        <v>0.15517538108796472</v>
      </c>
      <c r="D71" s="756">
        <f t="shared" si="0"/>
        <v>0.16874150334104082</v>
      </c>
      <c r="E71" s="756">
        <f t="shared" si="0"/>
        <v>0.11341030362134992</v>
      </c>
      <c r="F71" s="756">
        <f t="shared" si="0"/>
        <v>9.111280795408172E-2</v>
      </c>
      <c r="G71" s="756">
        <f t="shared" si="0"/>
        <v>9.3051820697480442E-2</v>
      </c>
      <c r="H71" s="756">
        <f t="shared" si="0"/>
        <v>9.8456111404231689E-2</v>
      </c>
      <c r="I71" s="756">
        <f t="shared" si="0"/>
        <v>9.883784463908335E-2</v>
      </c>
      <c r="J71" s="756">
        <f t="shared" si="0"/>
        <v>9.7825251370394203E-2</v>
      </c>
      <c r="K71" s="756">
        <f t="shared" si="0"/>
        <v>0.11945106743640171</v>
      </c>
      <c r="L71" s="756">
        <f t="shared" si="0"/>
        <v>0.27638667550005547</v>
      </c>
      <c r="M71" s="757">
        <f t="shared" si="0"/>
        <v>0.10798038925059597</v>
      </c>
      <c r="N71" s="757">
        <f t="shared" si="0"/>
        <v>0.16921635911494354</v>
      </c>
      <c r="O71" s="757">
        <f t="shared" si="0"/>
        <v>0.14817664786255297</v>
      </c>
      <c r="P71" s="756">
        <f t="shared" si="1"/>
        <v>0.14616800566977611</v>
      </c>
    </row>
    <row r="72" spans="1:16" s="489" customFormat="1" ht="16.5" customHeight="1">
      <c r="A72" s="519" t="s">
        <v>187</v>
      </c>
      <c r="B72" s="758">
        <f t="shared" si="0"/>
        <v>0.212221748372733</v>
      </c>
      <c r="C72" s="758">
        <f t="shared" si="0"/>
        <v>0.16173492501529793</v>
      </c>
      <c r="D72" s="758">
        <f t="shared" si="0"/>
        <v>0.10717463896154968</v>
      </c>
      <c r="E72" s="758">
        <f t="shared" si="0"/>
        <v>8.3192191355426645E-2</v>
      </c>
      <c r="F72" s="758">
        <f t="shared" si="0"/>
        <v>5.3793909492852114E-2</v>
      </c>
      <c r="G72" s="758">
        <f t="shared" si="0"/>
        <v>4.9489331892610407E-2</v>
      </c>
      <c r="H72" s="758">
        <f t="shared" si="0"/>
        <v>3.5631412471917152E-2</v>
      </c>
      <c r="I72" s="758">
        <f t="shared" si="0"/>
        <v>3.1296412345749473E-2</v>
      </c>
      <c r="J72" s="758">
        <f t="shared" si="0"/>
        <v>2.6034001607442514E-2</v>
      </c>
      <c r="K72" s="758">
        <f t="shared" si="0"/>
        <v>2.567032694598952E-2</v>
      </c>
      <c r="L72" s="758">
        <f t="shared" si="0"/>
        <v>2.5476158912060735E-2</v>
      </c>
      <c r="M72" s="759">
        <f t="shared" si="0"/>
        <v>6.3988988813879114E-2</v>
      </c>
      <c r="N72" s="759">
        <f t="shared" si="0"/>
        <v>2.6660349447491839E-2</v>
      </c>
      <c r="O72" s="759">
        <f t="shared" si="0"/>
        <v>3.9485879858325919E-2</v>
      </c>
      <c r="P72" s="758">
        <f t="shared" si="1"/>
        <v>4.058354538212796E-2</v>
      </c>
    </row>
    <row r="73" spans="1:16" s="489" customFormat="1" ht="16.5" customHeight="1">
      <c r="A73" s="522" t="s">
        <v>323</v>
      </c>
      <c r="B73" s="760">
        <f t="shared" ref="B73:O84" si="2">B14/B$14</f>
        <v>1</v>
      </c>
      <c r="C73" s="760">
        <f t="shared" si="2"/>
        <v>1</v>
      </c>
      <c r="D73" s="760">
        <f t="shared" si="2"/>
        <v>1</v>
      </c>
      <c r="E73" s="760">
        <f t="shared" si="2"/>
        <v>1</v>
      </c>
      <c r="F73" s="760">
        <f t="shared" si="2"/>
        <v>1</v>
      </c>
      <c r="G73" s="760">
        <f t="shared" si="2"/>
        <v>1</v>
      </c>
      <c r="H73" s="760">
        <f t="shared" si="2"/>
        <v>1</v>
      </c>
      <c r="I73" s="760">
        <f t="shared" si="2"/>
        <v>1</v>
      </c>
      <c r="J73" s="760">
        <f t="shared" si="2"/>
        <v>1</v>
      </c>
      <c r="K73" s="760">
        <f t="shared" si="2"/>
        <v>1</v>
      </c>
      <c r="L73" s="760">
        <f t="shared" si="2"/>
        <v>1</v>
      </c>
      <c r="M73" s="761">
        <f t="shared" si="2"/>
        <v>1</v>
      </c>
      <c r="N73" s="761">
        <f t="shared" si="2"/>
        <v>1</v>
      </c>
      <c r="O73" s="761">
        <f t="shared" si="2"/>
        <v>1</v>
      </c>
      <c r="P73" s="760">
        <f t="shared" ref="P73:P84" si="3">P14/P$14</f>
        <v>1</v>
      </c>
    </row>
    <row r="74" spans="1:16" s="489" customFormat="1" ht="16.5" customHeight="1">
      <c r="A74" s="514" t="s">
        <v>82</v>
      </c>
      <c r="B74" s="754">
        <f t="shared" si="2"/>
        <v>0.42258885764055582</v>
      </c>
      <c r="C74" s="754">
        <f t="shared" si="2"/>
        <v>0.44373543965657319</v>
      </c>
      <c r="D74" s="754">
        <f t="shared" si="2"/>
        <v>0.50085598413124788</v>
      </c>
      <c r="E74" s="754">
        <f t="shared" si="2"/>
        <v>0.57776310268574593</v>
      </c>
      <c r="F74" s="754">
        <f t="shared" si="2"/>
        <v>0.63231046621241327</v>
      </c>
      <c r="G74" s="754">
        <f t="shared" si="2"/>
        <v>0.65221833139300112</v>
      </c>
      <c r="H74" s="754">
        <f t="shared" si="2"/>
        <v>0.67496218041420053</v>
      </c>
      <c r="I74" s="754">
        <f t="shared" si="2"/>
        <v>0.67997315369091438</v>
      </c>
      <c r="J74" s="754">
        <f t="shared" si="2"/>
        <v>0.66846409608307078</v>
      </c>
      <c r="K74" s="754">
        <f t="shared" si="2"/>
        <v>0.68184570436415382</v>
      </c>
      <c r="L74" s="754">
        <f t="shared" si="2"/>
        <v>0.70624978900603519</v>
      </c>
      <c r="M74" s="755">
        <f t="shared" si="2"/>
        <v>0.61433063664296117</v>
      </c>
      <c r="N74" s="755">
        <f t="shared" si="2"/>
        <v>0.68683035888793165</v>
      </c>
      <c r="O74" s="755">
        <f t="shared" si="2"/>
        <v>0.66066877398361057</v>
      </c>
      <c r="P74" s="754">
        <f t="shared" si="3"/>
        <v>0.66060264656926271</v>
      </c>
    </row>
    <row r="75" spans="1:16" s="489" customFormat="1" ht="16.5" customHeight="1">
      <c r="A75" s="516" t="s">
        <v>189</v>
      </c>
      <c r="B75" s="756">
        <f t="shared" si="2"/>
        <v>0.30052984649401648</v>
      </c>
      <c r="C75" s="756">
        <f t="shared" si="2"/>
        <v>0.35294800226708001</v>
      </c>
      <c r="D75" s="756">
        <f t="shared" si="2"/>
        <v>0.43327859171083744</v>
      </c>
      <c r="E75" s="756">
        <f t="shared" si="2"/>
        <v>0.53298237343093569</v>
      </c>
      <c r="F75" s="756">
        <f t="shared" si="2"/>
        <v>0.5918983295782333</v>
      </c>
      <c r="G75" s="756">
        <f t="shared" si="2"/>
        <v>0.61158313667134634</v>
      </c>
      <c r="H75" s="756">
        <f t="shared" si="2"/>
        <v>0.61373847881469035</v>
      </c>
      <c r="I75" s="756">
        <f t="shared" si="2"/>
        <v>0.62133971276774591</v>
      </c>
      <c r="J75" s="756">
        <f t="shared" si="2"/>
        <v>0.61396469671768905</v>
      </c>
      <c r="K75" s="756">
        <f t="shared" si="2"/>
        <v>0.60988960627507394</v>
      </c>
      <c r="L75" s="756">
        <f t="shared" si="2"/>
        <v>0.52417261211086486</v>
      </c>
      <c r="M75" s="757">
        <f t="shared" si="2"/>
        <v>0.56220620685515399</v>
      </c>
      <c r="N75" s="757">
        <f t="shared" si="2"/>
        <v>0.58121285864136252</v>
      </c>
      <c r="O75" s="757">
        <f t="shared" si="2"/>
        <v>0.57435429257991599</v>
      </c>
      <c r="P75" s="756">
        <f t="shared" si="3"/>
        <v>0.57168625025958553</v>
      </c>
    </row>
    <row r="76" spans="1:16" s="489" customFormat="1" ht="16.5" customHeight="1">
      <c r="A76" s="514" t="s">
        <v>359</v>
      </c>
      <c r="B76" s="754">
        <f t="shared" si="2"/>
        <v>4.9602495200832666E-2</v>
      </c>
      <c r="C76" s="754">
        <f t="shared" si="2"/>
        <v>4.3338475757959231E-2</v>
      </c>
      <c r="D76" s="754">
        <f t="shared" si="2"/>
        <v>5.3845940316921879E-2</v>
      </c>
      <c r="E76" s="754">
        <f t="shared" si="2"/>
        <v>0.10116239161028739</v>
      </c>
      <c r="F76" s="754">
        <f t="shared" si="2"/>
        <v>0.13394870503170186</v>
      </c>
      <c r="G76" s="754">
        <f t="shared" si="2"/>
        <v>0.15569205422076018</v>
      </c>
      <c r="H76" s="754">
        <f t="shared" si="2"/>
        <v>0.16026152165723373</v>
      </c>
      <c r="I76" s="754">
        <f t="shared" si="2"/>
        <v>0.17486319544036205</v>
      </c>
      <c r="J76" s="754">
        <f t="shared" si="2"/>
        <v>0.15582328930498304</v>
      </c>
      <c r="K76" s="754">
        <f t="shared" si="2"/>
        <v>0.17875560939387691</v>
      </c>
      <c r="L76" s="754">
        <f t="shared" si="2"/>
        <v>0.10967819521258712</v>
      </c>
      <c r="M76" s="755">
        <f t="shared" si="2"/>
        <v>0.12539195635875411</v>
      </c>
      <c r="N76" s="755">
        <f t="shared" si="2"/>
        <v>0.14603053292418272</v>
      </c>
      <c r="O76" s="755">
        <f t="shared" si="2"/>
        <v>0.13858308545275821</v>
      </c>
      <c r="P76" s="754">
        <f t="shared" si="3"/>
        <v>0.13311850683117632</v>
      </c>
    </row>
    <row r="77" spans="1:16" s="489" customFormat="1" ht="16.5" customHeight="1">
      <c r="A77" s="516" t="s">
        <v>190</v>
      </c>
      <c r="B77" s="756">
        <f t="shared" si="2"/>
        <v>0.12205901114653933</v>
      </c>
      <c r="C77" s="756">
        <f t="shared" si="2"/>
        <v>9.0787437389493228E-2</v>
      </c>
      <c r="D77" s="756">
        <f t="shared" si="2"/>
        <v>6.7577392420410512E-2</v>
      </c>
      <c r="E77" s="756">
        <f t="shared" si="2"/>
        <v>4.4780729256214444E-2</v>
      </c>
      <c r="F77" s="756">
        <f t="shared" si="2"/>
        <v>4.0412136634179883E-2</v>
      </c>
      <c r="G77" s="756">
        <f t="shared" si="2"/>
        <v>4.0635194721654812E-2</v>
      </c>
      <c r="H77" s="756">
        <f t="shared" si="2"/>
        <v>6.1223701599510176E-2</v>
      </c>
      <c r="I77" s="756">
        <f t="shared" si="2"/>
        <v>5.8633440923168356E-2</v>
      </c>
      <c r="J77" s="756">
        <f t="shared" si="2"/>
        <v>5.4499399366093479E-2</v>
      </c>
      <c r="K77" s="756">
        <f t="shared" si="2"/>
        <v>7.1956098089079781E-2</v>
      </c>
      <c r="L77" s="756">
        <f t="shared" si="2"/>
        <v>0.18207717689517031</v>
      </c>
      <c r="M77" s="757">
        <f t="shared" si="2"/>
        <v>5.2124429787807132E-2</v>
      </c>
      <c r="N77" s="757">
        <f t="shared" si="2"/>
        <v>0.10561750024656914</v>
      </c>
      <c r="O77" s="757">
        <f t="shared" si="2"/>
        <v>8.6314481403694521E-2</v>
      </c>
      <c r="P77" s="756">
        <f t="shared" si="3"/>
        <v>8.8916396309677181E-2</v>
      </c>
    </row>
    <row r="78" spans="1:16" s="489" customFormat="1" ht="16.5" customHeight="1">
      <c r="A78" s="514" t="s">
        <v>191</v>
      </c>
      <c r="B78" s="754">
        <f t="shared" si="2"/>
        <v>0.31587309752398601</v>
      </c>
      <c r="C78" s="754">
        <f t="shared" si="2"/>
        <v>0.31322606570640404</v>
      </c>
      <c r="D78" s="754">
        <f t="shared" si="2"/>
        <v>0.28300726547184518</v>
      </c>
      <c r="E78" s="754">
        <f t="shared" si="2"/>
        <v>0.23616851527863855</v>
      </c>
      <c r="F78" s="754">
        <f t="shared" si="2"/>
        <v>0.19911697237095902</v>
      </c>
      <c r="G78" s="754">
        <f t="shared" si="2"/>
        <v>0.18011418955188505</v>
      </c>
      <c r="H78" s="754">
        <f t="shared" si="2"/>
        <v>0.16592565821729544</v>
      </c>
      <c r="I78" s="754">
        <f t="shared" si="2"/>
        <v>0.16904095805532632</v>
      </c>
      <c r="J78" s="754">
        <f t="shared" si="2"/>
        <v>0.17157278508750382</v>
      </c>
      <c r="K78" s="754">
        <f t="shared" si="2"/>
        <v>0.1684463579498767</v>
      </c>
      <c r="L78" s="754">
        <f t="shared" si="2"/>
        <v>0.12162930713166525</v>
      </c>
      <c r="M78" s="755">
        <f t="shared" si="2"/>
        <v>0.20837376786126849</v>
      </c>
      <c r="N78" s="755">
        <f t="shared" si="2"/>
        <v>0.15205332069907812</v>
      </c>
      <c r="O78" s="755">
        <f t="shared" si="2"/>
        <v>0.17237660077042591</v>
      </c>
      <c r="P78" s="754">
        <f t="shared" si="3"/>
        <v>0.17058005482710537</v>
      </c>
    </row>
    <row r="79" spans="1:16" s="489" customFormat="1" ht="16.5" customHeight="1">
      <c r="A79" s="516" t="s">
        <v>192</v>
      </c>
      <c r="B79" s="756">
        <f t="shared" si="2"/>
        <v>0.22127424153636441</v>
      </c>
      <c r="C79" s="756">
        <f t="shared" si="2"/>
        <v>0.23041310214726793</v>
      </c>
      <c r="D79" s="756">
        <f t="shared" si="2"/>
        <v>0.21597984705396475</v>
      </c>
      <c r="E79" s="756">
        <f t="shared" si="2"/>
        <v>0.19479724324672634</v>
      </c>
      <c r="F79" s="756">
        <f t="shared" si="2"/>
        <v>0.16701643400775029</v>
      </c>
      <c r="G79" s="756">
        <f t="shared" si="2"/>
        <v>0.14956088292965661</v>
      </c>
      <c r="H79" s="756">
        <f t="shared" si="2"/>
        <v>0.1380571313959125</v>
      </c>
      <c r="I79" s="756">
        <f t="shared" si="2"/>
        <v>0.14124768781208596</v>
      </c>
      <c r="J79" s="756">
        <f t="shared" si="2"/>
        <v>0.14255455955648141</v>
      </c>
      <c r="K79" s="756">
        <f t="shared" si="2"/>
        <v>0.13694287973658736</v>
      </c>
      <c r="L79" s="756">
        <f t="shared" si="2"/>
        <v>9.8730692678227705E-2</v>
      </c>
      <c r="M79" s="757">
        <f t="shared" si="2"/>
        <v>0.17035917685372357</v>
      </c>
      <c r="N79" s="757">
        <f t="shared" si="2"/>
        <v>0.12508230742573687</v>
      </c>
      <c r="O79" s="757">
        <f t="shared" si="2"/>
        <v>0.14142050331209605</v>
      </c>
      <c r="P79" s="756">
        <f t="shared" si="3"/>
        <v>0.14029879630581132</v>
      </c>
    </row>
    <row r="80" spans="1:16" s="489" customFormat="1" ht="16.5" customHeight="1">
      <c r="A80" s="514" t="s">
        <v>193</v>
      </c>
      <c r="B80" s="754">
        <f t="shared" si="2"/>
        <v>3.840286639378096E-2</v>
      </c>
      <c r="C80" s="754">
        <f t="shared" si="2"/>
        <v>2.6418302949762242E-2</v>
      </c>
      <c r="D80" s="754">
        <f t="shared" si="2"/>
        <v>1.5392238901157354E-2</v>
      </c>
      <c r="E80" s="754">
        <f t="shared" si="2"/>
        <v>4.7963373457632448E-3</v>
      </c>
      <c r="F80" s="754">
        <f t="shared" si="2"/>
        <v>2.062783714033639E-3</v>
      </c>
      <c r="G80" s="754">
        <f t="shared" si="2"/>
        <v>1.9361431829105554E-3</v>
      </c>
      <c r="H80" s="754">
        <f t="shared" si="2"/>
        <v>1.619438949721596E-3</v>
      </c>
      <c r="I80" s="754">
        <f t="shared" si="2"/>
        <v>1.4570119553676797E-3</v>
      </c>
      <c r="J80" s="754">
        <f t="shared" si="2"/>
        <v>2.4394622334906056E-3</v>
      </c>
      <c r="K80" s="754">
        <f t="shared" si="2"/>
        <v>3.7143403838436431E-3</v>
      </c>
      <c r="L80" s="754">
        <f t="shared" si="2"/>
        <v>4.5876109009816675E-3</v>
      </c>
      <c r="M80" s="755">
        <f t="shared" si="2"/>
        <v>4.7231379745869542E-3</v>
      </c>
      <c r="N80" s="755">
        <f t="shared" si="2"/>
        <v>3.2896831136355687E-3</v>
      </c>
      <c r="O80" s="755">
        <f t="shared" si="2"/>
        <v>3.8069464885864507E-3</v>
      </c>
      <c r="P80" s="754">
        <f t="shared" si="3"/>
        <v>3.6505368915270915E-3</v>
      </c>
    </row>
    <row r="81" spans="1:23" s="489" customFormat="1" ht="16.5" customHeight="1">
      <c r="A81" s="720" t="s">
        <v>767</v>
      </c>
      <c r="B81" s="756">
        <f t="shared" si="2"/>
        <v>5.6195989592763097E-2</v>
      </c>
      <c r="C81" s="756">
        <f t="shared" si="2"/>
        <v>5.639466060937387E-2</v>
      </c>
      <c r="D81" s="756">
        <f t="shared" si="2"/>
        <v>5.1635179518224425E-2</v>
      </c>
      <c r="E81" s="756">
        <f t="shared" si="2"/>
        <v>3.6574934686148981E-2</v>
      </c>
      <c r="F81" s="756">
        <f t="shared" si="2"/>
        <v>3.0037754649175095E-2</v>
      </c>
      <c r="G81" s="756">
        <f t="shared" si="2"/>
        <v>2.8617163439317909E-2</v>
      </c>
      <c r="H81" s="756">
        <f t="shared" si="2"/>
        <v>2.6249087870730287E-2</v>
      </c>
      <c r="I81" s="756">
        <f t="shared" si="2"/>
        <v>2.6336258287872692E-2</v>
      </c>
      <c r="J81" s="756">
        <f t="shared" si="2"/>
        <v>2.6578763296820032E-2</v>
      </c>
      <c r="K81" s="756">
        <f t="shared" si="2"/>
        <v>2.7789137829445695E-2</v>
      </c>
      <c r="L81" s="756">
        <f t="shared" si="2"/>
        <v>1.8311003552455882E-2</v>
      </c>
      <c r="M81" s="757">
        <f t="shared" si="2"/>
        <v>3.3291453032957941E-2</v>
      </c>
      <c r="N81" s="757">
        <f t="shared" si="2"/>
        <v>2.3681330160380602E-2</v>
      </c>
      <c r="O81" s="757">
        <f t="shared" si="2"/>
        <v>2.7149150969743411E-2</v>
      </c>
      <c r="P81" s="756">
        <f t="shared" si="3"/>
        <v>2.6630721628904175E-2</v>
      </c>
    </row>
    <row r="82" spans="1:23" s="489" customFormat="1" ht="16.5" customHeight="1">
      <c r="A82" s="514" t="s">
        <v>194</v>
      </c>
      <c r="B82" s="754">
        <f t="shared" si="2"/>
        <v>2.8012077103323742E-2</v>
      </c>
      <c r="C82" s="754">
        <f t="shared" si="2"/>
        <v>2.7712575414439802E-2</v>
      </c>
      <c r="D82" s="754">
        <f t="shared" si="2"/>
        <v>3.1274430687552965E-2</v>
      </c>
      <c r="E82" s="754">
        <f t="shared" si="2"/>
        <v>3.4675367552589036E-2</v>
      </c>
      <c r="F82" s="754">
        <f t="shared" si="2"/>
        <v>3.936251171700051E-2</v>
      </c>
      <c r="G82" s="754">
        <f t="shared" si="2"/>
        <v>4.5327977460353969E-2</v>
      </c>
      <c r="H82" s="754">
        <f t="shared" si="2"/>
        <v>4.6664185668883487E-2</v>
      </c>
      <c r="I82" s="754">
        <f t="shared" si="2"/>
        <v>4.787642114642917E-2</v>
      </c>
      <c r="J82" s="754">
        <f t="shared" si="2"/>
        <v>5.1685023216750434E-2</v>
      </c>
      <c r="K82" s="754">
        <f t="shared" si="2"/>
        <v>4.3917531469623974E-2</v>
      </c>
      <c r="L82" s="754">
        <f t="shared" si="2"/>
        <v>3.8650827418231025E-2</v>
      </c>
      <c r="M82" s="755">
        <f t="shared" si="2"/>
        <v>3.9870338966420095E-2</v>
      </c>
      <c r="N82" s="755">
        <f t="shared" si="2"/>
        <v>4.482459685460926E-2</v>
      </c>
      <c r="O82" s="755">
        <f t="shared" si="2"/>
        <v>4.3036848786331072E-2</v>
      </c>
      <c r="P82" s="754">
        <f t="shared" si="3"/>
        <v>4.2033121388737341E-2</v>
      </c>
    </row>
    <row r="83" spans="1:23" s="489" customFormat="1" ht="16.5" customHeight="1">
      <c r="A83" s="516" t="s">
        <v>195</v>
      </c>
      <c r="B83" s="756">
        <f t="shared" si="2"/>
        <v>9.9412066349966258E-2</v>
      </c>
      <c r="C83" s="756">
        <f t="shared" si="2"/>
        <v>9.2344140760584864E-2</v>
      </c>
      <c r="D83" s="756">
        <f t="shared" si="2"/>
        <v>7.669499190963712E-2</v>
      </c>
      <c r="E83" s="756">
        <f t="shared" si="2"/>
        <v>7.731229212557536E-2</v>
      </c>
      <c r="F83" s="756">
        <f t="shared" si="2"/>
        <v>7.765021209636333E-2</v>
      </c>
      <c r="G83" s="756">
        <f t="shared" si="2"/>
        <v>7.8285900708898071E-2</v>
      </c>
      <c r="H83" s="756">
        <f t="shared" si="2"/>
        <v>7.6768264595213062E-2</v>
      </c>
      <c r="I83" s="756">
        <f t="shared" si="2"/>
        <v>7.5274961416953903E-2</v>
      </c>
      <c r="J83" s="756">
        <f t="shared" si="2"/>
        <v>8.2708414590146967E-2</v>
      </c>
      <c r="K83" s="756">
        <f t="shared" si="2"/>
        <v>8.1504157702276203E-2</v>
      </c>
      <c r="L83" s="756">
        <f t="shared" si="2"/>
        <v>8.5048512393820191E-2</v>
      </c>
      <c r="M83" s="757">
        <f t="shared" si="2"/>
        <v>7.7836708201626734E-2</v>
      </c>
      <c r="N83" s="757">
        <f t="shared" si="2"/>
        <v>8.2074977823753767E-2</v>
      </c>
      <c r="O83" s="757">
        <f t="shared" si="2"/>
        <v>8.0545594715060689E-2</v>
      </c>
      <c r="P83" s="756">
        <f t="shared" si="3"/>
        <v>8.159086342537436E-2</v>
      </c>
    </row>
    <row r="84" spans="1:23" s="489" customFormat="1" ht="16.5" customHeight="1">
      <c r="A84" s="519" t="s">
        <v>196</v>
      </c>
      <c r="B84" s="758">
        <f t="shared" si="2"/>
        <v>0.13411390138216819</v>
      </c>
      <c r="C84" s="758">
        <f t="shared" si="2"/>
        <v>0.12298177846065357</v>
      </c>
      <c r="D84" s="758">
        <f t="shared" si="2"/>
        <v>0.1081673277982155</v>
      </c>
      <c r="E84" s="758">
        <f t="shared" si="2"/>
        <v>7.4080722356046819E-2</v>
      </c>
      <c r="F84" s="758">
        <f t="shared" si="2"/>
        <v>5.1559837604481504E-2</v>
      </c>
      <c r="G84" s="758">
        <f t="shared" si="2"/>
        <v>4.4053600885861723E-2</v>
      </c>
      <c r="H84" s="758">
        <f t="shared" si="2"/>
        <v>3.5679711105338519E-2</v>
      </c>
      <c r="I84" s="758">
        <f t="shared" si="2"/>
        <v>2.7834505690376168E-2</v>
      </c>
      <c r="J84" s="758">
        <f t="shared" si="2"/>
        <v>2.5569681022528053E-2</v>
      </c>
      <c r="K84" s="758">
        <f t="shared" si="2"/>
        <v>2.4286248514728326E-2</v>
      </c>
      <c r="L84" s="758">
        <f t="shared" si="2"/>
        <v>4.842156405024832E-2</v>
      </c>
      <c r="M84" s="759">
        <f t="shared" si="2"/>
        <v>5.9588548328918425E-2</v>
      </c>
      <c r="N84" s="759">
        <f t="shared" si="2"/>
        <v>3.4216745735302062E-2</v>
      </c>
      <c r="O84" s="759">
        <f t="shared" si="2"/>
        <v>4.3372181744571733E-2</v>
      </c>
      <c r="P84" s="758">
        <f t="shared" si="3"/>
        <v>4.5193313789520261E-2</v>
      </c>
    </row>
    <row r="85" spans="1:23" s="489" customFormat="1" ht="16.5" customHeight="1">
      <c r="A85" s="525" t="s">
        <v>223</v>
      </c>
      <c r="B85" s="762"/>
      <c r="C85" s="762"/>
      <c r="D85" s="762"/>
      <c r="E85" s="762"/>
      <c r="F85" s="762"/>
      <c r="G85" s="762"/>
      <c r="H85" s="762"/>
      <c r="I85" s="762"/>
      <c r="J85" s="762"/>
      <c r="K85" s="762"/>
      <c r="L85" s="762"/>
      <c r="M85" s="763"/>
      <c r="N85" s="763"/>
      <c r="O85" s="763"/>
      <c r="P85" s="764"/>
    </row>
    <row r="86" spans="1:23" s="489" customFormat="1" ht="16.5" customHeight="1">
      <c r="A86" s="522" t="s">
        <v>324</v>
      </c>
      <c r="B86" s="760">
        <f t="shared" ref="B86:O89" si="4">B28/B$28</f>
        <v>1</v>
      </c>
      <c r="C86" s="760">
        <f t="shared" si="4"/>
        <v>1</v>
      </c>
      <c r="D86" s="760">
        <f t="shared" si="4"/>
        <v>1</v>
      </c>
      <c r="E86" s="760">
        <f t="shared" si="4"/>
        <v>1</v>
      </c>
      <c r="F86" s="760">
        <f t="shared" si="4"/>
        <v>1</v>
      </c>
      <c r="G86" s="760">
        <f t="shared" si="4"/>
        <v>1</v>
      </c>
      <c r="H86" s="760">
        <f t="shared" si="4"/>
        <v>1</v>
      </c>
      <c r="I86" s="760">
        <f t="shared" si="4"/>
        <v>1</v>
      </c>
      <c r="J86" s="760">
        <f t="shared" si="4"/>
        <v>1</v>
      </c>
      <c r="K86" s="760">
        <f t="shared" si="4"/>
        <v>1</v>
      </c>
      <c r="L86" s="760">
        <f t="shared" si="4"/>
        <v>1</v>
      </c>
      <c r="M86" s="761">
        <f t="shared" si="4"/>
        <v>1</v>
      </c>
      <c r="N86" s="761">
        <f t="shared" si="4"/>
        <v>1</v>
      </c>
      <c r="O86" s="761">
        <f t="shared" si="4"/>
        <v>1</v>
      </c>
      <c r="P86" s="760">
        <f t="shared" ref="P86:P89" si="5">P28/P$28</f>
        <v>1</v>
      </c>
    </row>
    <row r="87" spans="1:23" s="489" customFormat="1" ht="16.5" customHeight="1">
      <c r="A87" s="514" t="s">
        <v>200</v>
      </c>
      <c r="B87" s="754">
        <f t="shared" si="4"/>
        <v>0.93169967955743316</v>
      </c>
      <c r="C87" s="754">
        <f t="shared" si="4"/>
        <v>0.94127191446493463</v>
      </c>
      <c r="D87" s="754">
        <f t="shared" si="4"/>
        <v>0.94751621647935413</v>
      </c>
      <c r="E87" s="754">
        <f t="shared" si="4"/>
        <v>0.94521279822513726</v>
      </c>
      <c r="F87" s="754">
        <f t="shared" si="4"/>
        <v>0.94324748752301102</v>
      </c>
      <c r="G87" s="754">
        <f t="shared" si="4"/>
        <v>0.93604304719050746</v>
      </c>
      <c r="H87" s="754">
        <f t="shared" si="4"/>
        <v>0.92908962936212069</v>
      </c>
      <c r="I87" s="754">
        <f t="shared" si="4"/>
        <v>0.92747650325811248</v>
      </c>
      <c r="J87" s="754">
        <f t="shared" si="4"/>
        <v>0.91003093483477937</v>
      </c>
      <c r="K87" s="754">
        <f t="shared" si="4"/>
        <v>0.88669049135122679</v>
      </c>
      <c r="L87" s="754">
        <f t="shared" si="4"/>
        <v>0.7553994667011219</v>
      </c>
      <c r="M87" s="755">
        <f t="shared" si="4"/>
        <v>0.93974537846163597</v>
      </c>
      <c r="N87" s="755">
        <f t="shared" si="4"/>
        <v>0.85824034125934812</v>
      </c>
      <c r="O87" s="755">
        <f t="shared" si="4"/>
        <v>0.895847299093669</v>
      </c>
      <c r="P87" s="754">
        <f t="shared" si="5"/>
        <v>0.89807366749108342</v>
      </c>
    </row>
    <row r="88" spans="1:23" s="489" customFormat="1" ht="16.5" customHeight="1">
      <c r="A88" s="516" t="s">
        <v>201</v>
      </c>
      <c r="B88" s="756">
        <f t="shared" si="4"/>
        <v>4.0026139288438248E-2</v>
      </c>
      <c r="C88" s="756">
        <f t="shared" si="4"/>
        <v>3.8466577790765545E-2</v>
      </c>
      <c r="D88" s="756">
        <f t="shared" si="4"/>
        <v>3.2294851663326928E-2</v>
      </c>
      <c r="E88" s="756">
        <f t="shared" si="4"/>
        <v>3.0455100478982512E-2</v>
      </c>
      <c r="F88" s="756">
        <f t="shared" si="4"/>
        <v>3.2245507503581274E-2</v>
      </c>
      <c r="G88" s="756">
        <f t="shared" si="4"/>
        <v>3.6910235176491231E-2</v>
      </c>
      <c r="H88" s="756">
        <f t="shared" si="4"/>
        <v>3.6892637906867337E-2</v>
      </c>
      <c r="I88" s="756">
        <f t="shared" si="4"/>
        <v>4.0820711648024421E-2</v>
      </c>
      <c r="J88" s="756">
        <f t="shared" si="4"/>
        <v>5.5950816816334528E-2</v>
      </c>
      <c r="K88" s="756">
        <f t="shared" si="4"/>
        <v>5.5542402822150061E-2</v>
      </c>
      <c r="L88" s="756">
        <f t="shared" si="4"/>
        <v>0.18652768226540858</v>
      </c>
      <c r="M88" s="757">
        <f t="shared" si="4"/>
        <v>3.3640743381472216E-2</v>
      </c>
      <c r="N88" s="757">
        <f t="shared" si="4"/>
        <v>9.5907980041594551E-2</v>
      </c>
      <c r="O88" s="757">
        <f t="shared" si="4"/>
        <v>6.717746933926079E-2</v>
      </c>
      <c r="P88" s="756">
        <f t="shared" si="5"/>
        <v>6.512553483227615E-2</v>
      </c>
    </row>
    <row r="89" spans="1:23" s="489" customFormat="1" ht="16.5" customHeight="1">
      <c r="A89" s="519" t="s">
        <v>202</v>
      </c>
      <c r="B89" s="758">
        <f t="shared" si="4"/>
        <v>2.8274181156283006E-2</v>
      </c>
      <c r="C89" s="758">
        <f t="shared" si="4"/>
        <v>2.0261507744299821E-2</v>
      </c>
      <c r="D89" s="758">
        <f t="shared" si="4"/>
        <v>2.0188931857318973E-2</v>
      </c>
      <c r="E89" s="758">
        <f t="shared" si="4"/>
        <v>2.4332101299146893E-2</v>
      </c>
      <c r="F89" s="758">
        <f t="shared" si="4"/>
        <v>2.4507004973407694E-2</v>
      </c>
      <c r="G89" s="758">
        <f t="shared" si="4"/>
        <v>2.704671763300142E-2</v>
      </c>
      <c r="H89" s="758">
        <f t="shared" si="4"/>
        <v>3.4017732731012044E-2</v>
      </c>
      <c r="I89" s="758">
        <f t="shared" si="4"/>
        <v>3.1702785093863158E-2</v>
      </c>
      <c r="J89" s="758">
        <f t="shared" si="4"/>
        <v>3.4018248348886171E-2</v>
      </c>
      <c r="K89" s="758">
        <f t="shared" si="4"/>
        <v>5.7767105826623151E-2</v>
      </c>
      <c r="L89" s="758">
        <f t="shared" si="4"/>
        <v>5.8072851030847979E-2</v>
      </c>
      <c r="M89" s="759">
        <f t="shared" si="4"/>
        <v>2.6613878156891785E-2</v>
      </c>
      <c r="N89" s="759">
        <f t="shared" si="4"/>
        <v>4.5851678701698047E-2</v>
      </c>
      <c r="O89" s="759">
        <f t="shared" si="4"/>
        <v>3.6975231567070221E-2</v>
      </c>
      <c r="P89" s="758">
        <f t="shared" si="5"/>
        <v>3.6800797679442013E-2</v>
      </c>
    </row>
    <row r="90" spans="1:23" s="489" customFormat="1" ht="16.5" customHeight="1">
      <c r="A90" s="522" t="s">
        <v>325</v>
      </c>
      <c r="B90" s="760">
        <f t="shared" ref="B90:O93" si="6">B32/B$32</f>
        <v>1</v>
      </c>
      <c r="C90" s="760">
        <f t="shared" si="6"/>
        <v>1</v>
      </c>
      <c r="D90" s="760">
        <f t="shared" si="6"/>
        <v>1</v>
      </c>
      <c r="E90" s="760">
        <f t="shared" si="6"/>
        <v>1</v>
      </c>
      <c r="F90" s="760">
        <f t="shared" si="6"/>
        <v>1</v>
      </c>
      <c r="G90" s="760">
        <f t="shared" si="6"/>
        <v>1</v>
      </c>
      <c r="H90" s="760">
        <f t="shared" si="6"/>
        <v>1</v>
      </c>
      <c r="I90" s="760">
        <f t="shared" si="6"/>
        <v>1</v>
      </c>
      <c r="J90" s="760">
        <f t="shared" si="6"/>
        <v>1</v>
      </c>
      <c r="K90" s="760">
        <f t="shared" si="6"/>
        <v>1</v>
      </c>
      <c r="L90" s="760">
        <f t="shared" si="6"/>
        <v>1</v>
      </c>
      <c r="M90" s="761">
        <f t="shared" si="6"/>
        <v>1</v>
      </c>
      <c r="N90" s="761">
        <f t="shared" si="6"/>
        <v>1</v>
      </c>
      <c r="O90" s="761">
        <f t="shared" si="6"/>
        <v>1</v>
      </c>
      <c r="P90" s="760">
        <f t="shared" ref="P90:P93" si="7">P32/P$32</f>
        <v>1</v>
      </c>
    </row>
    <row r="91" spans="1:23" s="489" customFormat="1" ht="16.5" customHeight="1">
      <c r="A91" s="514" t="s">
        <v>204</v>
      </c>
      <c r="B91" s="754">
        <f t="shared" si="6"/>
        <v>0.21940539496259101</v>
      </c>
      <c r="C91" s="754">
        <f t="shared" si="6"/>
        <v>0.23739493007962925</v>
      </c>
      <c r="D91" s="754">
        <f t="shared" si="6"/>
        <v>0.23156745514160629</v>
      </c>
      <c r="E91" s="754">
        <f t="shared" si="6"/>
        <v>0.24029110860416142</v>
      </c>
      <c r="F91" s="754">
        <f t="shared" si="6"/>
        <v>0.25308814189303508</v>
      </c>
      <c r="G91" s="754">
        <f t="shared" si="6"/>
        <v>0.25224320658928162</v>
      </c>
      <c r="H91" s="754">
        <f t="shared" si="6"/>
        <v>0.24099208206742287</v>
      </c>
      <c r="I91" s="754">
        <f t="shared" si="6"/>
        <v>0.23925831950415719</v>
      </c>
      <c r="J91" s="754">
        <f t="shared" si="6"/>
        <v>0.2210676081804904</v>
      </c>
      <c r="K91" s="754">
        <f t="shared" si="6"/>
        <v>0.21993931360002381</v>
      </c>
      <c r="L91" s="754">
        <f t="shared" si="6"/>
        <v>0.23768697514620346</v>
      </c>
      <c r="M91" s="755">
        <f t="shared" si="6"/>
        <v>0.24274367572678879</v>
      </c>
      <c r="N91" s="755">
        <f t="shared" si="6"/>
        <v>0.22929421874577033</v>
      </c>
      <c r="O91" s="755">
        <f t="shared" si="6"/>
        <v>0.23581618751768393</v>
      </c>
      <c r="P91" s="754">
        <f t="shared" si="7"/>
        <v>0.23554339068106911</v>
      </c>
    </row>
    <row r="92" spans="1:23" s="489" customFormat="1" ht="16.5" customHeight="1">
      <c r="A92" s="516" t="s">
        <v>205</v>
      </c>
      <c r="B92" s="756">
        <f t="shared" si="6"/>
        <v>0.67794173275402669</v>
      </c>
      <c r="C92" s="756">
        <f t="shared" si="6"/>
        <v>0.65919649580790041</v>
      </c>
      <c r="D92" s="756">
        <f t="shared" si="6"/>
        <v>0.65038523153500472</v>
      </c>
      <c r="E92" s="756">
        <f t="shared" si="6"/>
        <v>0.61855035694010052</v>
      </c>
      <c r="F92" s="756">
        <f t="shared" si="6"/>
        <v>0.57710075891839441</v>
      </c>
      <c r="G92" s="756">
        <f t="shared" si="6"/>
        <v>0.53854807910550717</v>
      </c>
      <c r="H92" s="756">
        <f t="shared" si="6"/>
        <v>0.50054355928094829</v>
      </c>
      <c r="I92" s="756">
        <f t="shared" si="6"/>
        <v>0.4649548980563652</v>
      </c>
      <c r="J92" s="756">
        <f t="shared" si="6"/>
        <v>0.45550127461994278</v>
      </c>
      <c r="K92" s="756">
        <f t="shared" si="6"/>
        <v>0.39067424310069326</v>
      </c>
      <c r="L92" s="756">
        <f t="shared" si="6"/>
        <v>0.32074173497630359</v>
      </c>
      <c r="M92" s="757">
        <f t="shared" si="6"/>
        <v>0.5802309515754549</v>
      </c>
      <c r="N92" s="757">
        <f t="shared" si="6"/>
        <v>0.40585131012582393</v>
      </c>
      <c r="O92" s="757">
        <f t="shared" si="6"/>
        <v>0.4904122390382149</v>
      </c>
      <c r="P92" s="756">
        <f t="shared" si="7"/>
        <v>0.48920510530513839</v>
      </c>
    </row>
    <row r="93" spans="1:23" s="489" customFormat="1" ht="16.5" customHeight="1">
      <c r="A93" s="514" t="s">
        <v>206</v>
      </c>
      <c r="B93" s="758">
        <f t="shared" si="6"/>
        <v>0.10265287227987246</v>
      </c>
      <c r="C93" s="758">
        <f t="shared" si="6"/>
        <v>0.1034085741124703</v>
      </c>
      <c r="D93" s="758">
        <f t="shared" si="6"/>
        <v>0.1180473133233889</v>
      </c>
      <c r="E93" s="758">
        <f t="shared" si="6"/>
        <v>0.14115853445573803</v>
      </c>
      <c r="F93" s="758">
        <f t="shared" si="6"/>
        <v>0.16981109918857051</v>
      </c>
      <c r="G93" s="758">
        <f t="shared" si="6"/>
        <v>0.2092087142989639</v>
      </c>
      <c r="H93" s="758">
        <f t="shared" si="6"/>
        <v>0.25846435864526285</v>
      </c>
      <c r="I93" s="758">
        <f t="shared" si="6"/>
        <v>0.29578678243947759</v>
      </c>
      <c r="J93" s="758">
        <f t="shared" si="6"/>
        <v>0.32343111719956685</v>
      </c>
      <c r="K93" s="758">
        <f t="shared" si="6"/>
        <v>0.38938644329928296</v>
      </c>
      <c r="L93" s="758">
        <f t="shared" si="6"/>
        <v>0.44157128987068334</v>
      </c>
      <c r="M93" s="759">
        <f t="shared" si="6"/>
        <v>0.17702537269775639</v>
      </c>
      <c r="N93" s="759">
        <f t="shared" si="6"/>
        <v>0.36485447113438157</v>
      </c>
      <c r="O93" s="759">
        <f t="shared" si="6"/>
        <v>0.27377157344410108</v>
      </c>
      <c r="P93" s="758">
        <f t="shared" si="7"/>
        <v>0.27525150401379245</v>
      </c>
    </row>
    <row r="94" spans="1:23" s="489" customFormat="1" ht="16.5" customHeight="1">
      <c r="A94" s="568" t="s">
        <v>259</v>
      </c>
      <c r="B94" s="765"/>
      <c r="C94" s="765"/>
      <c r="D94" s="765"/>
      <c r="E94" s="765"/>
      <c r="F94" s="765"/>
      <c r="G94" s="765"/>
      <c r="H94" s="765"/>
      <c r="I94" s="765"/>
      <c r="J94" s="765"/>
      <c r="K94" s="765"/>
      <c r="L94" s="765"/>
      <c r="M94" s="766"/>
      <c r="N94" s="766"/>
      <c r="O94" s="766"/>
      <c r="P94" s="767"/>
      <c r="V94" s="543"/>
      <c r="W94" s="543"/>
    </row>
    <row r="95" spans="1:23" s="489" customFormat="1" ht="16.5" customHeight="1">
      <c r="A95" s="574" t="s">
        <v>465</v>
      </c>
      <c r="B95" s="768">
        <v>0.25791530099999999</v>
      </c>
      <c r="C95" s="768">
        <v>0.25334068100000001</v>
      </c>
      <c r="D95" s="768">
        <v>0.23336981000000001</v>
      </c>
      <c r="E95" s="768">
        <v>0.21159704600000001</v>
      </c>
      <c r="F95" s="768">
        <v>0.19942567899999999</v>
      </c>
      <c r="G95" s="768">
        <v>0.18091021299999999</v>
      </c>
      <c r="H95" s="768">
        <v>0.16986530699999999</v>
      </c>
      <c r="I95" s="768">
        <v>0.14626001399999999</v>
      </c>
      <c r="J95" s="768">
        <v>0.136663478</v>
      </c>
      <c r="K95" s="768">
        <v>0.149287159</v>
      </c>
      <c r="L95" s="768">
        <v>0.117069032</v>
      </c>
      <c r="M95" s="769">
        <v>0.19645451</v>
      </c>
      <c r="N95" s="769">
        <v>0.13327404500000001</v>
      </c>
      <c r="O95" s="769">
        <v>0.156072768</v>
      </c>
      <c r="P95" s="768">
        <v>0.15913540200000001</v>
      </c>
    </row>
    <row r="96" spans="1:23" s="595" customFormat="1" ht="16.5" customHeight="1">
      <c r="A96" s="586" t="s">
        <v>451</v>
      </c>
      <c r="B96" s="774">
        <v>0.23536361</v>
      </c>
      <c r="C96" s="774">
        <v>0.29055719699999999</v>
      </c>
      <c r="D96" s="774">
        <v>0.35646960300000002</v>
      </c>
      <c r="E96" s="774">
        <v>0.44673170000000001</v>
      </c>
      <c r="F96" s="774">
        <v>0.50798034800000003</v>
      </c>
      <c r="G96" s="774">
        <v>0.53224191600000004</v>
      </c>
      <c r="H96" s="774">
        <v>0.56466576300000004</v>
      </c>
      <c r="I96" s="774">
        <v>0.59544922700000003</v>
      </c>
      <c r="J96" s="774">
        <v>0.61783246000000003</v>
      </c>
      <c r="K96" s="774">
        <v>0.61022902999999995</v>
      </c>
      <c r="L96" s="774">
        <v>0.50499753000000003</v>
      </c>
      <c r="M96" s="775">
        <v>0.49197149000000001</v>
      </c>
      <c r="N96" s="775">
        <v>0.57004574299999999</v>
      </c>
      <c r="O96" s="775">
        <v>0.54322066400000002</v>
      </c>
      <c r="P96" s="754">
        <v>0.54039458299999998</v>
      </c>
    </row>
    <row r="97" spans="1:16" s="489" customFormat="1" ht="16.5" customHeight="1">
      <c r="A97" s="570" t="s">
        <v>464</v>
      </c>
      <c r="B97" s="770">
        <v>0.84906632900000001</v>
      </c>
      <c r="C97" s="770">
        <v>0.84407277300000005</v>
      </c>
      <c r="D97" s="770">
        <v>0.86584287500000001</v>
      </c>
      <c r="E97" s="770">
        <v>0.87738362599999997</v>
      </c>
      <c r="F97" s="770">
        <v>0.87905939899999996</v>
      </c>
      <c r="G97" s="770">
        <v>0.886035923</v>
      </c>
      <c r="H97" s="770">
        <v>0.89766327499999998</v>
      </c>
      <c r="I97" s="770">
        <v>0.91752293200000001</v>
      </c>
      <c r="J97" s="770">
        <v>0.93282281899999997</v>
      </c>
      <c r="K97" s="770">
        <v>0.93646892999999998</v>
      </c>
      <c r="L97" s="770">
        <v>0.94827607000000003</v>
      </c>
      <c r="M97" s="771">
        <v>0.88279965900000001</v>
      </c>
      <c r="N97" s="771">
        <v>0.93654050600000005</v>
      </c>
      <c r="O97" s="771">
        <v>0.91714807700000001</v>
      </c>
      <c r="P97" s="756">
        <v>0.91509531099999997</v>
      </c>
    </row>
    <row r="98" spans="1:16" s="489" customFormat="1" ht="16.5" customHeight="1">
      <c r="A98" s="586" t="s">
        <v>514</v>
      </c>
      <c r="B98" s="754">
        <v>0.47763042900000002</v>
      </c>
      <c r="C98" s="754">
        <v>0.45741634399999997</v>
      </c>
      <c r="D98" s="754">
        <v>0.42549592800000002</v>
      </c>
      <c r="E98" s="754">
        <v>0.412050794</v>
      </c>
      <c r="F98" s="754">
        <v>0.39008116799999998</v>
      </c>
      <c r="G98" s="754">
        <v>0.34670422400000001</v>
      </c>
      <c r="H98" s="754">
        <v>0.30901253000000001</v>
      </c>
      <c r="I98" s="754">
        <v>0.27321273099999999</v>
      </c>
      <c r="J98" s="754">
        <v>0.24704738400000001</v>
      </c>
      <c r="K98" s="754">
        <v>0.24250191800000001</v>
      </c>
      <c r="L98" s="754">
        <v>0.177843053</v>
      </c>
      <c r="M98" s="755">
        <v>0.37215927799999998</v>
      </c>
      <c r="N98" s="755">
        <v>0.22511392199999999</v>
      </c>
      <c r="O98" s="755">
        <v>0.27817536100000001</v>
      </c>
      <c r="P98" s="754">
        <v>0.283328095</v>
      </c>
    </row>
    <row r="99" spans="1:16" s="489" customFormat="1" ht="16.5" customHeight="1">
      <c r="A99" s="516" t="s">
        <v>453</v>
      </c>
      <c r="B99" s="756">
        <v>0.554028509</v>
      </c>
      <c r="C99" s="756">
        <v>0.63974994500000004</v>
      </c>
      <c r="D99" s="756">
        <v>0.707835981</v>
      </c>
      <c r="E99" s="756">
        <v>0.76378233500000003</v>
      </c>
      <c r="F99" s="756">
        <v>0.77973103899999996</v>
      </c>
      <c r="G99" s="756">
        <v>0.72400213999999996</v>
      </c>
      <c r="H99" s="756">
        <v>0.72580271699999999</v>
      </c>
      <c r="I99" s="756">
        <v>0.65538408199999998</v>
      </c>
      <c r="J99" s="756">
        <v>0.71603185199999997</v>
      </c>
      <c r="K99" s="756">
        <v>0.88113482799999998</v>
      </c>
      <c r="L99" s="756">
        <v>0.88422231399999995</v>
      </c>
      <c r="M99" s="757">
        <v>0.74066803599999997</v>
      </c>
      <c r="N99" s="757">
        <v>0.79688122900000002</v>
      </c>
      <c r="O99" s="757">
        <v>0.77659665200000005</v>
      </c>
      <c r="P99" s="770">
        <v>0.78378841700000002</v>
      </c>
    </row>
    <row r="100" spans="1:16" s="489" customFormat="1" ht="16.5" customHeight="1">
      <c r="A100" s="519" t="s">
        <v>852</v>
      </c>
      <c r="B100" s="772">
        <v>2.1481025269999998</v>
      </c>
      <c r="C100" s="772">
        <v>2.5252554909999998</v>
      </c>
      <c r="D100" s="772">
        <v>3.0331086159999998</v>
      </c>
      <c r="E100" s="772">
        <v>3.6096077370000001</v>
      </c>
      <c r="F100" s="772">
        <v>3.9098828270000001</v>
      </c>
      <c r="G100" s="772">
        <v>4.0019970459999996</v>
      </c>
      <c r="H100" s="772">
        <v>4.2728131579999999</v>
      </c>
      <c r="I100" s="772">
        <v>4.4809518480000001</v>
      </c>
      <c r="J100" s="772">
        <v>5.2393796840000002</v>
      </c>
      <c r="K100" s="772">
        <v>5.9022814290000003</v>
      </c>
      <c r="L100" s="772">
        <v>7.552999282</v>
      </c>
      <c r="M100" s="773">
        <v>3.7701757800000002</v>
      </c>
      <c r="N100" s="773">
        <v>5.9792679929999997</v>
      </c>
      <c r="O100" s="773">
        <v>4.9758626169999998</v>
      </c>
      <c r="P100" s="772">
        <v>4.9252926080000003</v>
      </c>
    </row>
    <row r="101" spans="1:16" ht="13">
      <c r="A101" s="260" t="s">
        <v>411</v>
      </c>
      <c r="B101" s="13"/>
      <c r="C101" s="13"/>
      <c r="D101" s="13"/>
      <c r="E101" s="13"/>
      <c r="F101" s="13"/>
      <c r="G101" s="13"/>
      <c r="H101" s="13"/>
      <c r="I101" s="13"/>
      <c r="J101" s="13"/>
      <c r="K101" s="13"/>
      <c r="L101" s="13"/>
      <c r="M101" s="215"/>
      <c r="N101" s="215"/>
      <c r="O101" s="215"/>
      <c r="P101" s="40"/>
    </row>
    <row r="102" spans="1:16" ht="13">
      <c r="A102" s="168" t="s">
        <v>822</v>
      </c>
      <c r="B102" s="13"/>
      <c r="C102" s="13"/>
      <c r="D102" s="13"/>
      <c r="E102" s="13"/>
      <c r="F102" s="13"/>
      <c r="G102" s="13"/>
      <c r="H102" s="13"/>
      <c r="I102" s="13"/>
      <c r="J102" s="13"/>
      <c r="K102" s="13"/>
      <c r="L102" s="13"/>
      <c r="M102" s="215"/>
      <c r="N102" s="215"/>
      <c r="O102" s="215"/>
      <c r="P102" s="40"/>
    </row>
    <row r="103" spans="1:16" ht="13">
      <c r="A103" s="260" t="s">
        <v>904</v>
      </c>
      <c r="B103" s="13"/>
      <c r="C103" s="13"/>
      <c r="D103" s="13"/>
      <c r="E103" s="13"/>
      <c r="F103" s="13"/>
      <c r="G103" s="13"/>
      <c r="H103" s="13"/>
      <c r="I103" s="13"/>
      <c r="J103" s="13"/>
      <c r="K103" s="13"/>
      <c r="L103" s="13"/>
      <c r="M103" s="215"/>
      <c r="N103" s="215"/>
      <c r="O103" s="215"/>
      <c r="P103" s="40"/>
    </row>
    <row r="104" spans="1:16" ht="13">
      <c r="A104" s="291" t="s">
        <v>870</v>
      </c>
      <c r="B104" s="3"/>
      <c r="C104" s="3"/>
      <c r="D104" s="3"/>
      <c r="G104" s="185"/>
      <c r="J104" s="185"/>
      <c r="M104" s="215"/>
      <c r="N104" s="215"/>
      <c r="O104" s="215"/>
    </row>
    <row r="105" spans="1:16">
      <c r="A105" s="13"/>
      <c r="B105" s="13"/>
      <c r="C105" s="13"/>
      <c r="D105" s="13"/>
      <c r="E105" s="13"/>
      <c r="F105" s="13"/>
      <c r="G105" s="13"/>
      <c r="H105" s="13"/>
      <c r="I105" s="13"/>
      <c r="J105" s="13"/>
      <c r="K105" s="13"/>
      <c r="L105" s="13"/>
      <c r="M105" s="215"/>
      <c r="N105" s="215"/>
      <c r="O105" s="215"/>
      <c r="P105" s="40"/>
    </row>
    <row r="106" spans="1:16" ht="24" customHeight="1">
      <c r="A106" s="285" t="s">
        <v>994</v>
      </c>
      <c r="B106" s="13"/>
      <c r="C106" s="13"/>
      <c r="D106" s="13"/>
      <c r="E106" s="13"/>
      <c r="F106" s="13"/>
      <c r="G106" s="13"/>
      <c r="H106" s="13"/>
      <c r="I106" s="13"/>
      <c r="J106" s="13"/>
      <c r="K106" s="13"/>
      <c r="L106" s="13"/>
      <c r="M106" s="215"/>
      <c r="N106" s="215"/>
      <c r="O106" s="215"/>
      <c r="P106" s="40"/>
    </row>
    <row r="107" spans="1:16" ht="13" thickBot="1">
      <c r="A107" s="13"/>
      <c r="B107" s="13"/>
      <c r="C107" s="13"/>
      <c r="D107" s="13"/>
      <c r="E107" s="13"/>
      <c r="F107" s="13"/>
      <c r="G107" s="13"/>
      <c r="H107" s="13"/>
      <c r="I107" s="13"/>
      <c r="J107" s="13"/>
      <c r="K107" s="13"/>
      <c r="L107" s="13"/>
      <c r="M107" s="215"/>
      <c r="N107" s="215"/>
      <c r="O107" s="215"/>
      <c r="P107" s="40"/>
    </row>
    <row r="108" spans="1:16" ht="15" customHeight="1">
      <c r="A108" s="589" t="s">
        <v>84</v>
      </c>
      <c r="B108" s="43" t="s">
        <v>38</v>
      </c>
      <c r="C108" s="43" t="s">
        <v>128</v>
      </c>
      <c r="D108" s="43" t="s">
        <v>130</v>
      </c>
      <c r="E108" s="43" t="s">
        <v>39</v>
      </c>
      <c r="F108" s="43" t="s">
        <v>40</v>
      </c>
      <c r="G108" s="43" t="s">
        <v>41</v>
      </c>
      <c r="H108" s="43" t="s">
        <v>42</v>
      </c>
      <c r="I108" s="43" t="s">
        <v>132</v>
      </c>
      <c r="J108" s="43" t="s">
        <v>133</v>
      </c>
      <c r="K108" s="43" t="s">
        <v>134</v>
      </c>
      <c r="L108" s="257">
        <v>100000</v>
      </c>
      <c r="M108" s="255" t="s">
        <v>265</v>
      </c>
      <c r="N108" s="255" t="s">
        <v>263</v>
      </c>
      <c r="O108" s="262" t="s">
        <v>80</v>
      </c>
      <c r="P108" s="286" t="s">
        <v>253</v>
      </c>
    </row>
    <row r="109" spans="1:16" ht="15" customHeight="1">
      <c r="A109" s="230" t="s">
        <v>258</v>
      </c>
      <c r="B109" s="44" t="s">
        <v>127</v>
      </c>
      <c r="C109" s="44" t="s">
        <v>43</v>
      </c>
      <c r="D109" s="44" t="s">
        <v>43</v>
      </c>
      <c r="E109" s="44" t="s">
        <v>43</v>
      </c>
      <c r="F109" s="44" t="s">
        <v>43</v>
      </c>
      <c r="G109" s="44" t="s">
        <v>43</v>
      </c>
      <c r="H109" s="44" t="s">
        <v>43</v>
      </c>
      <c r="I109" s="44" t="s">
        <v>43</v>
      </c>
      <c r="J109" s="44" t="s">
        <v>43</v>
      </c>
      <c r="K109" s="44" t="s">
        <v>43</v>
      </c>
      <c r="L109" s="44" t="s">
        <v>46</v>
      </c>
      <c r="M109" s="240" t="s">
        <v>264</v>
      </c>
      <c r="N109" s="240" t="s">
        <v>150</v>
      </c>
      <c r="O109" s="261" t="s">
        <v>149</v>
      </c>
      <c r="P109" s="287" t="s">
        <v>320</v>
      </c>
    </row>
    <row r="110" spans="1:16" ht="15" customHeight="1" thickBot="1">
      <c r="A110" s="447" t="s">
        <v>85</v>
      </c>
      <c r="B110" s="45" t="s">
        <v>46</v>
      </c>
      <c r="C110" s="45" t="s">
        <v>129</v>
      </c>
      <c r="D110" s="45" t="s">
        <v>131</v>
      </c>
      <c r="E110" s="45" t="s">
        <v>47</v>
      </c>
      <c r="F110" s="45" t="s">
        <v>48</v>
      </c>
      <c r="G110" s="45" t="s">
        <v>49</v>
      </c>
      <c r="H110" s="45" t="s">
        <v>45</v>
      </c>
      <c r="I110" s="45" t="s">
        <v>135</v>
      </c>
      <c r="J110" s="45" t="s">
        <v>136</v>
      </c>
      <c r="K110" s="45" t="s">
        <v>137</v>
      </c>
      <c r="L110" s="45" t="s">
        <v>138</v>
      </c>
      <c r="M110" s="256" t="s">
        <v>150</v>
      </c>
      <c r="N110" s="256" t="s">
        <v>138</v>
      </c>
      <c r="O110" s="263" t="s">
        <v>44</v>
      </c>
      <c r="P110" s="288" t="s">
        <v>273</v>
      </c>
    </row>
    <row r="111" spans="1:16" ht="15" customHeight="1">
      <c r="A111" s="568" t="s">
        <v>256</v>
      </c>
      <c r="B111" s="192"/>
      <c r="C111" s="192"/>
      <c r="D111" s="192"/>
      <c r="E111" s="192"/>
      <c r="F111" s="192"/>
      <c r="G111" s="192"/>
      <c r="H111" s="192"/>
      <c r="I111" s="192"/>
      <c r="J111" s="192"/>
      <c r="K111" s="192"/>
      <c r="L111" s="192"/>
      <c r="M111" s="258"/>
      <c r="N111" s="258"/>
      <c r="O111" s="258"/>
    </row>
    <row r="112" spans="1:16" s="489" customFormat="1" ht="16.5" customHeight="1">
      <c r="A112" s="511" t="s">
        <v>322</v>
      </c>
      <c r="B112" s="596">
        <v>1.247169043</v>
      </c>
      <c r="C112" s="596">
        <v>0.76008392000000002</v>
      </c>
      <c r="D112" s="596">
        <v>0.87958071100000002</v>
      </c>
      <c r="E112" s="596">
        <v>0.90726514300000005</v>
      </c>
      <c r="F112" s="596">
        <v>0.87815480000000001</v>
      </c>
      <c r="G112" s="596">
        <v>1.0741638819999999</v>
      </c>
      <c r="H112" s="596">
        <v>1.3840578569999999</v>
      </c>
      <c r="I112" s="596">
        <v>1.387722428</v>
      </c>
      <c r="J112" s="596">
        <v>0.752982229</v>
      </c>
      <c r="K112" s="596">
        <v>3.1800335999999998E-2</v>
      </c>
      <c r="L112" s="596">
        <v>0.24783664699999999</v>
      </c>
      <c r="M112" s="597">
        <v>1.0680087599999999</v>
      </c>
      <c r="N112" s="597">
        <v>0.59738990400000003</v>
      </c>
      <c r="O112" s="597">
        <v>0.77657604499999999</v>
      </c>
      <c r="P112" s="596">
        <v>0.75590304100000005</v>
      </c>
    </row>
    <row r="113" spans="1:16" s="489" customFormat="1" ht="15.75" customHeight="1">
      <c r="A113" s="514" t="s">
        <v>183</v>
      </c>
      <c r="B113" s="598">
        <v>3.6160105339999999</v>
      </c>
      <c r="C113" s="598">
        <v>2.4770734980000002</v>
      </c>
      <c r="D113" s="598">
        <v>2.3101721159999999</v>
      </c>
      <c r="E113" s="598">
        <v>2.6568139510000002</v>
      </c>
      <c r="F113" s="598">
        <v>2.8637670260000001</v>
      </c>
      <c r="G113" s="598">
        <v>2.680661272</v>
      </c>
      <c r="H113" s="598">
        <v>2.7170351629999998</v>
      </c>
      <c r="I113" s="598">
        <v>3.2959446479999999</v>
      </c>
      <c r="J113" s="598">
        <v>2.4928775029999999</v>
      </c>
      <c r="K113" s="598">
        <v>1.6548867279999999</v>
      </c>
      <c r="L113" s="598">
        <v>0.86457881999999997</v>
      </c>
      <c r="M113" s="599">
        <v>2.6855947320000002</v>
      </c>
      <c r="N113" s="599">
        <v>2.115081601</v>
      </c>
      <c r="O113" s="599">
        <v>2.3761508189999998</v>
      </c>
      <c r="P113" s="598">
        <v>2.3937944</v>
      </c>
    </row>
    <row r="114" spans="1:16" s="489" customFormat="1" ht="15.75" customHeight="1">
      <c r="A114" s="516" t="s">
        <v>184</v>
      </c>
      <c r="B114" s="600">
        <v>0.84423929200000003</v>
      </c>
      <c r="C114" s="601">
        <v>0.51915124000000001</v>
      </c>
      <c r="D114" s="600">
        <v>0.76094568799999995</v>
      </c>
      <c r="E114" s="600">
        <v>1.114253672</v>
      </c>
      <c r="F114" s="600">
        <v>1.443394211</v>
      </c>
      <c r="G114" s="600">
        <v>1.237652017</v>
      </c>
      <c r="H114" s="600">
        <v>1.5577732120000001</v>
      </c>
      <c r="I114" s="600">
        <v>1.0420675960000001</v>
      </c>
      <c r="J114" s="600">
        <v>0.80635767899999999</v>
      </c>
      <c r="K114" s="600">
        <v>0.49907269300000001</v>
      </c>
      <c r="L114" s="600">
        <v>0.40664703400000002</v>
      </c>
      <c r="M114" s="602">
        <v>1.315390619</v>
      </c>
      <c r="N114" s="602">
        <v>0.68593286899999995</v>
      </c>
      <c r="O114" s="602">
        <v>0.89581700900000005</v>
      </c>
      <c r="P114" s="600">
        <v>0.90518728000000004</v>
      </c>
    </row>
    <row r="115" spans="1:16" s="489" customFormat="1" ht="15.75" customHeight="1">
      <c r="A115" s="514" t="s">
        <v>185</v>
      </c>
      <c r="B115" s="598">
        <v>-4.5120144819999997</v>
      </c>
      <c r="C115" s="598">
        <v>-7.3549374250000001</v>
      </c>
      <c r="D115" s="598">
        <v>-5.5406990499999997</v>
      </c>
      <c r="E115" s="598">
        <v>-5.6263245609999997</v>
      </c>
      <c r="F115" s="598">
        <v>-6.9312690269999999</v>
      </c>
      <c r="G115" s="598">
        <v>-7.3071162669999996</v>
      </c>
      <c r="H115" s="598">
        <v>-4.9441451120000002</v>
      </c>
      <c r="I115" s="598">
        <v>-8.2206415990000004</v>
      </c>
      <c r="J115" s="598">
        <v>-6.864909741</v>
      </c>
      <c r="K115" s="598">
        <v>-8.3019468990000007</v>
      </c>
      <c r="L115" s="598">
        <v>-7.2275032540000002</v>
      </c>
      <c r="M115" s="599">
        <v>-5.8868584039999998</v>
      </c>
      <c r="N115" s="599">
        <v>-7.5356256119999996</v>
      </c>
      <c r="O115" s="599">
        <v>-6.8792790789999998</v>
      </c>
      <c r="P115" s="598">
        <v>-6.8553854149999998</v>
      </c>
    </row>
    <row r="116" spans="1:16" s="489" customFormat="1" ht="15.75" customHeight="1">
      <c r="A116" s="516" t="s">
        <v>186</v>
      </c>
      <c r="B116" s="600">
        <v>-3.1295495080000002</v>
      </c>
      <c r="C116" s="600">
        <v>-2.0206992769999998</v>
      </c>
      <c r="D116" s="600">
        <v>-0.68092160499999999</v>
      </c>
      <c r="E116" s="600">
        <v>-1.471255319</v>
      </c>
      <c r="F116" s="600">
        <v>-1.853096987</v>
      </c>
      <c r="G116" s="600">
        <v>-0.32245849300000001</v>
      </c>
      <c r="H116" s="600">
        <v>-0.26843213900000001</v>
      </c>
      <c r="I116" s="600">
        <v>-0.48652345800000002</v>
      </c>
      <c r="J116" s="600">
        <v>-1.4429904E-2</v>
      </c>
      <c r="K116" s="600">
        <v>-1.2780962E-2</v>
      </c>
      <c r="L116" s="600">
        <v>-2.2089675E-2</v>
      </c>
      <c r="M116" s="602">
        <v>-1.000966174</v>
      </c>
      <c r="N116" s="602">
        <v>-9.6863718000000001E-2</v>
      </c>
      <c r="O116" s="602">
        <v>-0.42616790900000001</v>
      </c>
      <c r="P116" s="600">
        <v>-0.59873423999999997</v>
      </c>
    </row>
    <row r="117" spans="1:16" s="489" customFormat="1" ht="15.75" customHeight="1">
      <c r="A117" s="519" t="s">
        <v>187</v>
      </c>
      <c r="B117" s="603">
        <v>0.93638223700000001</v>
      </c>
      <c r="C117" s="603">
        <v>1.1181054079999999</v>
      </c>
      <c r="D117" s="603">
        <v>0.70266254800000005</v>
      </c>
      <c r="E117" s="603">
        <v>-1.511762906</v>
      </c>
      <c r="F117" s="603">
        <v>-6.5097332010000004</v>
      </c>
      <c r="G117" s="603">
        <v>-2.9576587230000002</v>
      </c>
      <c r="H117" s="603">
        <v>-2.1784771209999998</v>
      </c>
      <c r="I117" s="603">
        <v>6.2208498739999998</v>
      </c>
      <c r="J117" s="603">
        <v>-5.4017297559999999</v>
      </c>
      <c r="K117" s="603">
        <v>-13.210980029</v>
      </c>
      <c r="L117" s="603">
        <v>0.48969811899999999</v>
      </c>
      <c r="M117" s="604">
        <v>-1.9962812379999999</v>
      </c>
      <c r="N117" s="604">
        <v>-2.959783185</v>
      </c>
      <c r="O117" s="604">
        <v>-2.4065922190000002</v>
      </c>
      <c r="P117" s="603">
        <v>-2.4874914659999998</v>
      </c>
    </row>
    <row r="118" spans="1:16" s="489" customFormat="1" ht="16.5" customHeight="1">
      <c r="A118" s="522" t="s">
        <v>326</v>
      </c>
      <c r="B118" s="605">
        <v>1.0445321700000001</v>
      </c>
      <c r="C118" s="605">
        <v>1.4240275760000001</v>
      </c>
      <c r="D118" s="605">
        <v>1.558776537</v>
      </c>
      <c r="E118" s="605">
        <v>1.5797216300000001</v>
      </c>
      <c r="F118" s="605">
        <v>1.7404432599999999</v>
      </c>
      <c r="G118" s="605">
        <v>1.4627628690000001</v>
      </c>
      <c r="H118" s="605">
        <v>1.5793399429999999</v>
      </c>
      <c r="I118" s="605">
        <v>1.3090886639999999</v>
      </c>
      <c r="J118" s="605">
        <v>1.298217951</v>
      </c>
      <c r="K118" s="605">
        <v>0.82258559899999995</v>
      </c>
      <c r="L118" s="605">
        <v>0.96966833200000002</v>
      </c>
      <c r="M118" s="606">
        <v>1.5814805000000001</v>
      </c>
      <c r="N118" s="606">
        <v>1.115134259</v>
      </c>
      <c r="O118" s="606">
        <v>1.2998477230000001</v>
      </c>
      <c r="P118" s="605">
        <v>1.4116733699999999</v>
      </c>
    </row>
    <row r="119" spans="1:16" s="489" customFormat="1" ht="15.75" customHeight="1">
      <c r="A119" s="514" t="s">
        <v>82</v>
      </c>
      <c r="B119" s="598">
        <v>4.2822885749999999</v>
      </c>
      <c r="C119" s="598">
        <v>3.2354775199999999</v>
      </c>
      <c r="D119" s="598">
        <v>2.4551813550000001</v>
      </c>
      <c r="E119" s="598">
        <v>2.2481772439999999</v>
      </c>
      <c r="F119" s="598">
        <v>2.2179713749999999</v>
      </c>
      <c r="G119" s="598">
        <v>2.0467066969999999</v>
      </c>
      <c r="H119" s="598">
        <v>2.223066486</v>
      </c>
      <c r="I119" s="598">
        <v>1.7813521379999999</v>
      </c>
      <c r="J119" s="598">
        <v>1.357110244</v>
      </c>
      <c r="K119" s="598">
        <v>1.6173038239999999</v>
      </c>
      <c r="L119" s="598">
        <v>0.94637232599999999</v>
      </c>
      <c r="M119" s="599">
        <v>2.251532606</v>
      </c>
      <c r="N119" s="599">
        <v>1.3911510090000001</v>
      </c>
      <c r="O119" s="599">
        <v>1.7139292559999999</v>
      </c>
      <c r="P119" s="598">
        <v>1.7803213309999999</v>
      </c>
    </row>
    <row r="120" spans="1:16" s="489" customFormat="1" ht="15.75" customHeight="1">
      <c r="A120" s="516" t="s">
        <v>189</v>
      </c>
      <c r="B120" s="600">
        <v>4.2097380219999998</v>
      </c>
      <c r="C120" s="600">
        <v>3.737924182</v>
      </c>
      <c r="D120" s="600">
        <v>2.8719774130000002</v>
      </c>
      <c r="E120" s="600">
        <v>2.4748987549999999</v>
      </c>
      <c r="F120" s="600">
        <v>2.2346643849999999</v>
      </c>
      <c r="G120" s="600">
        <v>2.143650144</v>
      </c>
      <c r="H120" s="600">
        <v>1.7552628370000001</v>
      </c>
      <c r="I120" s="600">
        <v>1.6314749340000001</v>
      </c>
      <c r="J120" s="600">
        <v>1.475218664</v>
      </c>
      <c r="K120" s="600">
        <v>1.1620667760000001</v>
      </c>
      <c r="L120" s="600">
        <v>1.1858701679999999</v>
      </c>
      <c r="M120" s="602">
        <v>2.2036986700000001</v>
      </c>
      <c r="N120" s="602">
        <v>1.3685451630000001</v>
      </c>
      <c r="O120" s="602">
        <v>1.6835358170000001</v>
      </c>
      <c r="P120" s="600">
        <v>1.7012478200000001</v>
      </c>
    </row>
    <row r="121" spans="1:16" s="489" customFormat="1" ht="15.75" customHeight="1">
      <c r="A121" s="514" t="s">
        <v>359</v>
      </c>
      <c r="B121" s="598">
        <v>4.7471520519999997</v>
      </c>
      <c r="C121" s="598">
        <v>3.9719755380000001</v>
      </c>
      <c r="D121" s="598">
        <v>-1.954963531</v>
      </c>
      <c r="E121" s="598">
        <v>-0.17225399599999999</v>
      </c>
      <c r="F121" s="598">
        <v>-1.1841674689999999</v>
      </c>
      <c r="G121" s="598">
        <v>-0.69046090199999999</v>
      </c>
      <c r="H121" s="598">
        <v>-0.90771685400000002</v>
      </c>
      <c r="I121" s="598">
        <v>-0.582827172</v>
      </c>
      <c r="J121" s="598">
        <v>-1.7516529999999999</v>
      </c>
      <c r="K121" s="598">
        <v>-1.5165861949999999</v>
      </c>
      <c r="L121" s="598">
        <v>-5.696101595</v>
      </c>
      <c r="M121" s="599">
        <v>-0.73000274099999996</v>
      </c>
      <c r="N121" s="599">
        <v>-2.0675542579999999</v>
      </c>
      <c r="O121" s="599">
        <v>-1.5878809169999999</v>
      </c>
      <c r="P121" s="598">
        <v>-1.6954689089999999</v>
      </c>
    </row>
    <row r="122" spans="1:16" s="489" customFormat="1" ht="15.75" customHeight="1">
      <c r="A122" s="516" t="s">
        <v>190</v>
      </c>
      <c r="B122" s="600">
        <v>4.4614157629999998</v>
      </c>
      <c r="C122" s="600">
        <v>1.327650719</v>
      </c>
      <c r="D122" s="600">
        <v>-0.13797654300000001</v>
      </c>
      <c r="E122" s="600">
        <v>-0.383345826</v>
      </c>
      <c r="F122" s="600">
        <v>1.974736971</v>
      </c>
      <c r="G122" s="600">
        <v>0.61047676399999995</v>
      </c>
      <c r="H122" s="600">
        <v>7.1564911330000003</v>
      </c>
      <c r="I122" s="600">
        <v>3.3957491370000001</v>
      </c>
      <c r="J122" s="600">
        <v>3.6098241000000003E-2</v>
      </c>
      <c r="K122" s="600">
        <v>5.6118536880000001</v>
      </c>
      <c r="L122" s="600">
        <v>-1.137928281</v>
      </c>
      <c r="M122" s="602">
        <v>2.769570979</v>
      </c>
      <c r="N122" s="602">
        <v>1.613379707</v>
      </c>
      <c r="O122" s="602">
        <v>2.0234882879999998</v>
      </c>
      <c r="P122" s="600">
        <v>2.5139396770000002</v>
      </c>
    </row>
    <row r="123" spans="1:16" s="489" customFormat="1" ht="15.75" customHeight="1">
      <c r="A123" s="514" t="s">
        <v>191</v>
      </c>
      <c r="B123" s="598">
        <v>-1.333116411</v>
      </c>
      <c r="C123" s="598">
        <v>-0.86117612799999999</v>
      </c>
      <c r="D123" s="598">
        <v>-0.141440923</v>
      </c>
      <c r="E123" s="598">
        <v>-8.3710739999999992E-3</v>
      </c>
      <c r="F123" s="598">
        <v>0.85247481999999997</v>
      </c>
      <c r="G123" s="598">
        <v>0.43432272399999999</v>
      </c>
      <c r="H123" s="598">
        <v>0.154225841</v>
      </c>
      <c r="I123" s="598">
        <v>0.10487429400000001</v>
      </c>
      <c r="J123" s="598">
        <v>0.71801287899999999</v>
      </c>
      <c r="K123" s="598">
        <v>0.92515549699999999</v>
      </c>
      <c r="L123" s="598">
        <v>1.4449053030000001</v>
      </c>
      <c r="M123" s="599">
        <v>0.14793235499999999</v>
      </c>
      <c r="N123" s="599">
        <v>0.845280586</v>
      </c>
      <c r="O123" s="599">
        <v>0.53778766099999997</v>
      </c>
      <c r="P123" s="598">
        <v>0.52335232700000001</v>
      </c>
    </row>
    <row r="124" spans="1:16" s="489" customFormat="1" ht="15.75" customHeight="1">
      <c r="A124" s="516" t="s">
        <v>192</v>
      </c>
      <c r="B124" s="600">
        <v>1.382377475</v>
      </c>
      <c r="C124" s="600">
        <v>0.76115858700000005</v>
      </c>
      <c r="D124" s="600">
        <v>0.45065046199999997</v>
      </c>
      <c r="E124" s="600">
        <v>0.120120558</v>
      </c>
      <c r="F124" s="600">
        <v>0.78188895700000005</v>
      </c>
      <c r="G124" s="600">
        <v>0.29383741699999999</v>
      </c>
      <c r="H124" s="600">
        <v>-0.25507106400000001</v>
      </c>
      <c r="I124" s="600">
        <v>-0.30867802500000002</v>
      </c>
      <c r="J124" s="600">
        <v>0.20609746300000001</v>
      </c>
      <c r="K124" s="600">
        <v>0.53897388000000002</v>
      </c>
      <c r="L124" s="600">
        <v>0.99743586399999995</v>
      </c>
      <c r="M124" s="602">
        <v>0.22550096</v>
      </c>
      <c r="N124" s="602">
        <v>0.39412630700000001</v>
      </c>
      <c r="O124" s="602">
        <v>0.32052383899999998</v>
      </c>
      <c r="P124" s="600">
        <v>0.28179932499999999</v>
      </c>
    </row>
    <row r="125" spans="1:16" s="489" customFormat="1" ht="15.75" customHeight="1">
      <c r="A125" s="514" t="s">
        <v>193</v>
      </c>
      <c r="B125" s="598">
        <v>3.4081925430000002</v>
      </c>
      <c r="C125" s="598">
        <v>5.073680006</v>
      </c>
      <c r="D125" s="598">
        <v>7.4566527459999996</v>
      </c>
      <c r="E125" s="598">
        <v>11.226046414000001</v>
      </c>
      <c r="F125" s="598">
        <v>19.043372862999998</v>
      </c>
      <c r="G125" s="598">
        <v>16.996920078999999</v>
      </c>
      <c r="H125" s="598">
        <v>10.537840934</v>
      </c>
      <c r="I125" s="598">
        <v>-4.742724656</v>
      </c>
      <c r="J125" s="598">
        <v>3.6162937770000001</v>
      </c>
      <c r="K125" s="598">
        <v>2.161216778</v>
      </c>
      <c r="L125" s="598">
        <v>-2.148119436</v>
      </c>
      <c r="M125" s="599">
        <v>9.4189113199999994</v>
      </c>
      <c r="N125" s="599">
        <v>1.2118253000000001E-2</v>
      </c>
      <c r="O125" s="599">
        <v>4.4653106889999998</v>
      </c>
      <c r="P125" s="598">
        <v>5.0174061679999999</v>
      </c>
    </row>
    <row r="126" spans="1:16" s="489" customFormat="1" ht="15.75" customHeight="1">
      <c r="A126" s="720" t="s">
        <v>767</v>
      </c>
      <c r="B126" s="600">
        <v>-13.203116064</v>
      </c>
      <c r="C126" s="600">
        <v>-9.2377159710000001</v>
      </c>
      <c r="D126" s="600">
        <v>-4.51164554</v>
      </c>
      <c r="E126" s="600">
        <v>-1.9766882569999999</v>
      </c>
      <c r="F126" s="600">
        <v>0.207390515</v>
      </c>
      <c r="G126" s="600">
        <v>0.22318116099999999</v>
      </c>
      <c r="H126" s="600">
        <v>1.761970094</v>
      </c>
      <c r="I126" s="600">
        <v>2.6733914329999999</v>
      </c>
      <c r="J126" s="600">
        <v>3.2806400770000002</v>
      </c>
      <c r="K126" s="600">
        <v>2.6803317619999998</v>
      </c>
      <c r="L126" s="600">
        <v>4.8638560340000003</v>
      </c>
      <c r="M126" s="602">
        <v>-1.4311768250000001</v>
      </c>
      <c r="N126" s="602">
        <v>3.4455620050000002</v>
      </c>
      <c r="O126" s="602">
        <v>1.1995927129999999</v>
      </c>
      <c r="P126" s="600">
        <v>1.2706841639999999</v>
      </c>
    </row>
    <row r="127" spans="1:16" s="489" customFormat="1" ht="15.75" customHeight="1">
      <c r="A127" s="514" t="s">
        <v>194</v>
      </c>
      <c r="B127" s="598">
        <v>-2.2681548490000001</v>
      </c>
      <c r="C127" s="598">
        <v>-5.9544390460000001</v>
      </c>
      <c r="D127" s="598">
        <v>-1.674361478</v>
      </c>
      <c r="E127" s="598">
        <v>-5.3605725619999998</v>
      </c>
      <c r="F127" s="598">
        <v>-2.6473256549999999</v>
      </c>
      <c r="G127" s="598">
        <v>-3.5081125690000001</v>
      </c>
      <c r="H127" s="598">
        <v>-1.9713107249999999</v>
      </c>
      <c r="I127" s="598">
        <v>-2.6798808780000001</v>
      </c>
      <c r="J127" s="598">
        <v>0.50267110100000001</v>
      </c>
      <c r="K127" s="598">
        <v>-3.728642899</v>
      </c>
      <c r="L127" s="598">
        <v>-2.2845504499999998</v>
      </c>
      <c r="M127" s="599">
        <v>-3.2346182539999999</v>
      </c>
      <c r="N127" s="599">
        <v>-1.6799368269999999</v>
      </c>
      <c r="O127" s="599">
        <v>-2.2362345769999998</v>
      </c>
      <c r="P127" s="598">
        <v>-2.098175538</v>
      </c>
    </row>
    <row r="128" spans="1:16" s="489" customFormat="1" ht="15.75" customHeight="1">
      <c r="A128" s="516" t="s">
        <v>195</v>
      </c>
      <c r="B128" s="600">
        <v>-5.5227342420000003</v>
      </c>
      <c r="C128" s="600">
        <v>-1.2420915400000001</v>
      </c>
      <c r="D128" s="600">
        <v>-0.77236241699999997</v>
      </c>
      <c r="E128" s="600">
        <v>1.864053671</v>
      </c>
      <c r="F128" s="600">
        <v>3.0131971640000001</v>
      </c>
      <c r="G128" s="600">
        <v>1.4012474720000001</v>
      </c>
      <c r="H128" s="600">
        <v>2.5592003769999998</v>
      </c>
      <c r="I128" s="600">
        <v>2.395668439</v>
      </c>
      <c r="J128" s="600">
        <v>3.916338138</v>
      </c>
      <c r="K128" s="600">
        <v>1.9774198439999999</v>
      </c>
      <c r="L128" s="600">
        <v>2.2204288060000001</v>
      </c>
      <c r="M128" s="602">
        <v>1.794303679</v>
      </c>
      <c r="N128" s="602">
        <v>2.752816932</v>
      </c>
      <c r="O128" s="602">
        <v>2.3814848660000001</v>
      </c>
      <c r="P128" s="600">
        <v>2.597113679</v>
      </c>
    </row>
    <row r="129" spans="1:20" s="489" customFormat="1" ht="15.75" customHeight="1">
      <c r="A129" s="519" t="s">
        <v>196</v>
      </c>
      <c r="B129" s="603">
        <v>2.8481765719999999</v>
      </c>
      <c r="C129" s="603">
        <v>4.9162743559999997</v>
      </c>
      <c r="D129" s="603">
        <v>4.7248184249999996</v>
      </c>
      <c r="E129" s="603">
        <v>4.8313276529999998</v>
      </c>
      <c r="F129" s="603">
        <v>0.97138701999999999</v>
      </c>
      <c r="G129" s="603">
        <v>2.592494426</v>
      </c>
      <c r="H129" s="603">
        <v>-1.0789990620000001</v>
      </c>
      <c r="I129" s="603">
        <v>1.3904218610000001</v>
      </c>
      <c r="J129" s="603">
        <v>-2.8199993650000001</v>
      </c>
      <c r="K129" s="603">
        <v>-14.445666642999999</v>
      </c>
      <c r="L129" s="603">
        <v>0.167981297</v>
      </c>
      <c r="M129" s="604">
        <v>2.906137814</v>
      </c>
      <c r="N129" s="604">
        <v>-3.671560382</v>
      </c>
      <c r="O129" s="604">
        <v>0.17336617800000001</v>
      </c>
      <c r="P129" s="603">
        <v>1.162211664</v>
      </c>
    </row>
    <row r="130" spans="1:20" s="489" customFormat="1" ht="16.5" customHeight="1">
      <c r="A130" s="568" t="s">
        <v>257</v>
      </c>
      <c r="B130" s="607"/>
      <c r="C130" s="607"/>
      <c r="D130" s="607"/>
      <c r="E130" s="607"/>
      <c r="F130" s="607"/>
      <c r="G130" s="607"/>
      <c r="H130" s="607"/>
      <c r="I130" s="607"/>
      <c r="J130" s="607"/>
      <c r="K130" s="607"/>
      <c r="L130" s="607"/>
      <c r="M130" s="608"/>
      <c r="N130" s="608"/>
      <c r="O130" s="608"/>
      <c r="P130" s="607"/>
    </row>
    <row r="131" spans="1:20" s="489" customFormat="1" ht="16.5" customHeight="1">
      <c r="A131" s="511" t="s">
        <v>324</v>
      </c>
      <c r="B131" s="596">
        <v>-0.48909061599999998</v>
      </c>
      <c r="C131" s="596">
        <v>5.788249328</v>
      </c>
      <c r="D131" s="596">
        <v>5.9840742699999998</v>
      </c>
      <c r="E131" s="596">
        <v>10.817261953999999</v>
      </c>
      <c r="F131" s="596">
        <v>12.809362696999999</v>
      </c>
      <c r="G131" s="596">
        <v>7.3932398260000003</v>
      </c>
      <c r="H131" s="596">
        <v>18.920655630999999</v>
      </c>
      <c r="I131" s="596">
        <v>15.419591076</v>
      </c>
      <c r="J131" s="596">
        <v>19.415563422999998</v>
      </c>
      <c r="K131" s="596">
        <v>14.87980243</v>
      </c>
      <c r="L131" s="596">
        <v>12.458241354</v>
      </c>
      <c r="M131" s="597">
        <v>11.857653237999999</v>
      </c>
      <c r="N131" s="597">
        <v>15.904296302000001</v>
      </c>
      <c r="O131" s="597">
        <v>13.862244971999999</v>
      </c>
      <c r="P131" s="596">
        <v>13.605777632000001</v>
      </c>
    </row>
    <row r="132" spans="1:20" s="489" customFormat="1" ht="15.75" customHeight="1">
      <c r="A132" s="569" t="s">
        <v>200</v>
      </c>
      <c r="B132" s="609">
        <v>-2.680739752</v>
      </c>
      <c r="C132" s="609">
        <v>4.6180304809999999</v>
      </c>
      <c r="D132" s="609">
        <v>5.8749860290000004</v>
      </c>
      <c r="E132" s="609">
        <v>10.376205806</v>
      </c>
      <c r="F132" s="609">
        <v>12.374110451</v>
      </c>
      <c r="G132" s="609">
        <v>6.8538683220000003</v>
      </c>
      <c r="H132" s="609">
        <v>18.382269642000001</v>
      </c>
      <c r="I132" s="609">
        <v>16.496881583</v>
      </c>
      <c r="J132" s="609">
        <v>19.41789266</v>
      </c>
      <c r="K132" s="609">
        <v>14.351060981</v>
      </c>
      <c r="L132" s="609">
        <v>15.474031736000001</v>
      </c>
      <c r="M132" s="610">
        <v>11.346384151000001</v>
      </c>
      <c r="N132" s="610">
        <v>16.794125137999998</v>
      </c>
      <c r="O132" s="610">
        <v>13.953767278000001</v>
      </c>
      <c r="P132" s="609">
        <v>14.143914172000001</v>
      </c>
    </row>
    <row r="133" spans="1:20" s="489" customFormat="1" ht="15.75" customHeight="1">
      <c r="A133" s="570" t="s">
        <v>201</v>
      </c>
      <c r="B133" s="611">
        <v>37.328531392000002</v>
      </c>
      <c r="C133" s="611">
        <v>30.845347077</v>
      </c>
      <c r="D133" s="611">
        <v>5.8700959609999996</v>
      </c>
      <c r="E133" s="611">
        <v>16.368445516000001</v>
      </c>
      <c r="F133" s="611">
        <v>34.675317901</v>
      </c>
      <c r="G133" s="611">
        <v>25.87429839</v>
      </c>
      <c r="H133" s="611">
        <v>36.269220871999998</v>
      </c>
      <c r="I133" s="611">
        <v>-2.1646602740000001</v>
      </c>
      <c r="J133" s="611">
        <v>36.992076924000003</v>
      </c>
      <c r="K133" s="611">
        <v>16.382729378000001</v>
      </c>
      <c r="L133" s="611">
        <v>25.35040935</v>
      </c>
      <c r="M133" s="612">
        <v>24.996682850999999</v>
      </c>
      <c r="N133" s="612">
        <v>21.924408465999999</v>
      </c>
      <c r="O133" s="612">
        <v>22.921350612000001</v>
      </c>
      <c r="P133" s="611">
        <v>21.580198382999999</v>
      </c>
    </row>
    <row r="134" spans="1:20" s="489" customFormat="1" ht="15.75" customHeight="1">
      <c r="A134" s="569" t="s">
        <v>202</v>
      </c>
      <c r="B134" s="609">
        <v>53.59213081</v>
      </c>
      <c r="C134" s="609">
        <v>25.317125656000002</v>
      </c>
      <c r="D134" s="609">
        <v>11.554252641</v>
      </c>
      <c r="E134" s="609">
        <v>22.525406614000001</v>
      </c>
      <c r="F134" s="609">
        <v>6.0656984449999998</v>
      </c>
      <c r="G134" s="609">
        <v>4.6615470119999998</v>
      </c>
      <c r="H134" s="609">
        <v>17.28282901</v>
      </c>
      <c r="I134" s="609">
        <v>11.386306947</v>
      </c>
      <c r="J134" s="609">
        <v>-1.475987779</v>
      </c>
      <c r="K134" s="609">
        <v>21.933771253</v>
      </c>
      <c r="L134" s="609">
        <v>-30.853082809</v>
      </c>
      <c r="M134" s="610">
        <v>15.213836235</v>
      </c>
      <c r="N134" s="610">
        <v>-6.0068190499999998</v>
      </c>
      <c r="O134" s="610">
        <v>1.012362902</v>
      </c>
      <c r="P134" s="609">
        <v>-6.5543907709999996</v>
      </c>
    </row>
    <row r="135" spans="1:20" s="489" customFormat="1" ht="16.5" customHeight="1">
      <c r="A135" s="571" t="s">
        <v>325</v>
      </c>
      <c r="B135" s="613">
        <v>5.9150189940000004</v>
      </c>
      <c r="C135" s="613">
        <v>6.3252650700000004</v>
      </c>
      <c r="D135" s="613">
        <v>8.6725481099999993</v>
      </c>
      <c r="E135" s="613">
        <v>9.1811739849999991</v>
      </c>
      <c r="F135" s="613">
        <v>6.600786855</v>
      </c>
      <c r="G135" s="613">
        <v>5.4361291950000004</v>
      </c>
      <c r="H135" s="613">
        <v>11.75410142</v>
      </c>
      <c r="I135" s="613">
        <v>11.527363008</v>
      </c>
      <c r="J135" s="613">
        <v>6.4412374679999997</v>
      </c>
      <c r="K135" s="613">
        <v>-1.6253648350000001</v>
      </c>
      <c r="L135" s="613">
        <v>-7.10866591</v>
      </c>
      <c r="M135" s="614">
        <v>8.6785394849999999</v>
      </c>
      <c r="N135" s="614">
        <v>2.5991651199999999</v>
      </c>
      <c r="O135" s="614">
        <v>5.635040354</v>
      </c>
      <c r="P135" s="613">
        <v>4.7629146369999997</v>
      </c>
    </row>
    <row r="136" spans="1:20" s="489" customFormat="1" ht="15.75" customHeight="1">
      <c r="A136" s="569" t="s">
        <v>204</v>
      </c>
      <c r="B136" s="609">
        <v>4.1936809669999997</v>
      </c>
      <c r="C136" s="609">
        <v>0.733759673</v>
      </c>
      <c r="D136" s="609">
        <v>2.4490088779999999</v>
      </c>
      <c r="E136" s="609">
        <v>8.1456641980000004</v>
      </c>
      <c r="F136" s="609">
        <v>8.1173520670000006</v>
      </c>
      <c r="G136" s="609">
        <v>13.550797419</v>
      </c>
      <c r="H136" s="609">
        <v>8.3912644279999995</v>
      </c>
      <c r="I136" s="609">
        <v>10.566130238</v>
      </c>
      <c r="J136" s="609">
        <v>2.7645217849999999</v>
      </c>
      <c r="K136" s="609">
        <v>3.2728241339999999</v>
      </c>
      <c r="L136" s="609">
        <v>4.6922627620000004</v>
      </c>
      <c r="M136" s="610">
        <v>7.9051788719999996</v>
      </c>
      <c r="N136" s="610">
        <v>5.025224068</v>
      </c>
      <c r="O136" s="610">
        <v>6.5138754030000001</v>
      </c>
      <c r="P136" s="609">
        <v>7.5315794580000004</v>
      </c>
    </row>
    <row r="137" spans="1:20" s="489" customFormat="1" ht="15.75" customHeight="1">
      <c r="A137" s="572" t="s">
        <v>205</v>
      </c>
      <c r="B137" s="611">
        <v>4.9310413989999997</v>
      </c>
      <c r="C137" s="611">
        <v>7.236958574</v>
      </c>
      <c r="D137" s="611">
        <v>9.4798484530000007</v>
      </c>
      <c r="E137" s="611">
        <v>10.806241975000001</v>
      </c>
      <c r="F137" s="611">
        <v>9.2876574170000001</v>
      </c>
      <c r="G137" s="611">
        <v>6.4488817919999999</v>
      </c>
      <c r="H137" s="611">
        <v>11.661475227</v>
      </c>
      <c r="I137" s="611">
        <v>10.805168890999999</v>
      </c>
      <c r="J137" s="611">
        <v>22.152513577000001</v>
      </c>
      <c r="K137" s="611">
        <v>6.0657312379999997</v>
      </c>
      <c r="L137" s="611">
        <v>8.4556561749999997</v>
      </c>
      <c r="M137" s="612">
        <v>9.8501689189999997</v>
      </c>
      <c r="N137" s="612">
        <v>13.290276296</v>
      </c>
      <c r="O137" s="612">
        <v>11.233271441999999</v>
      </c>
      <c r="P137" s="611">
        <v>11.220630637999999</v>
      </c>
      <c r="S137" s="541"/>
      <c r="T137" s="541"/>
    </row>
    <row r="138" spans="1:20" s="489" customFormat="1" ht="15.75" customHeight="1">
      <c r="A138" s="569" t="s">
        <v>206</v>
      </c>
      <c r="B138" s="609">
        <v>17.322989983999999</v>
      </c>
      <c r="C138" s="609">
        <v>14.703356487000001</v>
      </c>
      <c r="D138" s="609">
        <v>17.931373514000001</v>
      </c>
      <c r="E138" s="609">
        <v>4.1756041829999999</v>
      </c>
      <c r="F138" s="609">
        <v>-3.402527386</v>
      </c>
      <c r="G138" s="609">
        <v>-4.9564922210000004</v>
      </c>
      <c r="H138" s="609">
        <v>15.237004496000001</v>
      </c>
      <c r="I138" s="609">
        <v>13.454486795999999</v>
      </c>
      <c r="J138" s="609">
        <v>-8.1025630399999997</v>
      </c>
      <c r="K138" s="609">
        <v>-10.378279959</v>
      </c>
      <c r="L138" s="609">
        <v>-24.159060930999999</v>
      </c>
      <c r="M138" s="610">
        <v>6.0139493750000002</v>
      </c>
      <c r="N138" s="610">
        <v>-9.4474778990000008</v>
      </c>
      <c r="O138" s="610">
        <v>-4.5163481909999996</v>
      </c>
      <c r="P138" s="609">
        <v>-7.7019228599999998</v>
      </c>
    </row>
    <row r="139" spans="1:20" s="489" customFormat="1" ht="16.5" customHeight="1">
      <c r="A139" s="573" t="s">
        <v>259</v>
      </c>
      <c r="B139" s="615"/>
      <c r="C139" s="615"/>
      <c r="D139" s="615"/>
      <c r="E139" s="615"/>
      <c r="F139" s="615"/>
      <c r="G139" s="615"/>
      <c r="H139" s="615"/>
      <c r="I139" s="615"/>
      <c r="J139" s="615"/>
      <c r="K139" s="615"/>
      <c r="L139" s="615"/>
      <c r="M139" s="616"/>
      <c r="N139" s="616"/>
      <c r="O139" s="616"/>
      <c r="P139" s="615"/>
    </row>
    <row r="140" spans="1:20" s="489" customFormat="1" ht="16.5" customHeight="1">
      <c r="A140" s="574" t="s">
        <v>510</v>
      </c>
      <c r="B140" s="617">
        <v>1.629612633</v>
      </c>
      <c r="C140" s="617">
        <v>0.96810968200000003</v>
      </c>
      <c r="D140" s="617">
        <v>0.92583972999999997</v>
      </c>
      <c r="E140" s="617">
        <v>0.66323850600000001</v>
      </c>
      <c r="F140" s="617">
        <v>0.47003109999999998</v>
      </c>
      <c r="G140" s="617">
        <v>0.57223640399999998</v>
      </c>
      <c r="H140" s="617">
        <v>0.85821724099999996</v>
      </c>
      <c r="I140" s="617">
        <v>1.1912670439999999</v>
      </c>
      <c r="J140" s="617">
        <v>0.48356533299999999</v>
      </c>
      <c r="K140" s="617">
        <v>-0.197815774</v>
      </c>
      <c r="L140" s="617">
        <v>-0.13017622100000001</v>
      </c>
      <c r="M140" s="618">
        <v>0.75059331299999998</v>
      </c>
      <c r="N140" s="618">
        <v>0.31984552900000002</v>
      </c>
      <c r="O140" s="618">
        <v>0.47869087199999999</v>
      </c>
      <c r="P140" s="617">
        <v>0.453843673</v>
      </c>
    </row>
    <row r="141" spans="1:20" s="489" customFormat="1" ht="16.5" customHeight="1">
      <c r="A141" s="575" t="s">
        <v>446</v>
      </c>
      <c r="B141" s="619">
        <v>2.5087258819999998</v>
      </c>
      <c r="C141" s="619">
        <v>2.4968779959999998</v>
      </c>
      <c r="D141" s="619">
        <v>2.8287523860000001</v>
      </c>
      <c r="E141" s="619">
        <v>2.5136022200000001</v>
      </c>
      <c r="F141" s="619">
        <v>2.7002619000000001</v>
      </c>
      <c r="G141" s="619">
        <v>2.5586187969999998</v>
      </c>
      <c r="H141" s="619">
        <v>2.2653187890000002</v>
      </c>
      <c r="I141" s="619">
        <v>2.2695292970000001</v>
      </c>
      <c r="J141" s="619">
        <v>2.3640746359999998</v>
      </c>
      <c r="K141" s="619">
        <v>2.19960909</v>
      </c>
      <c r="L141" s="619">
        <v>2.177141776</v>
      </c>
      <c r="M141" s="620">
        <v>2.5396645580000001</v>
      </c>
      <c r="N141" s="620">
        <v>2.2611435119999999</v>
      </c>
      <c r="O141" s="620">
        <v>2.362810546</v>
      </c>
      <c r="P141" s="619">
        <v>2.3823835010000001</v>
      </c>
    </row>
    <row r="142" spans="1:20" s="489" customFormat="1" ht="16.5" customHeight="1">
      <c r="A142" s="576" t="s">
        <v>447</v>
      </c>
      <c r="B142" s="621">
        <v>4.6013599640000002</v>
      </c>
      <c r="C142" s="621">
        <v>3.9381684199999998</v>
      </c>
      <c r="D142" s="621">
        <v>2.9126488400000001</v>
      </c>
      <c r="E142" s="621">
        <v>2.2215490830000002</v>
      </c>
      <c r="F142" s="621">
        <v>1.807744934</v>
      </c>
      <c r="G142" s="621">
        <v>1.6178611430000001</v>
      </c>
      <c r="H142" s="621">
        <v>1.2061454490000001</v>
      </c>
      <c r="I142" s="621">
        <v>1.38452803</v>
      </c>
      <c r="J142" s="621">
        <v>1.182438667</v>
      </c>
      <c r="K142" s="621">
        <v>0.93671785299999999</v>
      </c>
      <c r="L142" s="621">
        <v>0.80366594199999997</v>
      </c>
      <c r="M142" s="622">
        <v>1.8693542030000001</v>
      </c>
      <c r="N142" s="622">
        <v>1.0736156349999999</v>
      </c>
      <c r="O142" s="622">
        <v>1.3686167380000001</v>
      </c>
      <c r="P142" s="621">
        <v>1.3810169059999999</v>
      </c>
    </row>
    <row r="143" spans="1:20" s="489" customFormat="1" ht="16.5" customHeight="1">
      <c r="A143" s="577" t="s">
        <v>448</v>
      </c>
      <c r="B143" s="619">
        <v>1.424259215</v>
      </c>
      <c r="C143" s="619">
        <v>1.6198053240000001</v>
      </c>
      <c r="D143" s="619">
        <v>1.5989287780000001</v>
      </c>
      <c r="E143" s="619">
        <v>1.3285851129999999</v>
      </c>
      <c r="F143" s="619">
        <v>1.315587617</v>
      </c>
      <c r="G143" s="619">
        <v>0.94047876600000002</v>
      </c>
      <c r="H143" s="619">
        <v>1.0311719150000001</v>
      </c>
      <c r="I143" s="619">
        <v>1.0629251019999999</v>
      </c>
      <c r="J143" s="619">
        <v>1.005948643</v>
      </c>
      <c r="K143" s="619">
        <v>0.59799290500000002</v>
      </c>
      <c r="L143" s="619">
        <v>0.58828075400000002</v>
      </c>
      <c r="M143" s="620">
        <v>1.2491715290000001</v>
      </c>
      <c r="N143" s="620">
        <v>0.82094202400000005</v>
      </c>
      <c r="O143" s="620">
        <v>0.98611694599999999</v>
      </c>
      <c r="P143" s="619">
        <v>1.092354252</v>
      </c>
    </row>
    <row r="144" spans="1:20" s="489" customFormat="1" ht="16.5" customHeight="1">
      <c r="A144" s="572" t="s">
        <v>987</v>
      </c>
      <c r="B144" s="623">
        <v>-1.051589664</v>
      </c>
      <c r="C144" s="623">
        <v>5.0071377019999996</v>
      </c>
      <c r="D144" s="623">
        <v>5.9928617009999998</v>
      </c>
      <c r="E144" s="623">
        <v>9.9418366710000008</v>
      </c>
      <c r="F144" s="623">
        <v>11.788415364</v>
      </c>
      <c r="G144" s="623">
        <v>5.7538723259999998</v>
      </c>
      <c r="H144" s="623">
        <v>16.821113897</v>
      </c>
      <c r="I144" s="623">
        <v>15.459598761000001</v>
      </c>
      <c r="J144" s="623">
        <v>18.752497878</v>
      </c>
      <c r="K144" s="623">
        <v>13.991280477</v>
      </c>
      <c r="L144" s="623">
        <v>14.360382811999999</v>
      </c>
      <c r="M144" s="624">
        <v>10.689423543</v>
      </c>
      <c r="N144" s="624">
        <v>15.99376079</v>
      </c>
      <c r="O144" s="624">
        <v>13.233298319999999</v>
      </c>
      <c r="P144" s="623">
        <v>13.383371209</v>
      </c>
    </row>
    <row r="145" spans="1:17" s="489" customFormat="1" ht="16.5" customHeight="1">
      <c r="A145" s="578" t="s">
        <v>449</v>
      </c>
      <c r="B145" s="619">
        <v>-1.8061050759999999</v>
      </c>
      <c r="C145" s="619">
        <v>2.1448306609999999</v>
      </c>
      <c r="D145" s="619">
        <v>1.781303141</v>
      </c>
      <c r="E145" s="619">
        <v>0.65520925200000002</v>
      </c>
      <c r="F145" s="619">
        <v>0.61042598800000003</v>
      </c>
      <c r="G145" s="619">
        <v>-0.74652883999999997</v>
      </c>
      <c r="H145" s="619">
        <v>-1.4016888940000001</v>
      </c>
      <c r="I145" s="619">
        <v>-1.118639969</v>
      </c>
      <c r="J145" s="619">
        <v>-0.94234994999999999</v>
      </c>
      <c r="K145" s="619">
        <v>-1.4156883819999999</v>
      </c>
      <c r="L145" s="619">
        <v>-2.102208407</v>
      </c>
      <c r="M145" s="620">
        <v>3.6962099999999999E-4</v>
      </c>
      <c r="N145" s="620">
        <v>-1.4137396689999999</v>
      </c>
      <c r="O145" s="620">
        <v>-0.870428808</v>
      </c>
      <c r="P145" s="619">
        <v>-0.92984863699999998</v>
      </c>
    </row>
    <row r="146" spans="1:17" s="489" customFormat="1" ht="16.5" customHeight="1">
      <c r="A146" s="570" t="s">
        <v>450</v>
      </c>
      <c r="B146" s="625">
        <v>1.763374148</v>
      </c>
      <c r="C146" s="625">
        <v>0.95565680600000003</v>
      </c>
      <c r="D146" s="625">
        <v>0.49036459500000001</v>
      </c>
      <c r="E146" s="625">
        <v>-0.12740737299999999</v>
      </c>
      <c r="F146" s="625">
        <v>0.36103612000000002</v>
      </c>
      <c r="G146" s="625">
        <v>-0.22242959100000001</v>
      </c>
      <c r="H146" s="625">
        <v>-0.79333978199999999</v>
      </c>
      <c r="I146" s="625">
        <v>-0.55091069299999995</v>
      </c>
      <c r="J146" s="625">
        <v>-8.3020819999999995E-2</v>
      </c>
      <c r="K146" s="625">
        <v>0.31501296099999998</v>
      </c>
      <c r="L146" s="625">
        <v>0.615943401</v>
      </c>
      <c r="M146" s="626">
        <v>-0.102372123</v>
      </c>
      <c r="N146" s="626">
        <v>0.102031829</v>
      </c>
      <c r="O146" s="626">
        <v>9.8260770000000008E-3</v>
      </c>
      <c r="P146" s="625">
        <v>-3.3962112000000003E-2</v>
      </c>
    </row>
    <row r="147" spans="1:17" s="489" customFormat="1" ht="16.5" customHeight="1">
      <c r="A147" s="575" t="s">
        <v>461</v>
      </c>
      <c r="B147" s="619">
        <v>-9.4045936999999996E-2</v>
      </c>
      <c r="C147" s="619">
        <v>-6.9635817000000003E-2</v>
      </c>
      <c r="D147" s="619">
        <v>-4.1984046999999997E-2</v>
      </c>
      <c r="E147" s="619">
        <v>9.1582704000000001E-2</v>
      </c>
      <c r="F147" s="619">
        <v>0.28342328500000002</v>
      </c>
      <c r="G147" s="619">
        <v>8.5999387999999996E-2</v>
      </c>
      <c r="H147" s="619">
        <v>9.6728075999999996E-2</v>
      </c>
      <c r="I147" s="619">
        <v>-0.20400958799999999</v>
      </c>
      <c r="J147" s="619">
        <v>3.2726613000000002E-2</v>
      </c>
      <c r="K147" s="619">
        <v>0.28380706300000003</v>
      </c>
      <c r="L147" s="619">
        <v>9.3079539000000003E-2</v>
      </c>
      <c r="M147" s="620">
        <v>0.120232038</v>
      </c>
      <c r="N147" s="620">
        <v>5.3140798000000003E-2</v>
      </c>
      <c r="O147" s="620">
        <v>6.6367278000000002E-2</v>
      </c>
      <c r="P147" s="619">
        <v>8.2375871000000003E-2</v>
      </c>
    </row>
    <row r="148" spans="1:17" s="489" customFormat="1" ht="16.5" customHeight="1">
      <c r="A148" s="576" t="s">
        <v>466</v>
      </c>
      <c r="B148" s="621">
        <v>-0.148512481</v>
      </c>
      <c r="C148" s="621">
        <v>0.492333146</v>
      </c>
      <c r="D148" s="621">
        <v>0.51629697600000002</v>
      </c>
      <c r="E148" s="621">
        <v>0.52560201200000001</v>
      </c>
      <c r="F148" s="621">
        <v>0.68521821100000002</v>
      </c>
      <c r="G148" s="621">
        <v>0.31493146900000002</v>
      </c>
      <c r="H148" s="621">
        <v>0.16000392299999999</v>
      </c>
      <c r="I148" s="621">
        <v>-6.6314683999999999E-2</v>
      </c>
      <c r="J148" s="621">
        <v>0.46766991499999999</v>
      </c>
      <c r="K148" s="621">
        <v>0.67223551699999995</v>
      </c>
      <c r="L148" s="621">
        <v>0.61695832900000003</v>
      </c>
      <c r="M148" s="622">
        <v>0.40845601999999998</v>
      </c>
      <c r="N148" s="622">
        <v>0.44135875499999999</v>
      </c>
      <c r="O148" s="622">
        <v>0.43422688700000001</v>
      </c>
      <c r="P148" s="621">
        <v>0.54265834800000001</v>
      </c>
    </row>
    <row r="149" spans="1:17" s="541" customFormat="1" ht="16.5" customHeight="1">
      <c r="A149" s="577" t="s">
        <v>462</v>
      </c>
      <c r="B149" s="619">
        <v>2.0344408469999999</v>
      </c>
      <c r="C149" s="619">
        <v>0.21847762800000001</v>
      </c>
      <c r="D149" s="619">
        <v>6.1993733000000002E-2</v>
      </c>
      <c r="E149" s="619">
        <v>-0.28827928000000003</v>
      </c>
      <c r="F149" s="619">
        <v>-0.74821243299999995</v>
      </c>
      <c r="G149" s="619">
        <v>-0.70539179500000004</v>
      </c>
      <c r="H149" s="619">
        <v>-0.22788572900000001</v>
      </c>
      <c r="I149" s="619">
        <v>0.14281169299999999</v>
      </c>
      <c r="J149" s="619">
        <v>-0.58768394000000002</v>
      </c>
      <c r="K149" s="619">
        <v>-0.474814546</v>
      </c>
      <c r="L149" s="619">
        <v>-1.0255230040000001</v>
      </c>
      <c r="M149" s="620">
        <v>-0.33619259800000001</v>
      </c>
      <c r="N149" s="620">
        <v>-0.53528456700000004</v>
      </c>
      <c r="O149" s="620">
        <v>-0.46177069100000001</v>
      </c>
      <c r="P149" s="619">
        <v>-0.56033913899999999</v>
      </c>
      <c r="Q149" s="489"/>
    </row>
    <row r="150" spans="1:17" s="489" customFormat="1" ht="16.5" customHeight="1">
      <c r="A150" s="572" t="s">
        <v>515</v>
      </c>
      <c r="B150" s="623">
        <v>-1.195228333</v>
      </c>
      <c r="C150" s="623">
        <v>1.475899842</v>
      </c>
      <c r="D150" s="623">
        <v>1.762010437</v>
      </c>
      <c r="E150" s="623">
        <v>3.2244423719999999</v>
      </c>
      <c r="F150" s="623">
        <v>3.6469914989999999</v>
      </c>
      <c r="G150" s="623">
        <v>1.5793845950000001</v>
      </c>
      <c r="H150" s="623">
        <v>4.1752014290000004</v>
      </c>
      <c r="I150" s="623">
        <v>3.3989173159999999</v>
      </c>
      <c r="J150" s="623">
        <v>3.6858400630000001</v>
      </c>
      <c r="K150" s="623">
        <v>2.855659062</v>
      </c>
      <c r="L150" s="623">
        <v>2.3132180510000002</v>
      </c>
      <c r="M150" s="624">
        <v>3.171555116</v>
      </c>
      <c r="N150" s="624">
        <v>3.0949545610000002</v>
      </c>
      <c r="O150" s="624">
        <v>3.1401907539999998</v>
      </c>
      <c r="P150" s="623">
        <v>3.1951249399999999</v>
      </c>
    </row>
    <row r="151" spans="1:17" s="489" customFormat="1" ht="16.5" customHeight="1">
      <c r="A151" s="578" t="s">
        <v>463</v>
      </c>
      <c r="B151" s="619">
        <v>-1.822956048</v>
      </c>
      <c r="C151" s="619">
        <v>0.32908266899999999</v>
      </c>
      <c r="D151" s="619">
        <v>0.126888054</v>
      </c>
      <c r="E151" s="619">
        <v>-0.51181884700000002</v>
      </c>
      <c r="F151" s="619">
        <v>-0.54803885100000005</v>
      </c>
      <c r="G151" s="619">
        <v>-1.2326016639999999</v>
      </c>
      <c r="H151" s="619">
        <v>-1.7908481700000001</v>
      </c>
      <c r="I151" s="619">
        <v>-1.4377444690000001</v>
      </c>
      <c r="J151" s="619">
        <v>-1.4159292379999999</v>
      </c>
      <c r="K151" s="619">
        <v>-1.795104026</v>
      </c>
      <c r="L151" s="619">
        <v>-2.2104863030000002</v>
      </c>
      <c r="M151" s="620">
        <v>-0.92592775500000002</v>
      </c>
      <c r="N151" s="620">
        <v>-1.7253705029999999</v>
      </c>
      <c r="O151" s="620">
        <v>-1.410893215</v>
      </c>
      <c r="P151" s="619">
        <v>-1.558617218</v>
      </c>
    </row>
    <row r="152" spans="1:17" s="489" customFormat="1" ht="16.5" customHeight="1">
      <c r="A152" s="579" t="s">
        <v>991</v>
      </c>
      <c r="B152" s="627">
        <v>-5.7967366999999999E-2</v>
      </c>
      <c r="C152" s="627">
        <v>-3.7013916000000001E-2</v>
      </c>
      <c r="D152" s="627">
        <v>-6.3214471999999994E-2</v>
      </c>
      <c r="E152" s="627">
        <v>-0.117208373</v>
      </c>
      <c r="F152" s="627">
        <v>-0.16964336399999999</v>
      </c>
      <c r="G152" s="627">
        <v>-0.14040976999999999</v>
      </c>
      <c r="H152" s="627">
        <v>-0.14767794100000001</v>
      </c>
      <c r="I152" s="627">
        <v>-7.8258211999999994E-2</v>
      </c>
      <c r="J152" s="627">
        <v>-0.29705056000000002</v>
      </c>
      <c r="K152" s="627">
        <v>-0.401832315</v>
      </c>
      <c r="L152" s="627">
        <v>-0.41434578100000002</v>
      </c>
      <c r="M152" s="628">
        <v>-0.12873216800000001</v>
      </c>
      <c r="N152" s="628">
        <v>-0.29586932700000002</v>
      </c>
      <c r="O152" s="628">
        <v>-0.213880232</v>
      </c>
      <c r="P152" s="627">
        <v>-0.25193890299999999</v>
      </c>
    </row>
    <row r="153" spans="1:17" ht="13">
      <c r="A153" s="260" t="s">
        <v>969</v>
      </c>
      <c r="B153" s="13"/>
      <c r="C153" s="13"/>
      <c r="D153" s="13"/>
      <c r="E153" s="13"/>
      <c r="F153" s="13"/>
      <c r="G153" s="13"/>
      <c r="H153" s="13"/>
      <c r="I153" s="13"/>
      <c r="J153" s="13"/>
      <c r="K153" s="13"/>
      <c r="L153" s="13"/>
      <c r="M153" s="13"/>
      <c r="N153" s="13"/>
      <c r="O153" s="13"/>
      <c r="P153" s="40"/>
    </row>
    <row r="154" spans="1:17" ht="13">
      <c r="A154" s="260" t="s">
        <v>995</v>
      </c>
      <c r="B154" s="13"/>
      <c r="C154" s="13"/>
      <c r="D154" s="13"/>
      <c r="E154" s="13"/>
      <c r="F154" s="13"/>
      <c r="G154" s="13"/>
      <c r="H154" s="13"/>
      <c r="I154" s="13"/>
      <c r="J154" s="13"/>
      <c r="K154" s="13"/>
      <c r="L154" s="13"/>
      <c r="M154" s="13"/>
      <c r="N154" s="13"/>
      <c r="O154" s="13"/>
      <c r="P154" s="40"/>
    </row>
    <row r="155" spans="1:17" ht="13">
      <c r="A155" s="291" t="s">
        <v>855</v>
      </c>
      <c r="B155" s="13"/>
      <c r="C155" s="13"/>
      <c r="D155" s="13"/>
      <c r="E155" s="13"/>
      <c r="F155" s="13"/>
      <c r="G155" s="13"/>
      <c r="H155" s="13"/>
      <c r="I155" s="13"/>
      <c r="J155" s="13"/>
      <c r="K155" s="13"/>
      <c r="L155" s="13"/>
      <c r="M155" s="13"/>
      <c r="N155" s="13"/>
      <c r="O155" s="13"/>
      <c r="P155" s="40"/>
    </row>
    <row r="156" spans="1:17" ht="13">
      <c r="A156" s="38" t="s">
        <v>693</v>
      </c>
      <c r="B156" s="13"/>
      <c r="C156" s="13"/>
      <c r="D156" s="13"/>
      <c r="E156" s="13"/>
      <c r="F156" s="13"/>
      <c r="G156" s="13"/>
      <c r="H156" s="13"/>
      <c r="I156" s="13"/>
      <c r="J156" s="13"/>
      <c r="K156" s="13"/>
      <c r="L156" s="13"/>
      <c r="M156" s="13"/>
      <c r="N156" s="13"/>
      <c r="O156" s="13"/>
      <c r="P156" s="40"/>
    </row>
    <row r="157" spans="1:17" ht="13">
      <c r="A157" s="291" t="s">
        <v>856</v>
      </c>
      <c r="B157" s="13"/>
      <c r="C157" s="13"/>
      <c r="D157" s="13"/>
      <c r="E157" s="13"/>
      <c r="F157" s="13"/>
      <c r="G157" s="13"/>
      <c r="H157" s="13"/>
      <c r="I157" s="13"/>
      <c r="J157" s="13"/>
      <c r="K157" s="13"/>
      <c r="L157" s="13"/>
      <c r="M157" s="13"/>
      <c r="N157" s="13"/>
      <c r="O157" s="13"/>
      <c r="P157" s="40"/>
    </row>
    <row r="158" spans="1:17" ht="13">
      <c r="A158" s="260" t="s">
        <v>905</v>
      </c>
      <c r="B158" s="13"/>
      <c r="C158" s="13"/>
      <c r="D158" s="13"/>
      <c r="E158" s="13"/>
      <c r="F158" s="13"/>
      <c r="G158" s="13"/>
      <c r="H158" s="13"/>
      <c r="I158" s="13"/>
      <c r="J158" s="13"/>
      <c r="K158" s="13"/>
      <c r="L158" s="13"/>
      <c r="M158" s="13"/>
      <c r="N158" s="13"/>
      <c r="O158" s="13"/>
      <c r="P158" s="40"/>
    </row>
    <row r="159" spans="1:17" ht="13">
      <c r="A159" s="291" t="s">
        <v>870</v>
      </c>
      <c r="B159" s="13"/>
      <c r="C159" s="13"/>
      <c r="D159" s="13"/>
      <c r="E159" s="13"/>
      <c r="F159" s="13"/>
      <c r="G159" s="13"/>
      <c r="H159" s="13"/>
      <c r="I159" s="13"/>
      <c r="J159" s="13"/>
      <c r="K159" s="13"/>
      <c r="L159" s="13"/>
      <c r="M159" s="13"/>
      <c r="N159" s="13"/>
      <c r="O159" s="13"/>
      <c r="P159" s="40"/>
    </row>
    <row r="161" spans="1:6" ht="12.75" customHeight="1">
      <c r="A161" s="988" t="s">
        <v>597</v>
      </c>
      <c r="B161" s="997"/>
      <c r="C161" s="997"/>
      <c r="D161" s="997"/>
      <c r="E161" s="997"/>
      <c r="F161" s="997"/>
    </row>
    <row r="162" spans="1:6">
      <c r="A162" s="997"/>
      <c r="B162" s="997"/>
      <c r="C162" s="997"/>
      <c r="D162" s="997"/>
      <c r="E162" s="997"/>
      <c r="F162" s="997"/>
    </row>
    <row r="163" spans="1:6">
      <c r="A163" s="997"/>
      <c r="B163" s="997"/>
      <c r="C163" s="997"/>
      <c r="D163" s="997"/>
      <c r="E163" s="997"/>
      <c r="F163" s="997"/>
    </row>
    <row r="164" spans="1:6">
      <c r="A164" s="17"/>
      <c r="B164" s="69"/>
      <c r="C164" s="69"/>
      <c r="D164" s="69"/>
      <c r="E164" s="69"/>
      <c r="F164" s="69"/>
    </row>
    <row r="165" spans="1:6">
      <c r="A165" s="998" t="s">
        <v>362</v>
      </c>
      <c r="B165" s="1002"/>
      <c r="C165" s="1002"/>
      <c r="D165" s="1002"/>
      <c r="E165" s="1002"/>
      <c r="F165" s="1002"/>
    </row>
    <row r="166" spans="1:6">
      <c r="A166" s="17"/>
      <c r="B166" s="69"/>
      <c r="C166" s="69"/>
      <c r="D166" s="69"/>
      <c r="E166" s="69"/>
      <c r="F166" s="69"/>
    </row>
    <row r="167" spans="1:6">
      <c r="A167" s="988" t="s">
        <v>363</v>
      </c>
      <c r="B167" s="997"/>
      <c r="C167" s="997"/>
      <c r="D167" s="997"/>
      <c r="E167" s="997"/>
      <c r="F167" s="997"/>
    </row>
    <row r="168" spans="1:6">
      <c r="A168" s="997"/>
      <c r="B168" s="997"/>
      <c r="C168" s="997"/>
      <c r="D168" s="997"/>
      <c r="E168" s="997"/>
      <c r="F168" s="997"/>
    </row>
    <row r="169" spans="1:6">
      <c r="A169" s="17"/>
      <c r="B169" s="69"/>
      <c r="C169" s="69"/>
      <c r="D169" s="69"/>
      <c r="E169" s="69"/>
      <c r="F169" s="69"/>
    </row>
    <row r="170" spans="1:6">
      <c r="A170" s="988" t="s">
        <v>364</v>
      </c>
      <c r="B170" s="997"/>
      <c r="C170" s="997"/>
      <c r="D170" s="997"/>
      <c r="E170" s="997"/>
      <c r="F170" s="997"/>
    </row>
    <row r="171" spans="1:6">
      <c r="A171" s="997"/>
      <c r="B171" s="997"/>
      <c r="C171" s="997"/>
      <c r="D171" s="997"/>
      <c r="E171" s="997"/>
      <c r="F171" s="997"/>
    </row>
    <row r="172" spans="1:6">
      <c r="A172" s="997"/>
      <c r="B172" s="997"/>
      <c r="C172" s="997"/>
      <c r="D172" s="997"/>
      <c r="E172" s="997"/>
      <c r="F172" s="997"/>
    </row>
    <row r="173" spans="1:6">
      <c r="A173" s="17"/>
      <c r="B173" s="69"/>
      <c r="C173" s="69"/>
      <c r="D173" s="69"/>
      <c r="E173" s="69"/>
      <c r="F173" s="69"/>
    </row>
    <row r="174" spans="1:6">
      <c r="A174" s="988" t="s">
        <v>365</v>
      </c>
      <c r="B174" s="997"/>
      <c r="C174" s="997"/>
      <c r="D174" s="997"/>
      <c r="E174" s="997"/>
      <c r="F174" s="997"/>
    </row>
    <row r="175" spans="1:6">
      <c r="A175" s="997"/>
      <c r="B175" s="997"/>
      <c r="C175" s="997"/>
      <c r="D175" s="997"/>
      <c r="E175" s="997"/>
      <c r="F175" s="997"/>
    </row>
    <row r="176" spans="1:6">
      <c r="A176" s="997"/>
      <c r="B176" s="997"/>
      <c r="C176" s="997"/>
      <c r="D176" s="997"/>
      <c r="E176" s="997"/>
      <c r="F176" s="997"/>
    </row>
    <row r="177" spans="1:6">
      <c r="A177" s="997"/>
      <c r="B177" s="997"/>
      <c r="C177" s="997"/>
      <c r="D177" s="997"/>
      <c r="E177" s="997"/>
      <c r="F177" s="997"/>
    </row>
    <row r="179" spans="1:6" ht="60" customHeight="1">
      <c r="A179" s="988" t="s">
        <v>598</v>
      </c>
      <c r="B179" s="988"/>
      <c r="C179" s="988"/>
      <c r="D179" s="988"/>
      <c r="E179" s="988"/>
      <c r="F179" s="988"/>
    </row>
    <row r="181" spans="1:6" ht="156.75" customHeight="1">
      <c r="A181" s="988" t="s">
        <v>599</v>
      </c>
      <c r="B181" s="988"/>
      <c r="C181" s="988"/>
      <c r="D181" s="988"/>
      <c r="E181" s="988"/>
      <c r="F181" s="988"/>
    </row>
  </sheetData>
  <mergeCells count="7">
    <mergeCell ref="A181:F181"/>
    <mergeCell ref="A161:F163"/>
    <mergeCell ref="A165:F165"/>
    <mergeCell ref="A167:F168"/>
    <mergeCell ref="A170:F172"/>
    <mergeCell ref="A174:F177"/>
    <mergeCell ref="A179:F179"/>
  </mergeCells>
  <pageMargins left="0.59055118110236227" right="0.59055118110236227" top="0.78740157480314965" bottom="0.78740157480314965" header="0.39370078740157483" footer="0.39370078740157483"/>
  <pageSetup paperSize="9" scale="50" firstPageNumber="58"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2" manualBreakCount="2">
    <brk id="59" max="15" man="1"/>
    <brk id="104" max="15" man="1"/>
  </rowBreaks>
  <tableParts count="2">
    <tablePart r:id="rId2"/>
    <tablePart r:id="rId3"/>
  </tableParts>
</worksheet>
</file>

<file path=xl/worksheets/sheet22.xml><?xml version="1.0" encoding="utf-8"?>
<worksheet xmlns="http://schemas.openxmlformats.org/spreadsheetml/2006/main" xmlns:r="http://schemas.openxmlformats.org/officeDocument/2006/relationships">
  <sheetPr>
    <tabColor rgb="FF00B050"/>
  </sheetPr>
  <dimension ref="A1:BL49"/>
  <sheetViews>
    <sheetView topLeftCell="A26" zoomScaleNormal="100" workbookViewId="0">
      <selection activeCell="A50" sqref="A50"/>
    </sheetView>
  </sheetViews>
  <sheetFormatPr baseColWidth="10" defaultRowHeight="12.5"/>
  <cols>
    <col min="1" max="1" width="4.54296875" style="13" customWidth="1"/>
    <col min="2" max="2" width="28.453125" style="13" customWidth="1"/>
    <col min="3" max="13" width="11.81640625" style="13" customWidth="1"/>
    <col min="14" max="15" width="14.1796875" style="13" customWidth="1"/>
    <col min="16" max="16" width="14.1796875" style="39" customWidth="1"/>
    <col min="17" max="17" width="6.81640625" customWidth="1"/>
    <col min="18" max="18" width="28.453125" customWidth="1"/>
    <col min="19" max="29" width="11.54296875" customWidth="1"/>
    <col min="30" max="32" width="14.1796875" customWidth="1"/>
    <col min="33" max="33" width="4.54296875" style="13" customWidth="1"/>
    <col min="34" max="34" width="28.453125" style="13" customWidth="1"/>
    <col min="35" max="45" width="11.81640625" style="13" customWidth="1"/>
    <col min="46" max="47" width="14.1796875" style="13" customWidth="1"/>
    <col min="48" max="48" width="14.1796875" style="39" customWidth="1"/>
    <col min="49" max="49" width="6.81640625" customWidth="1"/>
    <col min="50" max="50" width="28.453125" customWidth="1"/>
    <col min="51" max="61" width="11.54296875" customWidth="1"/>
    <col min="62" max="64" width="14.1796875" customWidth="1"/>
  </cols>
  <sheetData>
    <row r="1" spans="1:64" ht="18">
      <c r="A1" s="10" t="s">
        <v>962</v>
      </c>
      <c r="B1" s="51"/>
      <c r="C1" s="71"/>
      <c r="D1" s="71"/>
      <c r="E1" s="71"/>
      <c r="F1" s="71"/>
      <c r="G1" s="71"/>
      <c r="H1" s="71"/>
      <c r="I1" s="71"/>
      <c r="J1" s="71"/>
      <c r="K1" s="71"/>
      <c r="L1" s="71"/>
      <c r="M1" s="71"/>
      <c r="N1" s="71"/>
      <c r="O1" s="71"/>
      <c r="P1" s="89"/>
      <c r="Q1" s="52"/>
      <c r="AG1" s="10"/>
      <c r="AH1" s="51"/>
      <c r="AI1" s="71"/>
      <c r="AJ1" s="71"/>
      <c r="AK1" s="71"/>
      <c r="AL1" s="71"/>
      <c r="AM1" s="71"/>
      <c r="AN1" s="71"/>
      <c r="AO1" s="71"/>
      <c r="AP1" s="71"/>
      <c r="AQ1" s="71"/>
      <c r="AR1" s="71"/>
      <c r="AS1" s="71"/>
      <c r="AT1" s="71"/>
      <c r="AU1" s="71"/>
      <c r="AV1" s="89"/>
      <c r="AW1" s="52"/>
    </row>
    <row r="2" spans="1:64" ht="13">
      <c r="A2" s="9"/>
      <c r="B2" s="29"/>
      <c r="C2" s="72"/>
      <c r="D2" s="72"/>
      <c r="E2" s="72"/>
      <c r="F2" s="72"/>
      <c r="G2" s="72"/>
      <c r="H2" s="72"/>
      <c r="I2" s="72"/>
      <c r="J2" s="72"/>
      <c r="K2" s="72"/>
      <c r="L2" s="72"/>
      <c r="M2" s="72"/>
      <c r="N2" s="72"/>
      <c r="O2" s="72"/>
      <c r="P2" s="95"/>
      <c r="AG2" s="9"/>
      <c r="AH2" s="29"/>
      <c r="AI2" s="72"/>
      <c r="AJ2" s="72"/>
      <c r="AK2" s="72"/>
      <c r="AL2" s="72"/>
      <c r="AM2" s="72"/>
      <c r="AN2" s="72"/>
      <c r="AO2" s="72"/>
      <c r="AP2" s="72"/>
      <c r="AQ2" s="72"/>
      <c r="AR2" s="72"/>
      <c r="AS2" s="72"/>
      <c r="AT2" s="72"/>
      <c r="AU2" s="72"/>
      <c r="AV2" s="95"/>
    </row>
    <row r="3" spans="1:64" ht="13">
      <c r="A3" s="9"/>
      <c r="B3" s="29"/>
      <c r="C3" s="72"/>
      <c r="D3" s="72"/>
      <c r="E3" s="72"/>
      <c r="F3" s="72"/>
      <c r="G3" s="72"/>
      <c r="H3" s="72"/>
      <c r="I3" s="72"/>
      <c r="J3" s="72"/>
      <c r="K3" s="72"/>
      <c r="L3" s="72"/>
      <c r="M3" s="72"/>
      <c r="N3" s="72"/>
      <c r="O3" s="72"/>
      <c r="P3" s="95"/>
      <c r="AG3" s="9"/>
      <c r="AH3" s="29"/>
      <c r="AI3" s="72"/>
      <c r="AJ3" s="72"/>
      <c r="AK3" s="72"/>
      <c r="AL3" s="72"/>
      <c r="AM3" s="72"/>
      <c r="AN3" s="72"/>
      <c r="AO3" s="72"/>
      <c r="AP3" s="72"/>
      <c r="AQ3" s="72"/>
      <c r="AR3" s="72"/>
      <c r="AS3" s="72"/>
      <c r="AT3" s="72"/>
      <c r="AU3" s="72"/>
      <c r="AV3" s="95"/>
    </row>
    <row r="4" spans="1:64" ht="16.5">
      <c r="A4" s="55" t="s">
        <v>430</v>
      </c>
      <c r="B4" s="56"/>
      <c r="C4" s="74"/>
      <c r="D4" s="74"/>
      <c r="E4" s="74"/>
      <c r="F4" s="74"/>
      <c r="G4" s="74"/>
      <c r="H4" s="74"/>
      <c r="I4" s="74"/>
      <c r="J4" s="74"/>
      <c r="K4" s="74"/>
      <c r="L4" s="74"/>
      <c r="M4" s="74"/>
      <c r="N4" s="74"/>
      <c r="O4" s="74"/>
      <c r="P4" s="101"/>
      <c r="Q4" s="55" t="s">
        <v>431</v>
      </c>
      <c r="R4" s="56"/>
      <c r="S4" s="74"/>
      <c r="T4" s="74"/>
      <c r="U4" s="74"/>
      <c r="V4" s="74"/>
      <c r="W4" s="74"/>
      <c r="X4" s="74"/>
      <c r="Y4" s="74"/>
      <c r="Z4" s="74"/>
      <c r="AA4" s="74"/>
      <c r="AB4" s="74"/>
      <c r="AC4" s="74"/>
      <c r="AD4" s="74"/>
      <c r="AE4" s="74"/>
      <c r="AF4" s="101"/>
      <c r="AG4" s="55" t="s">
        <v>908</v>
      </c>
      <c r="AH4" s="56"/>
      <c r="AI4" s="74"/>
      <c r="AJ4" s="74"/>
      <c r="AK4" s="74"/>
      <c r="AL4" s="74"/>
      <c r="AM4" s="74"/>
      <c r="AN4" s="74"/>
      <c r="AO4" s="74"/>
      <c r="AP4" s="74"/>
      <c r="AQ4" s="74"/>
      <c r="AR4" s="74"/>
      <c r="AS4" s="74"/>
      <c r="AT4" s="74"/>
      <c r="AU4" s="74"/>
      <c r="AV4" s="101"/>
      <c r="AW4" s="55" t="s">
        <v>909</v>
      </c>
      <c r="AX4" s="56"/>
      <c r="AY4" s="74"/>
      <c r="AZ4" s="74"/>
      <c r="BA4" s="74"/>
      <c r="BB4" s="74"/>
      <c r="BC4" s="74"/>
      <c r="BD4" s="74"/>
      <c r="BE4" s="74"/>
      <c r="BF4" s="74"/>
      <c r="BG4" s="74"/>
      <c r="BH4" s="74"/>
      <c r="BI4" s="74"/>
      <c r="BJ4" s="74"/>
      <c r="BK4" s="74"/>
      <c r="BL4" s="101"/>
    </row>
    <row r="5" spans="1:64" ht="13">
      <c r="A5" s="88" t="s">
        <v>915</v>
      </c>
      <c r="B5" s="29"/>
      <c r="C5" s="72"/>
      <c r="D5" s="72"/>
      <c r="E5" s="72"/>
      <c r="F5" s="72"/>
      <c r="G5" s="72"/>
      <c r="H5" s="72"/>
      <c r="I5" s="72"/>
      <c r="J5" s="72"/>
      <c r="K5" s="72"/>
      <c r="L5" s="72"/>
      <c r="M5" s="72"/>
      <c r="N5" s="72"/>
      <c r="O5" s="72"/>
      <c r="P5" s="72"/>
      <c r="Q5" s="88" t="s">
        <v>916</v>
      </c>
      <c r="R5" s="29"/>
      <c r="S5" s="72"/>
      <c r="T5" s="72"/>
      <c r="U5" s="72"/>
      <c r="V5" s="72"/>
      <c r="W5" s="72"/>
      <c r="X5" s="72"/>
      <c r="Y5" s="72"/>
      <c r="Z5" s="72"/>
      <c r="AA5" s="72"/>
      <c r="AB5" s="72"/>
      <c r="AC5" s="72"/>
      <c r="AD5" s="72"/>
      <c r="AE5" s="72"/>
      <c r="AF5" s="72"/>
      <c r="AG5" s="88" t="s">
        <v>917</v>
      </c>
      <c r="AH5" s="29"/>
      <c r="AI5" s="72"/>
      <c r="AJ5" s="72"/>
      <c r="AK5" s="72"/>
      <c r="AL5" s="72"/>
      <c r="AM5" s="72"/>
      <c r="AN5" s="72"/>
      <c r="AO5" s="72"/>
      <c r="AP5" s="72"/>
      <c r="AQ5" s="72"/>
      <c r="AR5" s="72"/>
      <c r="AS5" s="72"/>
      <c r="AT5" s="72"/>
      <c r="AU5" s="72"/>
      <c r="AV5" s="72"/>
      <c r="AW5" s="88" t="s">
        <v>918</v>
      </c>
      <c r="AX5" s="29"/>
      <c r="AY5" s="72"/>
      <c r="AZ5" s="72"/>
      <c r="BA5" s="72"/>
      <c r="BB5" s="72"/>
      <c r="BC5" s="72"/>
      <c r="BD5" s="72"/>
      <c r="BE5" s="72"/>
      <c r="BF5" s="72"/>
      <c r="BG5" s="72"/>
      <c r="BH5" s="72"/>
      <c r="BI5" s="72"/>
      <c r="BJ5" s="72"/>
      <c r="BK5" s="72"/>
      <c r="BL5" s="72"/>
    </row>
    <row r="6" spans="1:64" ht="13">
      <c r="A6" s="13" t="s">
        <v>37</v>
      </c>
      <c r="B6" s="58"/>
      <c r="C6" s="72"/>
      <c r="D6" s="72"/>
      <c r="E6" s="72"/>
      <c r="F6" s="72"/>
      <c r="G6" s="72"/>
      <c r="H6" s="72"/>
      <c r="I6" s="72"/>
      <c r="K6" s="72"/>
      <c r="L6" s="72"/>
      <c r="M6" s="72"/>
      <c r="N6" s="72"/>
      <c r="O6" s="72"/>
      <c r="P6" s="95"/>
      <c r="Q6" s="13"/>
      <c r="R6" s="58"/>
      <c r="S6" s="72"/>
      <c r="T6" s="72"/>
      <c r="U6" s="72"/>
      <c r="V6" s="72"/>
      <c r="W6" s="72"/>
      <c r="X6" s="72"/>
      <c r="Y6" s="72"/>
      <c r="Z6" s="13"/>
      <c r="AA6" s="72"/>
      <c r="AB6" s="72"/>
      <c r="AC6" s="72"/>
      <c r="AD6" s="72"/>
      <c r="AE6" s="72"/>
      <c r="AF6" s="95"/>
      <c r="AG6" s="69" t="s">
        <v>277</v>
      </c>
      <c r="AH6" s="58"/>
      <c r="AI6" s="72"/>
      <c r="AJ6" s="72"/>
      <c r="AK6" s="72"/>
      <c r="AL6" s="72"/>
      <c r="AM6" s="72"/>
      <c r="AN6" s="72"/>
      <c r="AO6" s="72"/>
      <c r="AQ6" s="72"/>
      <c r="AR6" s="72"/>
      <c r="AS6" s="72"/>
      <c r="AT6" s="72"/>
      <c r="AU6" s="72"/>
      <c r="AV6" s="95"/>
      <c r="AW6" s="13"/>
      <c r="AX6" s="58"/>
      <c r="AY6" s="72"/>
      <c r="AZ6" s="72"/>
      <c r="BA6" s="72"/>
      <c r="BB6" s="72"/>
      <c r="BC6" s="72"/>
      <c r="BD6" s="72"/>
      <c r="BE6" s="72"/>
      <c r="BF6" s="13"/>
      <c r="BG6" s="72"/>
      <c r="BH6" s="72"/>
      <c r="BI6" s="72"/>
      <c r="BJ6" s="72"/>
      <c r="BK6" s="72"/>
      <c r="BL6" s="95"/>
    </row>
    <row r="7" spans="1:64" ht="13">
      <c r="B7" s="29"/>
      <c r="C7" s="72"/>
      <c r="D7" s="72"/>
      <c r="E7" s="72"/>
      <c r="F7" s="72"/>
      <c r="G7" s="72"/>
      <c r="H7" s="72"/>
      <c r="I7" s="72"/>
      <c r="J7" s="72"/>
      <c r="K7" s="72"/>
      <c r="L7" s="72"/>
      <c r="M7" s="72"/>
      <c r="N7" s="72"/>
      <c r="O7" s="72"/>
      <c r="P7" s="95"/>
      <c r="Q7" s="13"/>
      <c r="R7" s="29"/>
      <c r="S7" s="72"/>
      <c r="T7" s="72"/>
      <c r="U7" s="72"/>
      <c r="V7" s="72"/>
      <c r="W7" s="72"/>
      <c r="X7" s="72"/>
      <c r="Y7" s="72"/>
      <c r="Z7" s="72"/>
      <c r="AA7" s="72"/>
      <c r="AB7" s="72"/>
      <c r="AC7" s="72"/>
      <c r="AD7" s="72"/>
      <c r="AE7" s="72"/>
      <c r="AF7" s="95"/>
      <c r="AH7" s="29"/>
      <c r="AI7" s="72"/>
      <c r="AJ7" s="72"/>
      <c r="AK7" s="72"/>
      <c r="AL7" s="72"/>
      <c r="AM7" s="72"/>
      <c r="AN7" s="72"/>
      <c r="AO7" s="72"/>
      <c r="AP7" s="72"/>
      <c r="AQ7" s="72"/>
      <c r="AR7" s="72"/>
      <c r="AS7" s="72"/>
      <c r="AT7" s="72"/>
      <c r="AU7" s="72"/>
      <c r="AV7" s="95"/>
      <c r="AW7" s="13"/>
      <c r="AX7" s="29"/>
      <c r="AY7" s="72"/>
      <c r="AZ7" s="72"/>
      <c r="BA7" s="72"/>
      <c r="BB7" s="72"/>
      <c r="BC7" s="72"/>
      <c r="BD7" s="72"/>
      <c r="BE7" s="72"/>
      <c r="BF7" s="72"/>
      <c r="BG7" s="72"/>
      <c r="BH7" s="72"/>
      <c r="BI7" s="72"/>
      <c r="BJ7" s="72"/>
      <c r="BK7" s="72"/>
      <c r="BL7" s="95"/>
    </row>
    <row r="8" spans="1:64" ht="13">
      <c r="A8" s="60"/>
      <c r="B8" s="30"/>
      <c r="C8" s="73"/>
      <c r="D8" s="73"/>
      <c r="E8" s="73"/>
      <c r="F8" s="73"/>
      <c r="G8" s="73"/>
      <c r="H8" s="73"/>
      <c r="I8" s="73"/>
      <c r="J8" s="73"/>
      <c r="K8" s="73"/>
      <c r="L8" s="73"/>
      <c r="M8" s="73"/>
      <c r="N8" s="73"/>
      <c r="O8" s="73"/>
      <c r="P8" s="95"/>
      <c r="Q8" s="60"/>
      <c r="R8" s="30"/>
      <c r="S8" s="73"/>
      <c r="T8" s="73"/>
      <c r="U8" s="73"/>
      <c r="V8" s="73"/>
      <c r="W8" s="73"/>
      <c r="X8" s="73"/>
      <c r="Y8" s="73"/>
      <c r="Z8" s="73"/>
      <c r="AA8" s="73"/>
      <c r="AB8" s="73"/>
      <c r="AC8" s="73"/>
      <c r="AD8" s="73"/>
      <c r="AE8" s="73"/>
      <c r="AF8" s="95"/>
      <c r="AG8" s="60"/>
      <c r="AH8" s="30"/>
      <c r="AI8" s="73"/>
      <c r="AJ8" s="73"/>
      <c r="AK8" s="73"/>
      <c r="AL8" s="73"/>
      <c r="AM8" s="73"/>
      <c r="AN8" s="73"/>
      <c r="AO8" s="73"/>
      <c r="AP8" s="73"/>
      <c r="AQ8" s="73"/>
      <c r="AR8" s="73"/>
      <c r="AS8" s="73"/>
      <c r="AT8" s="73"/>
      <c r="AU8" s="73"/>
      <c r="AV8" s="95"/>
      <c r="AW8" s="60"/>
      <c r="AX8" s="30"/>
      <c r="AY8" s="73"/>
      <c r="AZ8" s="73"/>
      <c r="BA8" s="73"/>
      <c r="BB8" s="73"/>
      <c r="BC8" s="73"/>
      <c r="BD8" s="73"/>
      <c r="BE8" s="73"/>
      <c r="BF8" s="73"/>
      <c r="BG8" s="73"/>
      <c r="BH8" s="73"/>
      <c r="BI8" s="73"/>
      <c r="BJ8" s="73"/>
      <c r="BK8" s="73"/>
      <c r="BL8" s="95"/>
    </row>
    <row r="9" spans="1:64">
      <c r="B9" s="274" t="s">
        <v>703</v>
      </c>
      <c r="C9" s="73"/>
      <c r="D9" s="73"/>
      <c r="E9" s="73"/>
      <c r="F9" s="73"/>
      <c r="G9" s="73"/>
      <c r="H9" s="73"/>
      <c r="I9" s="73"/>
      <c r="J9" s="73"/>
      <c r="K9" s="73"/>
      <c r="L9" s="73"/>
      <c r="M9" s="73"/>
      <c r="N9" s="73"/>
      <c r="O9" s="73"/>
      <c r="P9" s="95"/>
      <c r="Q9" s="13"/>
      <c r="R9" s="274" t="s">
        <v>703</v>
      </c>
      <c r="S9" s="73"/>
      <c r="T9" s="73"/>
      <c r="U9" s="73"/>
      <c r="V9" s="73"/>
      <c r="W9" s="73"/>
      <c r="X9" s="73"/>
      <c r="Y9" s="73"/>
      <c r="Z9" s="73"/>
      <c r="AA9" s="73"/>
      <c r="AB9" s="73"/>
      <c r="AC9" s="73"/>
      <c r="AD9" s="73"/>
      <c r="AE9" s="73"/>
      <c r="AF9" s="95"/>
      <c r="AH9" s="274" t="s">
        <v>703</v>
      </c>
      <c r="AI9" s="73"/>
      <c r="AJ9" s="73"/>
      <c r="AK9" s="73"/>
      <c r="AL9" s="73"/>
      <c r="AM9" s="73"/>
      <c r="AN9" s="73"/>
      <c r="AO9" s="73"/>
      <c r="AP9" s="73"/>
      <c r="AQ9" s="73"/>
      <c r="AR9" s="73"/>
      <c r="AS9" s="73"/>
      <c r="AT9" s="73"/>
      <c r="AU9" s="73"/>
      <c r="AV9" s="95"/>
      <c r="AW9" s="13"/>
      <c r="AX9" s="274" t="s">
        <v>703</v>
      </c>
      <c r="AY9" s="73"/>
      <c r="AZ9" s="73"/>
      <c r="BA9" s="73"/>
      <c r="BB9" s="73"/>
      <c r="BC9" s="73"/>
      <c r="BD9" s="73"/>
      <c r="BE9" s="73"/>
      <c r="BF9" s="73"/>
      <c r="BG9" s="73"/>
      <c r="BH9" s="73"/>
      <c r="BI9" s="73"/>
      <c r="BJ9" s="73"/>
      <c r="BK9" s="73"/>
      <c r="BL9" s="95"/>
    </row>
    <row r="10" spans="1:64">
      <c r="B10" s="274" t="s">
        <v>279</v>
      </c>
      <c r="C10" s="963" t="s">
        <v>921</v>
      </c>
      <c r="D10" s="73"/>
      <c r="E10" s="73"/>
      <c r="F10" s="73"/>
      <c r="G10" s="73"/>
      <c r="H10" s="73"/>
      <c r="I10" s="73"/>
      <c r="J10" s="73"/>
      <c r="K10" s="73"/>
      <c r="L10" s="73"/>
      <c r="M10" s="73"/>
      <c r="N10" s="73"/>
      <c r="O10" s="73"/>
      <c r="P10" s="95"/>
      <c r="Q10" s="13"/>
      <c r="R10" s="274" t="s">
        <v>279</v>
      </c>
      <c r="S10" s="963" t="s">
        <v>921</v>
      </c>
      <c r="T10" s="73"/>
      <c r="U10" s="73"/>
      <c r="V10" s="73"/>
      <c r="W10" s="73"/>
      <c r="X10" s="73"/>
      <c r="Y10" s="73"/>
      <c r="Z10" s="73"/>
      <c r="AA10" s="73"/>
      <c r="AB10" s="73"/>
      <c r="AC10" s="73"/>
      <c r="AD10" s="73"/>
      <c r="AE10" s="73"/>
      <c r="AF10" s="95"/>
      <c r="AH10" s="69" t="s">
        <v>910</v>
      </c>
      <c r="AI10" s="963" t="s">
        <v>922</v>
      </c>
      <c r="AJ10" s="73"/>
      <c r="AK10" s="73"/>
      <c r="AL10" s="73"/>
      <c r="AM10" s="73"/>
      <c r="AN10" s="73"/>
      <c r="AO10" s="73"/>
      <c r="AP10" s="73"/>
      <c r="AQ10" s="73"/>
      <c r="AR10" s="73"/>
      <c r="AS10" s="73"/>
      <c r="AT10" s="73"/>
      <c r="AU10" s="73"/>
      <c r="AV10" s="95"/>
      <c r="AW10" s="13"/>
      <c r="AX10" s="274" t="s">
        <v>914</v>
      </c>
      <c r="AY10" s="963" t="s">
        <v>922</v>
      </c>
      <c r="AZ10" s="73"/>
      <c r="BA10" s="73"/>
      <c r="BB10" s="73"/>
      <c r="BC10" s="73"/>
      <c r="BD10" s="73"/>
      <c r="BE10" s="73"/>
      <c r="BF10" s="73"/>
      <c r="BG10" s="73"/>
      <c r="BH10" s="73"/>
      <c r="BI10" s="73"/>
      <c r="BJ10" s="73"/>
      <c r="BK10" s="73"/>
      <c r="BL10" s="95"/>
    </row>
    <row r="11" spans="1:64">
      <c r="B11" s="274" t="s">
        <v>280</v>
      </c>
      <c r="C11" s="881" t="s">
        <v>702</v>
      </c>
      <c r="D11" s="73"/>
      <c r="E11" s="73"/>
      <c r="F11" s="73"/>
      <c r="G11" s="73"/>
      <c r="H11" s="73"/>
      <c r="I11" s="73"/>
      <c r="J11" s="73"/>
      <c r="K11" s="73"/>
      <c r="L11" s="73"/>
      <c r="M11" s="73"/>
      <c r="N11" s="73"/>
      <c r="O11" s="73"/>
      <c r="P11" s="95"/>
      <c r="Q11" s="13"/>
      <c r="R11" s="274" t="s">
        <v>280</v>
      </c>
      <c r="S11" s="881" t="s">
        <v>702</v>
      </c>
      <c r="T11" s="73"/>
      <c r="U11" s="73"/>
      <c r="V11" s="73"/>
      <c r="W11" s="73"/>
      <c r="X11" s="73"/>
      <c r="Y11" s="73"/>
      <c r="Z11" s="73"/>
      <c r="AA11" s="73"/>
      <c r="AB11" s="73"/>
      <c r="AC11" s="73"/>
      <c r="AD11" s="73"/>
      <c r="AE11" s="73"/>
      <c r="AF11" s="95"/>
      <c r="AH11" s="274" t="s">
        <v>913</v>
      </c>
      <c r="AI11" s="963" t="s">
        <v>912</v>
      </c>
      <c r="AJ11" s="73"/>
      <c r="AK11" s="73"/>
      <c r="AL11" s="73"/>
      <c r="AM11" s="73"/>
      <c r="AN11" s="73"/>
      <c r="AO11" s="73"/>
      <c r="AP11" s="73"/>
      <c r="AQ11" s="73"/>
      <c r="AR11" s="73"/>
      <c r="AS11" s="73"/>
      <c r="AT11" s="73"/>
      <c r="AU11" s="73"/>
      <c r="AV11" s="95"/>
      <c r="AW11" s="13"/>
      <c r="AX11" s="274" t="s">
        <v>911</v>
      </c>
      <c r="AY11" s="963" t="s">
        <v>919</v>
      </c>
      <c r="AZ11" s="73"/>
      <c r="BA11" s="73"/>
      <c r="BB11" s="73"/>
      <c r="BC11" s="73"/>
      <c r="BD11" s="73"/>
      <c r="BE11" s="73"/>
      <c r="BF11" s="73"/>
      <c r="BG11" s="73"/>
      <c r="BH11" s="73"/>
      <c r="BI11" s="73"/>
      <c r="BJ11" s="73"/>
      <c r="BK11" s="73"/>
      <c r="BL11" s="95"/>
    </row>
    <row r="12" spans="1:64" ht="13">
      <c r="B12" s="30"/>
      <c r="C12" s="881" t="s">
        <v>701</v>
      </c>
      <c r="D12" s="73"/>
      <c r="E12" s="73"/>
      <c r="F12" s="73"/>
      <c r="G12" s="73"/>
      <c r="H12" s="73"/>
      <c r="I12" s="73"/>
      <c r="J12" s="73"/>
      <c r="K12" s="73"/>
      <c r="L12" s="73"/>
      <c r="M12" s="73"/>
      <c r="N12" s="73"/>
      <c r="O12" s="73"/>
      <c r="P12" s="95"/>
      <c r="Q12" s="13"/>
      <c r="R12" s="30"/>
      <c r="S12" s="881" t="s">
        <v>704</v>
      </c>
      <c r="T12" s="73"/>
      <c r="U12" s="73"/>
      <c r="V12" s="73"/>
      <c r="W12" s="73"/>
      <c r="X12" s="73"/>
      <c r="Y12" s="73"/>
      <c r="Z12" s="73"/>
      <c r="AA12" s="73"/>
      <c r="AB12" s="73"/>
      <c r="AC12" s="73"/>
      <c r="AD12" s="73"/>
      <c r="AE12" s="73"/>
      <c r="AF12" s="95"/>
      <c r="AH12" s="30"/>
      <c r="AI12" s="69" t="s">
        <v>751</v>
      </c>
      <c r="AJ12" s="73"/>
      <c r="AK12" s="73"/>
      <c r="AL12" s="73"/>
      <c r="AM12" s="73"/>
      <c r="AN12" s="73"/>
      <c r="AO12" s="73"/>
      <c r="AP12" s="73"/>
      <c r="AQ12" s="73"/>
      <c r="AR12" s="73"/>
      <c r="AS12" s="73"/>
      <c r="AT12" s="73"/>
      <c r="AU12" s="73"/>
      <c r="AV12" s="95"/>
      <c r="AW12" s="13"/>
      <c r="AX12" s="30"/>
      <c r="AY12" s="69" t="s">
        <v>752</v>
      </c>
      <c r="AZ12" s="73"/>
      <c r="BA12" s="73"/>
      <c r="BB12" s="73"/>
      <c r="BC12" s="73"/>
      <c r="BD12" s="73"/>
      <c r="BE12" s="73"/>
      <c r="BF12" s="73"/>
      <c r="BG12" s="73"/>
      <c r="BH12" s="73"/>
      <c r="BI12" s="73"/>
      <c r="BJ12" s="73"/>
      <c r="BK12" s="73"/>
      <c r="BL12" s="95"/>
    </row>
    <row r="13" spans="1:64" ht="13">
      <c r="B13" s="30"/>
      <c r="C13" s="73"/>
      <c r="D13" s="73"/>
      <c r="E13" s="73"/>
      <c r="F13" s="73"/>
      <c r="G13" s="73"/>
      <c r="H13" s="73"/>
      <c r="I13" s="73"/>
      <c r="J13" s="73"/>
      <c r="K13" s="73"/>
      <c r="L13" s="73"/>
      <c r="M13" s="73"/>
      <c r="N13" s="73"/>
      <c r="O13" s="73"/>
      <c r="P13" s="95"/>
      <c r="Q13" s="13"/>
      <c r="R13" s="30"/>
      <c r="S13" s="73"/>
      <c r="T13" s="73"/>
      <c r="U13" s="73"/>
      <c r="V13" s="73"/>
      <c r="W13" s="73"/>
      <c r="X13" s="73"/>
      <c r="Y13" s="73"/>
      <c r="Z13" s="73"/>
      <c r="AA13" s="73"/>
      <c r="AB13" s="73"/>
      <c r="AC13" s="73"/>
      <c r="AD13" s="73"/>
      <c r="AE13" s="73"/>
      <c r="AF13" s="95"/>
      <c r="AH13" s="30"/>
      <c r="AI13" s="73"/>
      <c r="AJ13" s="73"/>
      <c r="AK13" s="73"/>
      <c r="AL13" s="73"/>
      <c r="AM13" s="73"/>
      <c r="AN13" s="73"/>
      <c r="AO13" s="73"/>
      <c r="AP13" s="73"/>
      <c r="AQ13" s="73"/>
      <c r="AR13" s="73"/>
      <c r="AS13" s="73"/>
      <c r="AT13" s="73"/>
      <c r="AU13" s="73"/>
      <c r="AV13" s="95"/>
      <c r="AW13" s="13"/>
      <c r="AX13" s="30"/>
      <c r="AY13" s="73"/>
      <c r="AZ13" s="73"/>
      <c r="BA13" s="73"/>
      <c r="BB13" s="73"/>
      <c r="BC13" s="73"/>
      <c r="BD13" s="73"/>
      <c r="BE13" s="73"/>
      <c r="BF13" s="73"/>
      <c r="BG13" s="73"/>
      <c r="BH13" s="73"/>
      <c r="BI13" s="73"/>
      <c r="BJ13" s="73"/>
      <c r="BK13" s="73"/>
      <c r="BL13" s="95"/>
    </row>
    <row r="14" spans="1:64">
      <c r="B14" s="265"/>
      <c r="C14" s="283"/>
      <c r="D14" s="76"/>
      <c r="E14" s="76"/>
      <c r="F14" s="76"/>
      <c r="G14" s="76"/>
      <c r="H14" s="76"/>
      <c r="I14" s="76"/>
      <c r="J14" s="76"/>
      <c r="K14" s="76"/>
      <c r="L14" s="76"/>
      <c r="M14" s="76"/>
      <c r="N14" s="76"/>
      <c r="O14" s="76"/>
      <c r="P14" s="62" t="s">
        <v>101</v>
      </c>
      <c r="Q14" s="13"/>
      <c r="R14" s="265"/>
      <c r="S14" s="283"/>
      <c r="T14" s="76"/>
      <c r="U14" s="76"/>
      <c r="V14" s="76"/>
      <c r="W14" s="76"/>
      <c r="X14" s="76"/>
      <c r="Y14" s="76"/>
      <c r="Z14" s="76"/>
      <c r="AA14" s="76"/>
      <c r="AB14" s="76"/>
      <c r="AC14" s="76"/>
      <c r="AD14" s="76"/>
      <c r="AE14" s="76"/>
      <c r="AF14" s="62" t="s">
        <v>101</v>
      </c>
      <c r="AH14" s="265"/>
      <c r="AI14" s="283"/>
      <c r="AJ14" s="76"/>
      <c r="AK14" s="76"/>
      <c r="AL14" s="76"/>
      <c r="AM14" s="76"/>
      <c r="AN14" s="76"/>
      <c r="AO14" s="76"/>
      <c r="AP14" s="76"/>
      <c r="AQ14" s="76"/>
      <c r="AR14" s="76"/>
      <c r="AS14" s="76"/>
      <c r="AT14" s="76"/>
      <c r="AU14" s="76"/>
      <c r="AV14" s="62" t="s">
        <v>101</v>
      </c>
      <c r="AW14" s="13"/>
      <c r="AX14" s="265"/>
      <c r="AY14" s="283"/>
      <c r="AZ14" s="76"/>
      <c r="BA14" s="76"/>
      <c r="BB14" s="76"/>
      <c r="BC14" s="76"/>
      <c r="BD14" s="76"/>
      <c r="BE14" s="76"/>
      <c r="BF14" s="76"/>
      <c r="BG14" s="76"/>
      <c r="BH14" s="76"/>
      <c r="BI14" s="76"/>
      <c r="BJ14" s="76"/>
      <c r="BK14" s="76"/>
      <c r="BL14" s="62" t="s">
        <v>101</v>
      </c>
    </row>
    <row r="15" spans="1:64">
      <c r="A15" s="40"/>
      <c r="B15" s="75"/>
      <c r="C15" s="77"/>
      <c r="D15" s="77"/>
      <c r="E15" s="77"/>
      <c r="F15" s="77"/>
      <c r="G15" s="77"/>
      <c r="H15" s="77"/>
      <c r="I15" s="77"/>
      <c r="J15" s="77"/>
      <c r="K15" s="77"/>
      <c r="L15" s="77"/>
      <c r="M15" s="77"/>
      <c r="N15" s="77"/>
      <c r="O15" s="77"/>
      <c r="P15" s="63"/>
      <c r="Q15" s="40"/>
      <c r="R15" s="75"/>
      <c r="S15" s="77"/>
      <c r="T15" s="77"/>
      <c r="U15" s="77"/>
      <c r="V15" s="77"/>
      <c r="W15" s="77"/>
      <c r="X15" s="77"/>
      <c r="Y15" s="77"/>
      <c r="Z15" s="77"/>
      <c r="AA15" s="77"/>
      <c r="AB15" s="77"/>
      <c r="AC15" s="77"/>
      <c r="AD15" s="77"/>
      <c r="AE15" s="77"/>
      <c r="AF15" s="63"/>
      <c r="AG15" s="40"/>
      <c r="AH15" s="75"/>
      <c r="AI15" s="77"/>
      <c r="AJ15" s="77"/>
      <c r="AK15" s="77"/>
      <c r="AL15" s="77"/>
      <c r="AM15" s="77"/>
      <c r="AN15" s="77"/>
      <c r="AO15" s="77"/>
      <c r="AP15" s="77"/>
      <c r="AQ15" s="77"/>
      <c r="AR15" s="77"/>
      <c r="AS15" s="77"/>
      <c r="AT15" s="77"/>
      <c r="AU15" s="77"/>
      <c r="AV15" s="63"/>
      <c r="AW15" s="40"/>
      <c r="AX15" s="75"/>
      <c r="AY15" s="77"/>
      <c r="AZ15" s="77"/>
      <c r="BA15" s="77"/>
      <c r="BB15" s="77"/>
      <c r="BC15" s="77"/>
      <c r="BD15" s="77"/>
      <c r="BE15" s="77"/>
      <c r="BF15" s="77"/>
      <c r="BG15" s="77"/>
      <c r="BH15" s="77"/>
      <c r="BI15" s="77"/>
      <c r="BJ15" s="77"/>
      <c r="BK15" s="77"/>
      <c r="BL15" s="63"/>
    </row>
    <row r="16" spans="1:64" ht="13">
      <c r="B16" s="65" t="s">
        <v>272</v>
      </c>
      <c r="C16" s="267" t="s">
        <v>38</v>
      </c>
      <c r="D16" s="267" t="s">
        <v>128</v>
      </c>
      <c r="E16" s="267" t="s">
        <v>130</v>
      </c>
      <c r="F16" s="267" t="s">
        <v>39</v>
      </c>
      <c r="G16" s="267" t="s">
        <v>40</v>
      </c>
      <c r="H16" s="267" t="s">
        <v>41</v>
      </c>
      <c r="I16" s="267" t="s">
        <v>42</v>
      </c>
      <c r="J16" s="267" t="s">
        <v>132</v>
      </c>
      <c r="K16" s="267" t="s">
        <v>133</v>
      </c>
      <c r="L16" s="267" t="s">
        <v>134</v>
      </c>
      <c r="M16" s="268">
        <v>100000</v>
      </c>
      <c r="N16" s="269" t="s">
        <v>262</v>
      </c>
      <c r="O16" s="269" t="s">
        <v>262</v>
      </c>
      <c r="P16" s="269" t="s">
        <v>80</v>
      </c>
      <c r="Q16" s="13"/>
      <c r="R16" s="65" t="s">
        <v>272</v>
      </c>
      <c r="S16" s="267" t="s">
        <v>38</v>
      </c>
      <c r="T16" s="267" t="s">
        <v>128</v>
      </c>
      <c r="U16" s="267" t="s">
        <v>130</v>
      </c>
      <c r="V16" s="267" t="s">
        <v>39</v>
      </c>
      <c r="W16" s="267" t="s">
        <v>40</v>
      </c>
      <c r="X16" s="267" t="s">
        <v>41</v>
      </c>
      <c r="Y16" s="267" t="s">
        <v>42</v>
      </c>
      <c r="Z16" s="267" t="s">
        <v>132</v>
      </c>
      <c r="AA16" s="267" t="s">
        <v>133</v>
      </c>
      <c r="AB16" s="267" t="s">
        <v>134</v>
      </c>
      <c r="AC16" s="268">
        <v>100000</v>
      </c>
      <c r="AD16" s="269" t="s">
        <v>262</v>
      </c>
      <c r="AE16" s="269" t="s">
        <v>262</v>
      </c>
      <c r="AF16" s="269" t="s">
        <v>80</v>
      </c>
      <c r="AH16" s="65" t="s">
        <v>272</v>
      </c>
      <c r="AI16" s="267" t="s">
        <v>38</v>
      </c>
      <c r="AJ16" s="267" t="s">
        <v>128</v>
      </c>
      <c r="AK16" s="267" t="s">
        <v>130</v>
      </c>
      <c r="AL16" s="267" t="s">
        <v>39</v>
      </c>
      <c r="AM16" s="267" t="s">
        <v>40</v>
      </c>
      <c r="AN16" s="267" t="s">
        <v>41</v>
      </c>
      <c r="AO16" s="267" t="s">
        <v>42</v>
      </c>
      <c r="AP16" s="267" t="s">
        <v>132</v>
      </c>
      <c r="AQ16" s="267" t="s">
        <v>133</v>
      </c>
      <c r="AR16" s="267" t="s">
        <v>134</v>
      </c>
      <c r="AS16" s="268">
        <v>100000</v>
      </c>
      <c r="AT16" s="269" t="s">
        <v>262</v>
      </c>
      <c r="AU16" s="269" t="s">
        <v>262</v>
      </c>
      <c r="AV16" s="269" t="s">
        <v>80</v>
      </c>
      <c r="AW16" s="13"/>
      <c r="AX16" s="65" t="s">
        <v>272</v>
      </c>
      <c r="AY16" s="267" t="s">
        <v>38</v>
      </c>
      <c r="AZ16" s="267" t="s">
        <v>128</v>
      </c>
      <c r="BA16" s="267" t="s">
        <v>130</v>
      </c>
      <c r="BB16" s="267" t="s">
        <v>39</v>
      </c>
      <c r="BC16" s="267" t="s">
        <v>40</v>
      </c>
      <c r="BD16" s="267" t="s">
        <v>41</v>
      </c>
      <c r="BE16" s="267" t="s">
        <v>42</v>
      </c>
      <c r="BF16" s="267" t="s">
        <v>132</v>
      </c>
      <c r="BG16" s="267" t="s">
        <v>133</v>
      </c>
      <c r="BH16" s="267" t="s">
        <v>134</v>
      </c>
      <c r="BI16" s="268">
        <v>100000</v>
      </c>
      <c r="BJ16" s="269" t="s">
        <v>262</v>
      </c>
      <c r="BK16" s="269" t="s">
        <v>262</v>
      </c>
      <c r="BL16" s="269" t="s">
        <v>80</v>
      </c>
    </row>
    <row r="17" spans="2:64" ht="13">
      <c r="B17" s="66"/>
      <c r="C17" s="266" t="s">
        <v>127</v>
      </c>
      <c r="D17" s="266" t="s">
        <v>43</v>
      </c>
      <c r="E17" s="266" t="s">
        <v>43</v>
      </c>
      <c r="F17" s="266" t="s">
        <v>43</v>
      </c>
      <c r="G17" s="266" t="s">
        <v>43</v>
      </c>
      <c r="H17" s="266" t="s">
        <v>43</v>
      </c>
      <c r="I17" s="266" t="s">
        <v>43</v>
      </c>
      <c r="J17" s="266" t="s">
        <v>43</v>
      </c>
      <c r="K17" s="266" t="s">
        <v>43</v>
      </c>
      <c r="L17" s="266" t="s">
        <v>43</v>
      </c>
      <c r="M17" s="266" t="s">
        <v>46</v>
      </c>
      <c r="N17" s="12" t="s">
        <v>264</v>
      </c>
      <c r="O17" s="12" t="s">
        <v>150</v>
      </c>
      <c r="P17" s="12" t="s">
        <v>149</v>
      </c>
      <c r="Q17" s="13"/>
      <c r="R17" s="66"/>
      <c r="S17" s="266" t="s">
        <v>127</v>
      </c>
      <c r="T17" s="266" t="s">
        <v>43</v>
      </c>
      <c r="U17" s="266" t="s">
        <v>43</v>
      </c>
      <c r="V17" s="266" t="s">
        <v>43</v>
      </c>
      <c r="W17" s="266" t="s">
        <v>43</v>
      </c>
      <c r="X17" s="266" t="s">
        <v>43</v>
      </c>
      <c r="Y17" s="266" t="s">
        <v>43</v>
      </c>
      <c r="Z17" s="266" t="s">
        <v>43</v>
      </c>
      <c r="AA17" s="266" t="s">
        <v>43</v>
      </c>
      <c r="AB17" s="266" t="s">
        <v>43</v>
      </c>
      <c r="AC17" s="266" t="s">
        <v>46</v>
      </c>
      <c r="AD17" s="12" t="s">
        <v>264</v>
      </c>
      <c r="AE17" s="12" t="s">
        <v>150</v>
      </c>
      <c r="AF17" s="12" t="s">
        <v>149</v>
      </c>
      <c r="AH17" s="66"/>
      <c r="AI17" s="266" t="s">
        <v>127</v>
      </c>
      <c r="AJ17" s="266" t="s">
        <v>43</v>
      </c>
      <c r="AK17" s="266" t="s">
        <v>43</v>
      </c>
      <c r="AL17" s="266" t="s">
        <v>43</v>
      </c>
      <c r="AM17" s="266" t="s">
        <v>43</v>
      </c>
      <c r="AN17" s="266" t="s">
        <v>43</v>
      </c>
      <c r="AO17" s="266" t="s">
        <v>43</v>
      </c>
      <c r="AP17" s="266" t="s">
        <v>43</v>
      </c>
      <c r="AQ17" s="266" t="s">
        <v>43</v>
      </c>
      <c r="AR17" s="266" t="s">
        <v>43</v>
      </c>
      <c r="AS17" s="266" t="s">
        <v>46</v>
      </c>
      <c r="AT17" s="12" t="s">
        <v>264</v>
      </c>
      <c r="AU17" s="12" t="s">
        <v>150</v>
      </c>
      <c r="AV17" s="12" t="s">
        <v>149</v>
      </c>
      <c r="AW17" s="13"/>
      <c r="AX17" s="66"/>
      <c r="AY17" s="266" t="s">
        <v>127</v>
      </c>
      <c r="AZ17" s="266" t="s">
        <v>43</v>
      </c>
      <c r="BA17" s="266" t="s">
        <v>43</v>
      </c>
      <c r="BB17" s="266" t="s">
        <v>43</v>
      </c>
      <c r="BC17" s="266" t="s">
        <v>43</v>
      </c>
      <c r="BD17" s="266" t="s">
        <v>43</v>
      </c>
      <c r="BE17" s="266" t="s">
        <v>43</v>
      </c>
      <c r="BF17" s="266" t="s">
        <v>43</v>
      </c>
      <c r="BG17" s="266" t="s">
        <v>43</v>
      </c>
      <c r="BH17" s="266" t="s">
        <v>43</v>
      </c>
      <c r="BI17" s="266" t="s">
        <v>46</v>
      </c>
      <c r="BJ17" s="12" t="s">
        <v>264</v>
      </c>
      <c r="BK17" s="12" t="s">
        <v>150</v>
      </c>
      <c r="BL17" s="12" t="s">
        <v>149</v>
      </c>
    </row>
    <row r="18" spans="2:64" ht="13">
      <c r="B18" s="219"/>
      <c r="C18" s="270" t="s">
        <v>46</v>
      </c>
      <c r="D18" s="270" t="s">
        <v>129</v>
      </c>
      <c r="E18" s="270" t="s">
        <v>131</v>
      </c>
      <c r="F18" s="270" t="s">
        <v>47</v>
      </c>
      <c r="G18" s="270" t="s">
        <v>48</v>
      </c>
      <c r="H18" s="270" t="s">
        <v>49</v>
      </c>
      <c r="I18" s="270" t="s">
        <v>45</v>
      </c>
      <c r="J18" s="270" t="s">
        <v>135</v>
      </c>
      <c r="K18" s="270" t="s">
        <v>136</v>
      </c>
      <c r="L18" s="270" t="s">
        <v>137</v>
      </c>
      <c r="M18" s="270" t="s">
        <v>138</v>
      </c>
      <c r="N18" s="271" t="s">
        <v>150</v>
      </c>
      <c r="O18" s="271" t="s">
        <v>138</v>
      </c>
      <c r="P18" s="271" t="s">
        <v>44</v>
      </c>
      <c r="Q18" s="13"/>
      <c r="R18" s="219"/>
      <c r="S18" s="270" t="s">
        <v>46</v>
      </c>
      <c r="T18" s="270" t="s">
        <v>129</v>
      </c>
      <c r="U18" s="270" t="s">
        <v>131</v>
      </c>
      <c r="V18" s="270" t="s">
        <v>47</v>
      </c>
      <c r="W18" s="270" t="s">
        <v>48</v>
      </c>
      <c r="X18" s="270" t="s">
        <v>49</v>
      </c>
      <c r="Y18" s="270" t="s">
        <v>45</v>
      </c>
      <c r="Z18" s="270" t="s">
        <v>135</v>
      </c>
      <c r="AA18" s="270" t="s">
        <v>136</v>
      </c>
      <c r="AB18" s="270" t="s">
        <v>137</v>
      </c>
      <c r="AC18" s="270" t="s">
        <v>138</v>
      </c>
      <c r="AD18" s="271" t="s">
        <v>150</v>
      </c>
      <c r="AE18" s="271" t="s">
        <v>138</v>
      </c>
      <c r="AF18" s="271" t="s">
        <v>44</v>
      </c>
      <c r="AH18" s="219"/>
      <c r="AI18" s="270" t="s">
        <v>46</v>
      </c>
      <c r="AJ18" s="270" t="s">
        <v>129</v>
      </c>
      <c r="AK18" s="270" t="s">
        <v>131</v>
      </c>
      <c r="AL18" s="270" t="s">
        <v>47</v>
      </c>
      <c r="AM18" s="270" t="s">
        <v>48</v>
      </c>
      <c r="AN18" s="270" t="s">
        <v>49</v>
      </c>
      <c r="AO18" s="270" t="s">
        <v>45</v>
      </c>
      <c r="AP18" s="270" t="s">
        <v>135</v>
      </c>
      <c r="AQ18" s="270" t="s">
        <v>136</v>
      </c>
      <c r="AR18" s="270" t="s">
        <v>137</v>
      </c>
      <c r="AS18" s="270" t="s">
        <v>138</v>
      </c>
      <c r="AT18" s="271" t="s">
        <v>150</v>
      </c>
      <c r="AU18" s="271" t="s">
        <v>138</v>
      </c>
      <c r="AV18" s="271" t="s">
        <v>44</v>
      </c>
      <c r="AW18" s="13"/>
      <c r="AX18" s="219"/>
      <c r="AY18" s="270" t="s">
        <v>46</v>
      </c>
      <c r="AZ18" s="270" t="s">
        <v>129</v>
      </c>
      <c r="BA18" s="270" t="s">
        <v>131</v>
      </c>
      <c r="BB18" s="270" t="s">
        <v>47</v>
      </c>
      <c r="BC18" s="270" t="s">
        <v>48</v>
      </c>
      <c r="BD18" s="270" t="s">
        <v>49</v>
      </c>
      <c r="BE18" s="270" t="s">
        <v>45</v>
      </c>
      <c r="BF18" s="270" t="s">
        <v>135</v>
      </c>
      <c r="BG18" s="270" t="s">
        <v>136</v>
      </c>
      <c r="BH18" s="270" t="s">
        <v>137</v>
      </c>
      <c r="BI18" s="270" t="s">
        <v>138</v>
      </c>
      <c r="BJ18" s="271" t="s">
        <v>150</v>
      </c>
      <c r="BK18" s="271" t="s">
        <v>138</v>
      </c>
      <c r="BL18" s="271" t="s">
        <v>44</v>
      </c>
    </row>
    <row r="19" spans="2:64" ht="16.5" customHeight="1">
      <c r="B19" s="630" t="s">
        <v>93</v>
      </c>
      <c r="C19" s="631">
        <v>1612.9652000000001</v>
      </c>
      <c r="D19" s="631">
        <v>1184.0616</v>
      </c>
      <c r="E19" s="631">
        <v>1009.8062</v>
      </c>
      <c r="F19" s="631">
        <v>1041.9744000000001</v>
      </c>
      <c r="G19" s="631">
        <v>1177.0962</v>
      </c>
      <c r="H19" s="631">
        <v>1303.5796</v>
      </c>
      <c r="I19" s="631">
        <v>1405.1618000000001</v>
      </c>
      <c r="J19" s="631">
        <v>1556.664</v>
      </c>
      <c r="K19" s="631">
        <v>1719.0319</v>
      </c>
      <c r="L19" s="631">
        <v>1860.3722</v>
      </c>
      <c r="M19" s="631">
        <v>2023.2716</v>
      </c>
      <c r="N19" s="632">
        <v>1190.9646</v>
      </c>
      <c r="O19" s="632">
        <v>1799.0214000000001</v>
      </c>
      <c r="P19" s="633">
        <v>1497.5843</v>
      </c>
      <c r="Q19" s="13"/>
      <c r="R19" s="630" t="s">
        <v>93</v>
      </c>
      <c r="S19" s="631">
        <v>1487.1045999999999</v>
      </c>
      <c r="T19" s="631">
        <v>1095.7946999999999</v>
      </c>
      <c r="U19" s="631">
        <v>932.3931</v>
      </c>
      <c r="V19" s="631">
        <v>968.05520000000001</v>
      </c>
      <c r="W19" s="631">
        <v>1101.7750000000001</v>
      </c>
      <c r="X19" s="631">
        <v>1225.8142</v>
      </c>
      <c r="Y19" s="631">
        <v>1320.9087</v>
      </c>
      <c r="Z19" s="631">
        <v>1468.9634000000001</v>
      </c>
      <c r="AA19" s="631">
        <v>1616.4438</v>
      </c>
      <c r="AB19" s="631">
        <v>1726.6215999999999</v>
      </c>
      <c r="AC19" s="631">
        <v>1909.2927999999999</v>
      </c>
      <c r="AD19" s="632">
        <v>1112.8063999999999</v>
      </c>
      <c r="AE19" s="632">
        <v>1690.8527999999999</v>
      </c>
      <c r="AF19" s="633">
        <v>1404.2929999999999</v>
      </c>
      <c r="AH19" s="630" t="s">
        <v>93</v>
      </c>
      <c r="AI19" s="631">
        <v>1664.5135</v>
      </c>
      <c r="AJ19" s="631">
        <v>1212.3810000000001</v>
      </c>
      <c r="AK19" s="631">
        <v>1033.0056999999999</v>
      </c>
      <c r="AL19" s="631">
        <v>1044.9436000000001</v>
      </c>
      <c r="AM19" s="631">
        <v>1171.6505</v>
      </c>
      <c r="AN19" s="631">
        <v>1294.6794</v>
      </c>
      <c r="AO19" s="631">
        <v>1387.0834</v>
      </c>
      <c r="AP19" s="631">
        <v>1542.4132</v>
      </c>
      <c r="AQ19" s="631">
        <v>1703.6276</v>
      </c>
      <c r="AR19" s="631">
        <v>1846.1723999999999</v>
      </c>
      <c r="AS19" s="631">
        <v>1985.2615000000001</v>
      </c>
      <c r="AT19" s="632">
        <v>1188.5954999999999</v>
      </c>
      <c r="AU19" s="632">
        <v>1777.3122000000001</v>
      </c>
      <c r="AV19" s="633">
        <v>1485.4626000000001</v>
      </c>
      <c r="AW19" s="13"/>
      <c r="AX19" s="630" t="s">
        <v>93</v>
      </c>
      <c r="AY19" s="631">
        <v>1553.5953999999999</v>
      </c>
      <c r="AZ19" s="631">
        <v>1114.1623999999999</v>
      </c>
      <c r="BA19" s="631">
        <v>949.40809999999999</v>
      </c>
      <c r="BB19" s="631">
        <v>968.74019999999996</v>
      </c>
      <c r="BC19" s="631">
        <v>1090.9661000000001</v>
      </c>
      <c r="BD19" s="631">
        <v>1221.3143</v>
      </c>
      <c r="BE19" s="631">
        <v>1315.2547</v>
      </c>
      <c r="BF19" s="631">
        <v>1464.5788</v>
      </c>
      <c r="BG19" s="631">
        <v>1609.9228000000001</v>
      </c>
      <c r="BH19" s="631">
        <v>1728.3015</v>
      </c>
      <c r="BI19" s="631">
        <v>1871.0033000000001</v>
      </c>
      <c r="BJ19" s="632">
        <v>1111.6007</v>
      </c>
      <c r="BK19" s="632">
        <v>1676.7258999999999</v>
      </c>
      <c r="BL19" s="633">
        <v>1396.5716</v>
      </c>
    </row>
    <row r="20" spans="2:64" ht="16.5" customHeight="1">
      <c r="B20" s="634" t="s">
        <v>273</v>
      </c>
      <c r="C20" s="635">
        <v>1612.9652000000001</v>
      </c>
      <c r="D20" s="635">
        <v>1180.4054000000001</v>
      </c>
      <c r="E20" s="635">
        <v>1009.8062</v>
      </c>
      <c r="F20" s="635">
        <v>1039.8708999999999</v>
      </c>
      <c r="G20" s="635">
        <v>1174.7746999999999</v>
      </c>
      <c r="H20" s="635">
        <v>1298.0646999999999</v>
      </c>
      <c r="I20" s="635">
        <v>1399.1750999999999</v>
      </c>
      <c r="J20" s="635">
        <v>1563.9884999999999</v>
      </c>
      <c r="K20" s="635">
        <v>1724.12</v>
      </c>
      <c r="L20" s="635">
        <v>1878.3461</v>
      </c>
      <c r="M20" s="635">
        <v>2030.9919</v>
      </c>
      <c r="N20" s="636">
        <v>1185.9956999999999</v>
      </c>
      <c r="O20" s="636">
        <v>1809.5462</v>
      </c>
      <c r="P20" s="637">
        <v>1493.3282999999999</v>
      </c>
      <c r="Q20" s="13"/>
      <c r="R20" s="634" t="s">
        <v>273</v>
      </c>
      <c r="S20" s="635">
        <v>1487.1045999999999</v>
      </c>
      <c r="T20" s="635">
        <v>1092.0838000000001</v>
      </c>
      <c r="U20" s="635">
        <v>932.3931</v>
      </c>
      <c r="V20" s="635">
        <v>965.875</v>
      </c>
      <c r="W20" s="635">
        <v>1099.3254999999999</v>
      </c>
      <c r="X20" s="635">
        <v>1220.6429000000001</v>
      </c>
      <c r="Y20" s="635">
        <v>1313.7996000000001</v>
      </c>
      <c r="Z20" s="635">
        <v>1474.4502</v>
      </c>
      <c r="AA20" s="635">
        <v>1619.3939</v>
      </c>
      <c r="AB20" s="635">
        <v>1740.2905000000001</v>
      </c>
      <c r="AC20" s="635">
        <v>1916.2915</v>
      </c>
      <c r="AD20" s="636">
        <v>1107.6008999999999</v>
      </c>
      <c r="AE20" s="636">
        <v>1699.4730999999999</v>
      </c>
      <c r="AF20" s="637">
        <v>1399.32</v>
      </c>
      <c r="AH20" s="634" t="s">
        <v>273</v>
      </c>
      <c r="AI20" s="635">
        <v>1664.5135</v>
      </c>
      <c r="AJ20" s="635">
        <v>1208.5165</v>
      </c>
      <c r="AK20" s="635">
        <v>1033.0056999999999</v>
      </c>
      <c r="AL20" s="635">
        <v>1042.9876999999999</v>
      </c>
      <c r="AM20" s="635">
        <v>1169.1774</v>
      </c>
      <c r="AN20" s="635">
        <v>1287.9482</v>
      </c>
      <c r="AO20" s="635">
        <v>1381.7951</v>
      </c>
      <c r="AP20" s="635">
        <v>1546.6445000000001</v>
      </c>
      <c r="AQ20" s="635">
        <v>1707.9267</v>
      </c>
      <c r="AR20" s="635">
        <v>1864.4758999999999</v>
      </c>
      <c r="AS20" s="635">
        <v>1991.0273999999999</v>
      </c>
      <c r="AT20" s="636">
        <v>1183.7882999999999</v>
      </c>
      <c r="AU20" s="636">
        <v>1786.1525999999999</v>
      </c>
      <c r="AV20" s="637">
        <v>1480.6786999999999</v>
      </c>
      <c r="AW20" s="13"/>
      <c r="AX20" s="634" t="s">
        <v>273</v>
      </c>
      <c r="AY20" s="635">
        <v>1553.5953999999999</v>
      </c>
      <c r="AZ20" s="635">
        <v>1110.2370000000001</v>
      </c>
      <c r="BA20" s="635">
        <v>949.40809999999999</v>
      </c>
      <c r="BB20" s="635">
        <v>966.63689999999997</v>
      </c>
      <c r="BC20" s="635">
        <v>1088.2501999999999</v>
      </c>
      <c r="BD20" s="635">
        <v>1215.0925999999999</v>
      </c>
      <c r="BE20" s="635">
        <v>1309.1442</v>
      </c>
      <c r="BF20" s="635">
        <v>1467.4197999999999</v>
      </c>
      <c r="BG20" s="635">
        <v>1612.5081</v>
      </c>
      <c r="BH20" s="635">
        <v>1751.3611000000001</v>
      </c>
      <c r="BI20" s="635">
        <v>1877.6477</v>
      </c>
      <c r="BJ20" s="636">
        <v>1106.5219</v>
      </c>
      <c r="BK20" s="636">
        <v>1685.7766999999999</v>
      </c>
      <c r="BL20" s="637">
        <v>1392.0222000000001</v>
      </c>
    </row>
    <row r="21" spans="2:64" ht="16.5" customHeight="1">
      <c r="B21" s="638" t="s">
        <v>553</v>
      </c>
      <c r="C21" s="639"/>
      <c r="D21" s="639"/>
      <c r="E21" s="639"/>
      <c r="F21" s="639"/>
      <c r="G21" s="639"/>
      <c r="H21" s="639"/>
      <c r="I21" s="639"/>
      <c r="J21" s="639"/>
      <c r="K21" s="639"/>
      <c r="L21" s="639"/>
      <c r="M21" s="639"/>
      <c r="N21" s="640"/>
      <c r="O21" s="640"/>
      <c r="P21" s="641"/>
      <c r="Q21" s="13"/>
      <c r="R21" s="638" t="s">
        <v>553</v>
      </c>
      <c r="S21" s="639"/>
      <c r="T21" s="639"/>
      <c r="U21" s="639"/>
      <c r="V21" s="639"/>
      <c r="W21" s="639"/>
      <c r="X21" s="639"/>
      <c r="Y21" s="639"/>
      <c r="Z21" s="639"/>
      <c r="AA21" s="639"/>
      <c r="AB21" s="639"/>
      <c r="AC21" s="639"/>
      <c r="AD21" s="640"/>
      <c r="AE21" s="640"/>
      <c r="AF21" s="641"/>
      <c r="AH21" s="638" t="s">
        <v>553</v>
      </c>
      <c r="AI21" s="639"/>
      <c r="AJ21" s="639"/>
      <c r="AK21" s="639"/>
      <c r="AL21" s="639"/>
      <c r="AM21" s="639"/>
      <c r="AN21" s="639"/>
      <c r="AO21" s="639"/>
      <c r="AP21" s="639"/>
      <c r="AQ21" s="639"/>
      <c r="AR21" s="639"/>
      <c r="AS21" s="639"/>
      <c r="AT21" s="640"/>
      <c r="AU21" s="640"/>
      <c r="AV21" s="641"/>
      <c r="AW21" s="13"/>
      <c r="AX21" s="638" t="s">
        <v>553</v>
      </c>
      <c r="AY21" s="639"/>
      <c r="AZ21" s="639"/>
      <c r="BA21" s="639"/>
      <c r="BB21" s="639"/>
      <c r="BC21" s="639"/>
      <c r="BD21" s="639"/>
      <c r="BE21" s="639"/>
      <c r="BF21" s="639"/>
      <c r="BG21" s="639"/>
      <c r="BH21" s="639"/>
      <c r="BI21" s="639"/>
      <c r="BJ21" s="640"/>
      <c r="BK21" s="640"/>
      <c r="BL21" s="641"/>
    </row>
    <row r="22" spans="2:64" ht="16.5" customHeight="1">
      <c r="B22" s="642" t="s">
        <v>139</v>
      </c>
      <c r="C22" s="643">
        <v>2326.6597999999999</v>
      </c>
      <c r="D22" s="643">
        <v>1886.3681999999999</v>
      </c>
      <c r="E22" s="643">
        <v>1516.6485</v>
      </c>
      <c r="F22" s="643">
        <v>1225.7398000000001</v>
      </c>
      <c r="G22" s="643">
        <v>1341.79</v>
      </c>
      <c r="H22" s="643">
        <v>1384.8896</v>
      </c>
      <c r="I22" s="643">
        <v>1448.3847000000001</v>
      </c>
      <c r="J22" s="643">
        <v>1564.3091999999999</v>
      </c>
      <c r="K22" s="643">
        <v>1501.1968999999999</v>
      </c>
      <c r="L22" s="643">
        <v>1726.6198999999999</v>
      </c>
      <c r="M22" s="643">
        <v>1544.4781</v>
      </c>
      <c r="N22" s="644">
        <v>1355.5259000000001</v>
      </c>
      <c r="O22" s="644">
        <v>1545.9357</v>
      </c>
      <c r="P22" s="645">
        <v>1434.5916999999999</v>
      </c>
      <c r="Q22" s="13"/>
      <c r="R22" s="642" t="s">
        <v>139</v>
      </c>
      <c r="S22" s="643">
        <v>2167.9103</v>
      </c>
      <c r="T22" s="643">
        <v>1737.8662999999999</v>
      </c>
      <c r="U22" s="643">
        <v>1389.3324</v>
      </c>
      <c r="V22" s="643">
        <v>1127.9849999999999</v>
      </c>
      <c r="W22" s="643">
        <v>1242.1822</v>
      </c>
      <c r="X22" s="643">
        <v>1292.5088000000001</v>
      </c>
      <c r="Y22" s="643">
        <v>1347.7748999999999</v>
      </c>
      <c r="Z22" s="643">
        <v>1474.6748</v>
      </c>
      <c r="AA22" s="643">
        <v>1416.4998000000001</v>
      </c>
      <c r="AB22" s="643">
        <v>1581.0773999999999</v>
      </c>
      <c r="AC22" s="643">
        <v>1429.5608</v>
      </c>
      <c r="AD22" s="644">
        <v>1254.4356</v>
      </c>
      <c r="AE22" s="644">
        <v>1445.0391</v>
      </c>
      <c r="AF22" s="645">
        <v>1333.5818999999999</v>
      </c>
      <c r="AH22" s="642" t="s">
        <v>139</v>
      </c>
      <c r="AI22" s="643">
        <v>2402.1686</v>
      </c>
      <c r="AJ22" s="643">
        <v>1898.5713000000001</v>
      </c>
      <c r="AK22" s="643">
        <v>1541.9295999999999</v>
      </c>
      <c r="AL22" s="643">
        <v>1231.2470000000001</v>
      </c>
      <c r="AM22" s="643">
        <v>1357.9308000000001</v>
      </c>
      <c r="AN22" s="643">
        <v>1375.6873000000001</v>
      </c>
      <c r="AO22" s="643">
        <v>1416.3249000000001</v>
      </c>
      <c r="AP22" s="643">
        <v>1516.5014000000001</v>
      </c>
      <c r="AQ22" s="643">
        <v>1479.7663</v>
      </c>
      <c r="AR22" s="643">
        <v>1753.0742</v>
      </c>
      <c r="AS22" s="643">
        <v>1530.2538</v>
      </c>
      <c r="AT22" s="644">
        <v>1353.4598000000001</v>
      </c>
      <c r="AU22" s="644">
        <v>1523.5318</v>
      </c>
      <c r="AV22" s="645">
        <v>1424.0805</v>
      </c>
      <c r="AW22" s="13"/>
      <c r="AX22" s="642" t="s">
        <v>139</v>
      </c>
      <c r="AY22" s="643">
        <v>2319.4436000000001</v>
      </c>
      <c r="AZ22" s="643">
        <v>1730.4813999999999</v>
      </c>
      <c r="BA22" s="643">
        <v>1400.4743000000001</v>
      </c>
      <c r="BB22" s="643">
        <v>1132.8067000000001</v>
      </c>
      <c r="BC22" s="643">
        <v>1262.7511</v>
      </c>
      <c r="BD22" s="643">
        <v>1274.5681</v>
      </c>
      <c r="BE22" s="643">
        <v>1352.5014000000001</v>
      </c>
      <c r="BF22" s="643">
        <v>1450.9722999999999</v>
      </c>
      <c r="BG22" s="643">
        <v>1390.8529000000001</v>
      </c>
      <c r="BH22" s="643">
        <v>1673.0373</v>
      </c>
      <c r="BI22" s="643">
        <v>1445.1229000000001</v>
      </c>
      <c r="BJ22" s="644">
        <v>1260.3484000000001</v>
      </c>
      <c r="BK22" s="644">
        <v>1442.2786000000001</v>
      </c>
      <c r="BL22" s="645">
        <v>1335.8931</v>
      </c>
    </row>
    <row r="23" spans="2:64" ht="16.5" customHeight="1">
      <c r="B23" s="646" t="s">
        <v>140</v>
      </c>
      <c r="C23" s="647">
        <v>1339.5957000000001</v>
      </c>
      <c r="D23" s="647">
        <v>1046.7678000000001</v>
      </c>
      <c r="E23" s="647">
        <v>904.3931</v>
      </c>
      <c r="F23" s="647">
        <v>964.4461</v>
      </c>
      <c r="G23" s="647">
        <v>1090.3879999999999</v>
      </c>
      <c r="H23" s="647">
        <v>1271.3409999999999</v>
      </c>
      <c r="I23" s="647">
        <v>1371.3327999999999</v>
      </c>
      <c r="J23" s="647">
        <v>1403.202</v>
      </c>
      <c r="K23" s="647">
        <v>1656.2256</v>
      </c>
      <c r="L23" s="647" t="s">
        <v>105</v>
      </c>
      <c r="M23" s="647">
        <v>1415.5531000000001</v>
      </c>
      <c r="N23" s="648">
        <v>1063.8778</v>
      </c>
      <c r="O23" s="648">
        <v>1512.4435000000001</v>
      </c>
      <c r="P23" s="633">
        <v>1185.1220000000001</v>
      </c>
      <c r="Q23" s="13"/>
      <c r="R23" s="646" t="s">
        <v>140</v>
      </c>
      <c r="S23" s="647">
        <v>1246.9306999999999</v>
      </c>
      <c r="T23" s="647">
        <v>961.86059999999998</v>
      </c>
      <c r="U23" s="647">
        <v>835.73580000000004</v>
      </c>
      <c r="V23" s="647">
        <v>891.99990000000003</v>
      </c>
      <c r="W23" s="647">
        <v>1018.6908</v>
      </c>
      <c r="X23" s="647">
        <v>1194.7038</v>
      </c>
      <c r="Y23" s="647">
        <v>1275.6376</v>
      </c>
      <c r="Z23" s="647">
        <v>1311.2942</v>
      </c>
      <c r="AA23" s="647">
        <v>1531.2617</v>
      </c>
      <c r="AB23" s="647" t="s">
        <v>105</v>
      </c>
      <c r="AC23" s="647">
        <v>1338.3402000000001</v>
      </c>
      <c r="AD23" s="648">
        <v>987.36149999999998</v>
      </c>
      <c r="AE23" s="648">
        <v>1412.0705</v>
      </c>
      <c r="AF23" s="633">
        <v>1102.1574000000001</v>
      </c>
      <c r="AH23" s="646" t="s">
        <v>140</v>
      </c>
      <c r="AI23" s="647">
        <v>1339.442</v>
      </c>
      <c r="AJ23" s="647">
        <v>1072.0552</v>
      </c>
      <c r="AK23" s="647">
        <v>923.04290000000003</v>
      </c>
      <c r="AL23" s="647">
        <v>975.53520000000003</v>
      </c>
      <c r="AM23" s="647">
        <v>1090.4039</v>
      </c>
      <c r="AN23" s="647">
        <v>1272.8244</v>
      </c>
      <c r="AO23" s="647">
        <v>1355.0985000000001</v>
      </c>
      <c r="AP23" s="647">
        <v>1378.2541000000001</v>
      </c>
      <c r="AQ23" s="647">
        <v>1662.1914999999999</v>
      </c>
      <c r="AR23" s="647" t="s">
        <v>105</v>
      </c>
      <c r="AS23" s="647">
        <v>1424.0094999999999</v>
      </c>
      <c r="AT23" s="648">
        <v>1070.7965999999999</v>
      </c>
      <c r="AU23" s="648">
        <v>1512.1986999999999</v>
      </c>
      <c r="AV23" s="633">
        <v>1190.1044999999999</v>
      </c>
      <c r="AW23" s="13"/>
      <c r="AX23" s="646" t="s">
        <v>140</v>
      </c>
      <c r="AY23" s="647">
        <v>1240.2940000000001</v>
      </c>
      <c r="AZ23" s="647">
        <v>977.23389999999995</v>
      </c>
      <c r="BA23" s="647">
        <v>844.80560000000003</v>
      </c>
      <c r="BB23" s="647">
        <v>887.65129999999999</v>
      </c>
      <c r="BC23" s="647">
        <v>989.91980000000001</v>
      </c>
      <c r="BD23" s="647">
        <v>1196.9729</v>
      </c>
      <c r="BE23" s="647">
        <v>1287.0959</v>
      </c>
      <c r="BF23" s="647">
        <v>1282.5343</v>
      </c>
      <c r="BG23" s="647">
        <v>1526.6655000000001</v>
      </c>
      <c r="BH23" s="647" t="s">
        <v>105</v>
      </c>
      <c r="BI23" s="647">
        <v>1387.7977000000001</v>
      </c>
      <c r="BJ23" s="648">
        <v>986.28530000000001</v>
      </c>
      <c r="BK23" s="648">
        <v>1421.172</v>
      </c>
      <c r="BL23" s="633">
        <v>1103.8322000000001</v>
      </c>
    </row>
    <row r="24" spans="2:64" ht="16.5" customHeight="1">
      <c r="B24" s="642" t="s">
        <v>54</v>
      </c>
      <c r="C24" s="643">
        <v>1417.6013</v>
      </c>
      <c r="D24" s="643">
        <v>1655.3091999999999</v>
      </c>
      <c r="E24" s="643">
        <v>1146.6024</v>
      </c>
      <c r="F24" s="643">
        <v>1019.0729</v>
      </c>
      <c r="G24" s="643">
        <v>1144.1771000000001</v>
      </c>
      <c r="H24" s="643">
        <v>1214.0223000000001</v>
      </c>
      <c r="I24" s="643">
        <v>1274.7843</v>
      </c>
      <c r="J24" s="643">
        <v>1291.7334000000001</v>
      </c>
      <c r="K24" s="643">
        <v>1619.5941</v>
      </c>
      <c r="L24" s="643">
        <v>1429.8407999999999</v>
      </c>
      <c r="M24" s="643">
        <v>1344.8255999999999</v>
      </c>
      <c r="N24" s="644">
        <v>1156.9112</v>
      </c>
      <c r="O24" s="644">
        <v>1378.2324000000001</v>
      </c>
      <c r="P24" s="645">
        <v>1229.5359000000001</v>
      </c>
      <c r="Q24" s="13"/>
      <c r="R24" s="642" t="s">
        <v>54</v>
      </c>
      <c r="S24" s="643">
        <v>1284.4031</v>
      </c>
      <c r="T24" s="643">
        <v>1544.9983</v>
      </c>
      <c r="U24" s="643">
        <v>1060.4821999999999</v>
      </c>
      <c r="V24" s="643">
        <v>941.99839999999995</v>
      </c>
      <c r="W24" s="643">
        <v>1065.5443</v>
      </c>
      <c r="X24" s="643">
        <v>1140.3190999999999</v>
      </c>
      <c r="Y24" s="643">
        <v>1187.2455</v>
      </c>
      <c r="Z24" s="643">
        <v>1207.9824000000001</v>
      </c>
      <c r="AA24" s="643">
        <v>1509.9835</v>
      </c>
      <c r="AB24" s="643">
        <v>1334.4434000000001</v>
      </c>
      <c r="AC24" s="643">
        <v>1305.8825999999999</v>
      </c>
      <c r="AD24" s="644">
        <v>1076.9377999999999</v>
      </c>
      <c r="AE24" s="644">
        <v>1303.5352</v>
      </c>
      <c r="AF24" s="645">
        <v>1151.2938999999999</v>
      </c>
      <c r="AH24" s="642" t="s">
        <v>54</v>
      </c>
      <c r="AI24" s="643">
        <v>1301.9572000000001</v>
      </c>
      <c r="AJ24" s="643">
        <v>1779.9621999999999</v>
      </c>
      <c r="AK24" s="643">
        <v>1210.6111000000001</v>
      </c>
      <c r="AL24" s="643">
        <v>1030.0169000000001</v>
      </c>
      <c r="AM24" s="643">
        <v>1138.2261000000001</v>
      </c>
      <c r="AN24" s="643">
        <v>1222.3259</v>
      </c>
      <c r="AO24" s="643">
        <v>1298.0468000000001</v>
      </c>
      <c r="AP24" s="643">
        <v>1282.4097999999999</v>
      </c>
      <c r="AQ24" s="643">
        <v>1618.2312999999999</v>
      </c>
      <c r="AR24" s="643">
        <v>1446.5014000000001</v>
      </c>
      <c r="AS24" s="643">
        <v>1339.4038</v>
      </c>
      <c r="AT24" s="644">
        <v>1168.4644000000001</v>
      </c>
      <c r="AU24" s="644">
        <v>1375.5314000000001</v>
      </c>
      <c r="AV24" s="645">
        <v>1236.4118000000001</v>
      </c>
      <c r="AW24" s="13"/>
      <c r="AX24" s="642" t="s">
        <v>54</v>
      </c>
      <c r="AY24" s="643">
        <v>1301.9572000000001</v>
      </c>
      <c r="AZ24" s="643">
        <v>1667.7938999999999</v>
      </c>
      <c r="BA24" s="643">
        <v>1095.0834</v>
      </c>
      <c r="BB24" s="643">
        <v>955.69780000000003</v>
      </c>
      <c r="BC24" s="643">
        <v>1047.2858000000001</v>
      </c>
      <c r="BD24" s="643">
        <v>1122.8994</v>
      </c>
      <c r="BE24" s="643">
        <v>1214.4031</v>
      </c>
      <c r="BF24" s="643">
        <v>1210.2781</v>
      </c>
      <c r="BG24" s="643">
        <v>1523.2469000000001</v>
      </c>
      <c r="BH24" s="643">
        <v>1385.6505</v>
      </c>
      <c r="BI24" s="643">
        <v>1229.7076</v>
      </c>
      <c r="BJ24" s="644">
        <v>1082.2235000000001</v>
      </c>
      <c r="BK24" s="644">
        <v>1289.7028</v>
      </c>
      <c r="BL24" s="645">
        <v>1150.3061</v>
      </c>
    </row>
    <row r="25" spans="2:64" ht="16.5" customHeight="1">
      <c r="B25" s="646" t="s">
        <v>141</v>
      </c>
      <c r="C25" s="647">
        <v>1335.0918999999999</v>
      </c>
      <c r="D25" s="647">
        <v>1016.7614</v>
      </c>
      <c r="E25" s="647">
        <v>922.30629999999996</v>
      </c>
      <c r="F25" s="647">
        <v>955.93740000000003</v>
      </c>
      <c r="G25" s="647">
        <v>1051.2628</v>
      </c>
      <c r="H25" s="647">
        <v>1171.1622</v>
      </c>
      <c r="I25" s="647">
        <v>1323.1513</v>
      </c>
      <c r="J25" s="647">
        <v>1547.2470000000001</v>
      </c>
      <c r="K25" s="647">
        <v>1761.6974</v>
      </c>
      <c r="L25" s="647">
        <v>1646.9436000000001</v>
      </c>
      <c r="M25" s="647">
        <v>1593.7907</v>
      </c>
      <c r="N25" s="648">
        <v>1058.0908999999999</v>
      </c>
      <c r="O25" s="648">
        <v>1633.6288</v>
      </c>
      <c r="P25" s="633">
        <v>1264.3467000000001</v>
      </c>
      <c r="Q25" s="13"/>
      <c r="R25" s="646" t="s">
        <v>141</v>
      </c>
      <c r="S25" s="647">
        <v>1203.7755999999999</v>
      </c>
      <c r="T25" s="647">
        <v>956.4162</v>
      </c>
      <c r="U25" s="647">
        <v>864.47479999999996</v>
      </c>
      <c r="V25" s="647">
        <v>894.87130000000002</v>
      </c>
      <c r="W25" s="647">
        <v>988.06280000000004</v>
      </c>
      <c r="X25" s="647">
        <v>1109.5616</v>
      </c>
      <c r="Y25" s="647">
        <v>1239.9639</v>
      </c>
      <c r="Z25" s="647">
        <v>1463.373</v>
      </c>
      <c r="AA25" s="647">
        <v>1662.9834000000001</v>
      </c>
      <c r="AB25" s="647">
        <v>1486.145</v>
      </c>
      <c r="AC25" s="647">
        <v>1490.7865999999999</v>
      </c>
      <c r="AD25" s="648">
        <v>993.01089999999999</v>
      </c>
      <c r="AE25" s="648">
        <v>1534.4367999999999</v>
      </c>
      <c r="AF25" s="633">
        <v>1187.0419999999999</v>
      </c>
      <c r="AH25" s="646" t="s">
        <v>141</v>
      </c>
      <c r="AI25" s="647">
        <v>1300.4882</v>
      </c>
      <c r="AJ25" s="647">
        <v>1066.3949</v>
      </c>
      <c r="AK25" s="647">
        <v>925.86429999999996</v>
      </c>
      <c r="AL25" s="647">
        <v>966.83860000000004</v>
      </c>
      <c r="AM25" s="647">
        <v>1053.6392000000001</v>
      </c>
      <c r="AN25" s="647">
        <v>1181.3187</v>
      </c>
      <c r="AO25" s="647">
        <v>1307.9172000000001</v>
      </c>
      <c r="AP25" s="647">
        <v>1525.6801</v>
      </c>
      <c r="AQ25" s="647">
        <v>1740.9485</v>
      </c>
      <c r="AR25" s="647">
        <v>1583.9521</v>
      </c>
      <c r="AS25" s="647">
        <v>1611.9772</v>
      </c>
      <c r="AT25" s="648">
        <v>1062.6935000000001</v>
      </c>
      <c r="AU25" s="648">
        <v>1620.1715999999999</v>
      </c>
      <c r="AV25" s="633">
        <v>1262.4773</v>
      </c>
      <c r="AW25" s="13"/>
      <c r="AX25" s="646" t="s">
        <v>141</v>
      </c>
      <c r="AY25" s="647">
        <v>1267.1038000000001</v>
      </c>
      <c r="AZ25" s="647">
        <v>990.5942</v>
      </c>
      <c r="BA25" s="647">
        <v>866.0376</v>
      </c>
      <c r="BB25" s="647">
        <v>901.64170000000001</v>
      </c>
      <c r="BC25" s="647">
        <v>1002.9136</v>
      </c>
      <c r="BD25" s="647">
        <v>1140.7265</v>
      </c>
      <c r="BE25" s="647">
        <v>1228.893</v>
      </c>
      <c r="BF25" s="647">
        <v>1448.3807999999999</v>
      </c>
      <c r="BG25" s="647">
        <v>1577.6943000000001</v>
      </c>
      <c r="BH25" s="647">
        <v>1554.3871999999999</v>
      </c>
      <c r="BI25" s="647">
        <v>1538.953</v>
      </c>
      <c r="BJ25" s="648">
        <v>1000.8434</v>
      </c>
      <c r="BK25" s="648">
        <v>1520.7646999999999</v>
      </c>
      <c r="BL25" s="633">
        <v>1187.1678999999999</v>
      </c>
    </row>
    <row r="26" spans="2:64" ht="16.5" customHeight="1">
      <c r="B26" s="642" t="s">
        <v>57</v>
      </c>
      <c r="C26" s="643">
        <v>3282.9511000000002</v>
      </c>
      <c r="D26" s="643">
        <v>2508.9751000000001</v>
      </c>
      <c r="E26" s="643">
        <v>2023.5744</v>
      </c>
      <c r="F26" s="643">
        <v>1557.3054</v>
      </c>
      <c r="G26" s="643">
        <v>1553.7158999999999</v>
      </c>
      <c r="H26" s="643">
        <v>1404.8904</v>
      </c>
      <c r="I26" s="643">
        <v>1419.3342</v>
      </c>
      <c r="J26" s="643">
        <v>2771.0335</v>
      </c>
      <c r="K26" s="643">
        <v>1617.2784999999999</v>
      </c>
      <c r="L26" s="643">
        <v>1660.817</v>
      </c>
      <c r="M26" s="643" t="s">
        <v>105</v>
      </c>
      <c r="N26" s="644">
        <v>1670.7345</v>
      </c>
      <c r="O26" s="644">
        <v>1750.107</v>
      </c>
      <c r="P26" s="645">
        <v>1700.9057</v>
      </c>
      <c r="Q26" s="13"/>
      <c r="R26" s="642" t="s">
        <v>57</v>
      </c>
      <c r="S26" s="643">
        <v>2991.77</v>
      </c>
      <c r="T26" s="643">
        <v>2271.4139</v>
      </c>
      <c r="U26" s="643">
        <v>1852.6318000000001</v>
      </c>
      <c r="V26" s="643">
        <v>1461.8943999999999</v>
      </c>
      <c r="W26" s="643">
        <v>1486.4114</v>
      </c>
      <c r="X26" s="643">
        <v>1376.6995999999999</v>
      </c>
      <c r="Y26" s="643">
        <v>1373.4675999999999</v>
      </c>
      <c r="Z26" s="643">
        <v>2671.0891999999999</v>
      </c>
      <c r="AA26" s="643">
        <v>1551.8901000000001</v>
      </c>
      <c r="AB26" s="643">
        <v>1537.5374999999999</v>
      </c>
      <c r="AC26" s="643" t="s">
        <v>105</v>
      </c>
      <c r="AD26" s="644">
        <v>1575.2809</v>
      </c>
      <c r="AE26" s="644">
        <v>1649.6982</v>
      </c>
      <c r="AF26" s="645">
        <v>1603.5685000000001</v>
      </c>
      <c r="AH26" s="642" t="s">
        <v>57</v>
      </c>
      <c r="AI26" s="643">
        <v>3649.1839</v>
      </c>
      <c r="AJ26" s="643">
        <v>2424.0189999999998</v>
      </c>
      <c r="AK26" s="643">
        <v>2121.8625000000002</v>
      </c>
      <c r="AL26" s="643">
        <v>1630.4548</v>
      </c>
      <c r="AM26" s="643">
        <v>1597.2882</v>
      </c>
      <c r="AN26" s="643">
        <v>1342.8887</v>
      </c>
      <c r="AO26" s="643">
        <v>1622.6551999999999</v>
      </c>
      <c r="AP26" s="643">
        <v>2831.7757000000001</v>
      </c>
      <c r="AQ26" s="643">
        <v>1533.5432000000001</v>
      </c>
      <c r="AR26" s="643">
        <v>1672.6940999999999</v>
      </c>
      <c r="AS26" s="643" t="s">
        <v>105</v>
      </c>
      <c r="AT26" s="644">
        <v>1755.1904</v>
      </c>
      <c r="AU26" s="644">
        <v>1732.4644000000001</v>
      </c>
      <c r="AV26" s="645">
        <v>1746.5518</v>
      </c>
      <c r="AW26" s="13"/>
      <c r="AX26" s="642" t="s">
        <v>57</v>
      </c>
      <c r="AY26" s="643">
        <v>3444.4513000000002</v>
      </c>
      <c r="AZ26" s="643">
        <v>2326.1178</v>
      </c>
      <c r="BA26" s="643">
        <v>1809.1388999999999</v>
      </c>
      <c r="BB26" s="643">
        <v>1500.8756000000001</v>
      </c>
      <c r="BC26" s="643">
        <v>1459.2330999999999</v>
      </c>
      <c r="BD26" s="643">
        <v>1229.2899</v>
      </c>
      <c r="BE26" s="643">
        <v>1478.2612999999999</v>
      </c>
      <c r="BF26" s="643">
        <v>2471.0758999999998</v>
      </c>
      <c r="BG26" s="643">
        <v>1423.8843999999999</v>
      </c>
      <c r="BH26" s="643">
        <v>1544.7236</v>
      </c>
      <c r="BI26" s="643" t="s">
        <v>105</v>
      </c>
      <c r="BJ26" s="644">
        <v>1603.2079000000001</v>
      </c>
      <c r="BK26" s="644">
        <v>1589.0554999999999</v>
      </c>
      <c r="BL26" s="645">
        <v>1597.8282999999999</v>
      </c>
    </row>
    <row r="27" spans="2:64" ht="16.5" customHeight="1">
      <c r="B27" s="646" t="s">
        <v>142</v>
      </c>
      <c r="C27" s="647">
        <v>1401.8063999999999</v>
      </c>
      <c r="D27" s="647">
        <v>1085.8525999999999</v>
      </c>
      <c r="E27" s="647">
        <v>926.10799999999995</v>
      </c>
      <c r="F27" s="647">
        <v>971.57479999999998</v>
      </c>
      <c r="G27" s="647">
        <v>1086.1005</v>
      </c>
      <c r="H27" s="647">
        <v>1152.7361000000001</v>
      </c>
      <c r="I27" s="647">
        <v>1265.8489</v>
      </c>
      <c r="J27" s="647">
        <v>1229.5911000000001</v>
      </c>
      <c r="K27" s="647">
        <v>1492.9309000000001</v>
      </c>
      <c r="L27" s="647">
        <v>1689.4283</v>
      </c>
      <c r="M27" s="647">
        <v>1598.8018999999999</v>
      </c>
      <c r="N27" s="648">
        <v>1070.5074</v>
      </c>
      <c r="O27" s="648">
        <v>1463.9032999999999</v>
      </c>
      <c r="P27" s="633">
        <v>1213.9050999999999</v>
      </c>
      <c r="Q27" s="13"/>
      <c r="R27" s="646" t="s">
        <v>142</v>
      </c>
      <c r="S27" s="647">
        <v>1250.3417999999999</v>
      </c>
      <c r="T27" s="647">
        <v>1008.7754</v>
      </c>
      <c r="U27" s="647">
        <v>846.60199999999998</v>
      </c>
      <c r="V27" s="647">
        <v>899.18079999999998</v>
      </c>
      <c r="W27" s="647">
        <v>1009.9023999999999</v>
      </c>
      <c r="X27" s="647">
        <v>1082.0889999999999</v>
      </c>
      <c r="Y27" s="647">
        <v>1194.1443999999999</v>
      </c>
      <c r="Z27" s="647">
        <v>1155.0835</v>
      </c>
      <c r="AA27" s="647">
        <v>1374.7592</v>
      </c>
      <c r="AB27" s="647">
        <v>1585.7434000000001</v>
      </c>
      <c r="AC27" s="647">
        <v>1486.404</v>
      </c>
      <c r="AD27" s="648">
        <v>995.56740000000002</v>
      </c>
      <c r="AE27" s="648">
        <v>1362.6926000000001</v>
      </c>
      <c r="AF27" s="633">
        <v>1129.3889999999999</v>
      </c>
      <c r="AH27" s="646" t="s">
        <v>142</v>
      </c>
      <c r="AI27" s="647">
        <v>1441.7218</v>
      </c>
      <c r="AJ27" s="647">
        <v>1104.6358</v>
      </c>
      <c r="AK27" s="647">
        <v>939.35619999999994</v>
      </c>
      <c r="AL27" s="647">
        <v>965.44659999999999</v>
      </c>
      <c r="AM27" s="647">
        <v>1087.1446000000001</v>
      </c>
      <c r="AN27" s="647">
        <v>1141.8143</v>
      </c>
      <c r="AO27" s="647">
        <v>1255.1829</v>
      </c>
      <c r="AP27" s="647">
        <v>1252.741</v>
      </c>
      <c r="AQ27" s="647">
        <v>1518.5984000000001</v>
      </c>
      <c r="AR27" s="647">
        <v>1681.5963999999999</v>
      </c>
      <c r="AS27" s="647">
        <v>1585.7501999999999</v>
      </c>
      <c r="AT27" s="648">
        <v>1068.3386</v>
      </c>
      <c r="AU27" s="648">
        <v>1471.4928</v>
      </c>
      <c r="AV27" s="633">
        <v>1215.2932000000001</v>
      </c>
      <c r="AW27" s="13"/>
      <c r="AX27" s="646" t="s">
        <v>142</v>
      </c>
      <c r="AY27" s="647">
        <v>1329.4411</v>
      </c>
      <c r="AZ27" s="647">
        <v>1000.5833</v>
      </c>
      <c r="BA27" s="647">
        <v>858.97630000000004</v>
      </c>
      <c r="BB27" s="647">
        <v>892.76909999999998</v>
      </c>
      <c r="BC27" s="647">
        <v>978.25210000000004</v>
      </c>
      <c r="BD27" s="647">
        <v>1082.1333</v>
      </c>
      <c r="BE27" s="647">
        <v>1182.95</v>
      </c>
      <c r="BF27" s="647">
        <v>1200.3948</v>
      </c>
      <c r="BG27" s="647">
        <v>1373.4453000000001</v>
      </c>
      <c r="BH27" s="647">
        <v>1561.5577000000001</v>
      </c>
      <c r="BI27" s="647">
        <v>1470.9546</v>
      </c>
      <c r="BJ27" s="648">
        <v>988.41650000000004</v>
      </c>
      <c r="BK27" s="648">
        <v>1369.0872999999999</v>
      </c>
      <c r="BL27" s="633">
        <v>1127.1757</v>
      </c>
    </row>
    <row r="28" spans="2:64" ht="16.5" customHeight="1">
      <c r="B28" s="642" t="s">
        <v>143</v>
      </c>
      <c r="C28" s="643">
        <v>950.77970000000005</v>
      </c>
      <c r="D28" s="643">
        <v>853.25649999999996</v>
      </c>
      <c r="E28" s="643">
        <v>786.91980000000001</v>
      </c>
      <c r="F28" s="643">
        <v>881.34169999999995</v>
      </c>
      <c r="G28" s="643">
        <v>1106.4638</v>
      </c>
      <c r="H28" s="643">
        <v>1224.6085</v>
      </c>
      <c r="I28" s="643">
        <v>1304.8166000000001</v>
      </c>
      <c r="J28" s="643">
        <v>1524.8172</v>
      </c>
      <c r="K28" s="643">
        <v>1643.8833999999999</v>
      </c>
      <c r="L28" s="643">
        <v>1699.1696999999999</v>
      </c>
      <c r="M28" s="643">
        <v>1548.3335999999999</v>
      </c>
      <c r="N28" s="644">
        <v>1048.5436999999999</v>
      </c>
      <c r="O28" s="644">
        <v>1602.1461999999999</v>
      </c>
      <c r="P28" s="645">
        <v>1288.1161999999999</v>
      </c>
      <c r="Q28" s="13"/>
      <c r="R28" s="642" t="s">
        <v>143</v>
      </c>
      <c r="S28" s="643">
        <v>910.12660000000005</v>
      </c>
      <c r="T28" s="643">
        <v>795.19129999999996</v>
      </c>
      <c r="U28" s="643">
        <v>733.06150000000002</v>
      </c>
      <c r="V28" s="643">
        <v>833.45</v>
      </c>
      <c r="W28" s="643">
        <v>1048.8445999999999</v>
      </c>
      <c r="X28" s="643">
        <v>1166.3581999999999</v>
      </c>
      <c r="Y28" s="643">
        <v>1239.4223</v>
      </c>
      <c r="Z28" s="643">
        <v>1441.7940000000001</v>
      </c>
      <c r="AA28" s="643">
        <v>1546.8797999999999</v>
      </c>
      <c r="AB28" s="643">
        <v>1583.3294000000001</v>
      </c>
      <c r="AC28" s="643">
        <v>1424.3568</v>
      </c>
      <c r="AD28" s="644">
        <v>992.80010000000004</v>
      </c>
      <c r="AE28" s="644">
        <v>1502.1383000000001</v>
      </c>
      <c r="AF28" s="645">
        <v>1213.2171000000001</v>
      </c>
      <c r="AH28" s="642" t="s">
        <v>143</v>
      </c>
      <c r="AI28" s="643">
        <v>1062.5635</v>
      </c>
      <c r="AJ28" s="643">
        <v>884.34799999999996</v>
      </c>
      <c r="AK28" s="643">
        <v>797.63509999999997</v>
      </c>
      <c r="AL28" s="643">
        <v>871.57759999999996</v>
      </c>
      <c r="AM28" s="643">
        <v>1057.8485000000001</v>
      </c>
      <c r="AN28" s="643">
        <v>1227.6342</v>
      </c>
      <c r="AO28" s="643">
        <v>1286.3671999999999</v>
      </c>
      <c r="AP28" s="643">
        <v>1502.2327</v>
      </c>
      <c r="AQ28" s="643">
        <v>1609.5615</v>
      </c>
      <c r="AR28" s="643">
        <v>1705.9532999999999</v>
      </c>
      <c r="AS28" s="643">
        <v>1593.288</v>
      </c>
      <c r="AT28" s="644">
        <v>1035.5645999999999</v>
      </c>
      <c r="AU28" s="644">
        <v>1591.2654</v>
      </c>
      <c r="AV28" s="645">
        <v>1276.0451</v>
      </c>
      <c r="AW28" s="13"/>
      <c r="AX28" s="642" t="s">
        <v>143</v>
      </c>
      <c r="AY28" s="643">
        <v>1003.7828</v>
      </c>
      <c r="AZ28" s="643">
        <v>816.08399999999995</v>
      </c>
      <c r="BA28" s="643">
        <v>750.05349999999999</v>
      </c>
      <c r="BB28" s="643">
        <v>821.87109999999996</v>
      </c>
      <c r="BC28" s="643">
        <v>1002.3282</v>
      </c>
      <c r="BD28" s="643">
        <v>1168.9211</v>
      </c>
      <c r="BE28" s="643">
        <v>1229.0389</v>
      </c>
      <c r="BF28" s="643">
        <v>1419.0831000000001</v>
      </c>
      <c r="BG28" s="643">
        <v>1527.7996000000001</v>
      </c>
      <c r="BH28" s="643">
        <v>1598.9565</v>
      </c>
      <c r="BI28" s="643">
        <v>1516.9229</v>
      </c>
      <c r="BJ28" s="644">
        <v>981.7174</v>
      </c>
      <c r="BK28" s="644">
        <v>1504.6829</v>
      </c>
      <c r="BL28" s="645">
        <v>1208.0317</v>
      </c>
    </row>
    <row r="29" spans="2:64" ht="16.5" customHeight="1">
      <c r="B29" s="646" t="s">
        <v>144</v>
      </c>
      <c r="C29" s="647">
        <v>950.74450000000002</v>
      </c>
      <c r="D29" s="647">
        <v>761.9117</v>
      </c>
      <c r="E29" s="647">
        <v>680.26229999999998</v>
      </c>
      <c r="F29" s="647">
        <v>854.57849999999996</v>
      </c>
      <c r="G29" s="647">
        <v>1098.2923000000001</v>
      </c>
      <c r="H29" s="647">
        <v>1436.0189</v>
      </c>
      <c r="I29" s="647">
        <v>1465.0011</v>
      </c>
      <c r="J29" s="647">
        <v>1666.5714</v>
      </c>
      <c r="K29" s="647">
        <v>1603.5986</v>
      </c>
      <c r="L29" s="647">
        <v>1883.7402</v>
      </c>
      <c r="M29" s="647">
        <v>1521.9736</v>
      </c>
      <c r="N29" s="648">
        <v>1038.6874</v>
      </c>
      <c r="O29" s="648">
        <v>1629.146</v>
      </c>
      <c r="P29" s="633">
        <v>1240.7945</v>
      </c>
      <c r="Q29" s="13"/>
      <c r="R29" s="646" t="s">
        <v>144</v>
      </c>
      <c r="S29" s="647">
        <v>916.12279999999998</v>
      </c>
      <c r="T29" s="647">
        <v>711.60839999999996</v>
      </c>
      <c r="U29" s="647">
        <v>631.81989999999996</v>
      </c>
      <c r="V29" s="647">
        <v>796.67560000000003</v>
      </c>
      <c r="W29" s="647">
        <v>1032.0459000000001</v>
      </c>
      <c r="X29" s="647">
        <v>1348.5419999999999</v>
      </c>
      <c r="Y29" s="647">
        <v>1366.1946</v>
      </c>
      <c r="Z29" s="647">
        <v>1587.655</v>
      </c>
      <c r="AA29" s="647">
        <v>1518.7267999999999</v>
      </c>
      <c r="AB29" s="647">
        <v>1772.1692</v>
      </c>
      <c r="AC29" s="647">
        <v>1388.7239999999999</v>
      </c>
      <c r="AD29" s="648">
        <v>970.59339999999997</v>
      </c>
      <c r="AE29" s="648">
        <v>1526.9223999999999</v>
      </c>
      <c r="AF29" s="633">
        <v>1161.0183999999999</v>
      </c>
      <c r="AH29" s="646" t="s">
        <v>144</v>
      </c>
      <c r="AI29" s="647">
        <v>958.00940000000003</v>
      </c>
      <c r="AJ29" s="647">
        <v>788.34280000000001</v>
      </c>
      <c r="AK29" s="647">
        <v>715.10209999999995</v>
      </c>
      <c r="AL29" s="647">
        <v>861.45</v>
      </c>
      <c r="AM29" s="647">
        <v>1124.58</v>
      </c>
      <c r="AN29" s="647">
        <v>1388.9058</v>
      </c>
      <c r="AO29" s="647">
        <v>1435.7355</v>
      </c>
      <c r="AP29" s="647">
        <v>1673.7718</v>
      </c>
      <c r="AQ29" s="647">
        <v>1564.8734999999999</v>
      </c>
      <c r="AR29" s="647">
        <v>1888.1975</v>
      </c>
      <c r="AS29" s="647">
        <v>1536.4241999999999</v>
      </c>
      <c r="AT29" s="648">
        <v>1040.4785999999999</v>
      </c>
      <c r="AU29" s="648">
        <v>1628.5007000000001</v>
      </c>
      <c r="AV29" s="633">
        <v>1241.7518</v>
      </c>
      <c r="AW29" s="13"/>
      <c r="AX29" s="646" t="s">
        <v>144</v>
      </c>
      <c r="AY29" s="647">
        <v>912.51689999999996</v>
      </c>
      <c r="AZ29" s="647">
        <v>719.51859999999999</v>
      </c>
      <c r="BA29" s="647">
        <v>666.41129999999998</v>
      </c>
      <c r="BB29" s="647">
        <v>792.46519999999998</v>
      </c>
      <c r="BC29" s="647">
        <v>1040.1495</v>
      </c>
      <c r="BD29" s="647">
        <v>1328.6543999999999</v>
      </c>
      <c r="BE29" s="647">
        <v>1397.4458999999999</v>
      </c>
      <c r="BF29" s="647">
        <v>1595.0073</v>
      </c>
      <c r="BG29" s="647">
        <v>1472.2677000000001</v>
      </c>
      <c r="BH29" s="647">
        <v>1790.9414999999999</v>
      </c>
      <c r="BI29" s="647">
        <v>1437.1765</v>
      </c>
      <c r="BJ29" s="648">
        <v>978.26440000000002</v>
      </c>
      <c r="BK29" s="648">
        <v>1537.7240999999999</v>
      </c>
      <c r="BL29" s="633">
        <v>1169.761</v>
      </c>
    </row>
    <row r="30" spans="2:64" ht="16.5" customHeight="1">
      <c r="B30" s="642" t="s">
        <v>145</v>
      </c>
      <c r="C30" s="643">
        <v>1517.5900999999999</v>
      </c>
      <c r="D30" s="643">
        <v>1090.528</v>
      </c>
      <c r="E30" s="643">
        <v>957.50139999999999</v>
      </c>
      <c r="F30" s="643">
        <v>993.41430000000003</v>
      </c>
      <c r="G30" s="643">
        <v>1086.4105</v>
      </c>
      <c r="H30" s="643">
        <v>1269.3563999999999</v>
      </c>
      <c r="I30" s="643">
        <v>1348.6661999999999</v>
      </c>
      <c r="J30" s="643">
        <v>1567.5835999999999</v>
      </c>
      <c r="K30" s="643">
        <v>1579.4536000000001</v>
      </c>
      <c r="L30" s="643">
        <v>1543.7068999999999</v>
      </c>
      <c r="M30" s="643">
        <v>1528.7607</v>
      </c>
      <c r="N30" s="644">
        <v>1108.3534999999999</v>
      </c>
      <c r="O30" s="644">
        <v>1559.154</v>
      </c>
      <c r="P30" s="645">
        <v>1265.5045</v>
      </c>
      <c r="Q30" s="13"/>
      <c r="R30" s="642" t="s">
        <v>145</v>
      </c>
      <c r="S30" s="643">
        <v>1428.2617</v>
      </c>
      <c r="T30" s="643">
        <v>1012.1312</v>
      </c>
      <c r="U30" s="643">
        <v>878.84010000000001</v>
      </c>
      <c r="V30" s="643">
        <v>921.99749999999995</v>
      </c>
      <c r="W30" s="643">
        <v>1008.7065</v>
      </c>
      <c r="X30" s="643">
        <v>1192.0310999999999</v>
      </c>
      <c r="Y30" s="643">
        <v>1260.4704999999999</v>
      </c>
      <c r="Z30" s="643">
        <v>1468.9429</v>
      </c>
      <c r="AA30" s="643">
        <v>1473.7471</v>
      </c>
      <c r="AB30" s="643">
        <v>1460.1664000000001</v>
      </c>
      <c r="AC30" s="643">
        <v>1425.2109</v>
      </c>
      <c r="AD30" s="644">
        <v>1030.8764000000001</v>
      </c>
      <c r="AE30" s="644">
        <v>1460.5772999999999</v>
      </c>
      <c r="AF30" s="645">
        <v>1180.672</v>
      </c>
      <c r="AH30" s="642" t="s">
        <v>145</v>
      </c>
      <c r="AI30" s="643">
        <v>1568.6659999999999</v>
      </c>
      <c r="AJ30" s="643">
        <v>1158.0426</v>
      </c>
      <c r="AK30" s="643">
        <v>997.67550000000006</v>
      </c>
      <c r="AL30" s="643">
        <v>1005.4892</v>
      </c>
      <c r="AM30" s="643">
        <v>1097.1004</v>
      </c>
      <c r="AN30" s="643">
        <v>1277.1780000000001</v>
      </c>
      <c r="AO30" s="643">
        <v>1357.0482999999999</v>
      </c>
      <c r="AP30" s="643">
        <v>1552.5655999999999</v>
      </c>
      <c r="AQ30" s="643">
        <v>1551.4350999999999</v>
      </c>
      <c r="AR30" s="643">
        <v>1515.0396000000001</v>
      </c>
      <c r="AS30" s="643">
        <v>1525.2126000000001</v>
      </c>
      <c r="AT30" s="644">
        <v>1123.6286</v>
      </c>
      <c r="AU30" s="644">
        <v>1538.3704</v>
      </c>
      <c r="AV30" s="645">
        <v>1268.2094</v>
      </c>
      <c r="AW30" s="13"/>
      <c r="AX30" s="642" t="s">
        <v>145</v>
      </c>
      <c r="AY30" s="643">
        <v>1495.7565</v>
      </c>
      <c r="AZ30" s="643">
        <v>1080.3815</v>
      </c>
      <c r="BA30" s="643">
        <v>917.7989</v>
      </c>
      <c r="BB30" s="643">
        <v>936.8655</v>
      </c>
      <c r="BC30" s="643">
        <v>1027.1058</v>
      </c>
      <c r="BD30" s="643">
        <v>1195.7753</v>
      </c>
      <c r="BE30" s="643">
        <v>1265.0494000000001</v>
      </c>
      <c r="BF30" s="643">
        <v>1468.5288</v>
      </c>
      <c r="BG30" s="643">
        <v>1463.3109999999999</v>
      </c>
      <c r="BH30" s="643">
        <v>1422.2835</v>
      </c>
      <c r="BI30" s="643">
        <v>1417.8069</v>
      </c>
      <c r="BJ30" s="644">
        <v>1047.3438000000001</v>
      </c>
      <c r="BK30" s="644">
        <v>1446.5201999999999</v>
      </c>
      <c r="BL30" s="645">
        <v>1186.4983999999999</v>
      </c>
    </row>
    <row r="31" spans="2:64" ht="16.5" customHeight="1">
      <c r="B31" s="646" t="s">
        <v>146</v>
      </c>
      <c r="C31" s="647">
        <v>1935.9456</v>
      </c>
      <c r="D31" s="647">
        <v>1320.7826</v>
      </c>
      <c r="E31" s="647">
        <v>1127.5594000000001</v>
      </c>
      <c r="F31" s="647">
        <v>1150.2674999999999</v>
      </c>
      <c r="G31" s="647">
        <v>1130.3608999999999</v>
      </c>
      <c r="H31" s="647">
        <v>1285.7737</v>
      </c>
      <c r="I31" s="647">
        <v>1476.6443999999999</v>
      </c>
      <c r="J31" s="647">
        <v>1544.3814</v>
      </c>
      <c r="K31" s="647">
        <v>1852.5383999999999</v>
      </c>
      <c r="L31" s="647">
        <v>1855.0005000000001</v>
      </c>
      <c r="M31" s="647">
        <v>1505.4367999999999</v>
      </c>
      <c r="N31" s="648">
        <v>1256.6467</v>
      </c>
      <c r="O31" s="648">
        <v>1624.4973</v>
      </c>
      <c r="P31" s="633">
        <v>1404.0527999999999</v>
      </c>
      <c r="Q31" s="13"/>
      <c r="R31" s="646" t="s">
        <v>146</v>
      </c>
      <c r="S31" s="647">
        <v>1775.9754</v>
      </c>
      <c r="T31" s="647">
        <v>1214.0145</v>
      </c>
      <c r="U31" s="647">
        <v>1036.7046</v>
      </c>
      <c r="V31" s="647">
        <v>1062.5677000000001</v>
      </c>
      <c r="W31" s="647">
        <v>1059.8149000000001</v>
      </c>
      <c r="X31" s="647">
        <v>1198.9223999999999</v>
      </c>
      <c r="Y31" s="647">
        <v>1370.1768</v>
      </c>
      <c r="Z31" s="647">
        <v>1453.1183000000001</v>
      </c>
      <c r="AA31" s="647">
        <v>1727.5882999999999</v>
      </c>
      <c r="AB31" s="647">
        <v>1711.4852000000001</v>
      </c>
      <c r="AC31" s="647">
        <v>1425.0516</v>
      </c>
      <c r="AD31" s="648">
        <v>1165.4857</v>
      </c>
      <c r="AE31" s="648">
        <v>1525.4953</v>
      </c>
      <c r="AF31" s="633">
        <v>1309.7498000000001</v>
      </c>
      <c r="AH31" s="646" t="s">
        <v>146</v>
      </c>
      <c r="AI31" s="647">
        <v>1999.7384999999999</v>
      </c>
      <c r="AJ31" s="647">
        <v>1354.3157000000001</v>
      </c>
      <c r="AK31" s="647">
        <v>1157.5677000000001</v>
      </c>
      <c r="AL31" s="647">
        <v>1159.2944</v>
      </c>
      <c r="AM31" s="647">
        <v>1107.7238</v>
      </c>
      <c r="AN31" s="647">
        <v>1276.1735000000001</v>
      </c>
      <c r="AO31" s="647">
        <v>1439.11</v>
      </c>
      <c r="AP31" s="647">
        <v>1514.9060999999999</v>
      </c>
      <c r="AQ31" s="647">
        <v>1830.1020000000001</v>
      </c>
      <c r="AR31" s="647">
        <v>1856.3098</v>
      </c>
      <c r="AS31" s="647">
        <v>1509.2962</v>
      </c>
      <c r="AT31" s="648">
        <v>1250.2768000000001</v>
      </c>
      <c r="AU31" s="648">
        <v>1614.3353</v>
      </c>
      <c r="AV31" s="633">
        <v>1396.1632999999999</v>
      </c>
      <c r="AW31" s="13"/>
      <c r="AX31" s="646" t="s">
        <v>146</v>
      </c>
      <c r="AY31" s="647">
        <v>1846.0143</v>
      </c>
      <c r="AZ31" s="647">
        <v>1251.3590999999999</v>
      </c>
      <c r="BA31" s="647">
        <v>1059.2628</v>
      </c>
      <c r="BB31" s="647">
        <v>1069.5585000000001</v>
      </c>
      <c r="BC31" s="647">
        <v>1027.57</v>
      </c>
      <c r="BD31" s="647">
        <v>1197.0805</v>
      </c>
      <c r="BE31" s="647">
        <v>1340.6892</v>
      </c>
      <c r="BF31" s="647">
        <v>1432.6609000000001</v>
      </c>
      <c r="BG31" s="647">
        <v>1706.8309999999999</v>
      </c>
      <c r="BH31" s="647">
        <v>1624.2832000000001</v>
      </c>
      <c r="BI31" s="647">
        <v>1426.2384</v>
      </c>
      <c r="BJ31" s="648">
        <v>1159.1242</v>
      </c>
      <c r="BK31" s="648">
        <v>1507.5908999999999</v>
      </c>
      <c r="BL31" s="633">
        <v>1298.7628</v>
      </c>
    </row>
    <row r="32" spans="2:64" ht="16.5" customHeight="1">
      <c r="B32" s="642" t="s">
        <v>66</v>
      </c>
      <c r="C32" s="643">
        <v>1048.5438999999999</v>
      </c>
      <c r="D32" s="643">
        <v>1099.8227999999999</v>
      </c>
      <c r="E32" s="643">
        <v>941.75829999999996</v>
      </c>
      <c r="F32" s="643">
        <v>973.2056</v>
      </c>
      <c r="G32" s="643">
        <v>1098.5066999999999</v>
      </c>
      <c r="H32" s="643">
        <v>1248.8366000000001</v>
      </c>
      <c r="I32" s="643">
        <v>1250.3236999999999</v>
      </c>
      <c r="J32" s="643">
        <v>1425.3666000000001</v>
      </c>
      <c r="K32" s="643">
        <v>1388.9974999999999</v>
      </c>
      <c r="L32" s="643">
        <v>1529.4075</v>
      </c>
      <c r="M32" s="643">
        <v>1530.5205000000001</v>
      </c>
      <c r="N32" s="644">
        <v>1127.2303999999999</v>
      </c>
      <c r="O32" s="644">
        <v>1470.2849000000001</v>
      </c>
      <c r="P32" s="645">
        <v>1278.2166</v>
      </c>
      <c r="Q32" s="13"/>
      <c r="R32" s="642" t="s">
        <v>66</v>
      </c>
      <c r="S32" s="643">
        <v>1016.537</v>
      </c>
      <c r="T32" s="643">
        <v>1015.6959000000001</v>
      </c>
      <c r="U32" s="643">
        <v>876.32719999999995</v>
      </c>
      <c r="V32" s="643">
        <v>898.05200000000002</v>
      </c>
      <c r="W32" s="643">
        <v>1028.0616</v>
      </c>
      <c r="X32" s="643">
        <v>1166.7620999999999</v>
      </c>
      <c r="Y32" s="643">
        <v>1168.0541000000001</v>
      </c>
      <c r="Z32" s="643">
        <v>1338.2942</v>
      </c>
      <c r="AA32" s="643">
        <v>1303.9622999999999</v>
      </c>
      <c r="AB32" s="643">
        <v>1412.6866</v>
      </c>
      <c r="AC32" s="643">
        <v>1462.4516000000001</v>
      </c>
      <c r="AD32" s="644">
        <v>1050.386</v>
      </c>
      <c r="AE32" s="644">
        <v>1386.4392</v>
      </c>
      <c r="AF32" s="645">
        <v>1198.2908</v>
      </c>
      <c r="AH32" s="642" t="s">
        <v>66</v>
      </c>
      <c r="AI32" s="643">
        <v>1019.6488000000001</v>
      </c>
      <c r="AJ32" s="643">
        <v>1043.9931999999999</v>
      </c>
      <c r="AK32" s="643">
        <v>920.17079999999999</v>
      </c>
      <c r="AL32" s="643">
        <v>964.80079999999998</v>
      </c>
      <c r="AM32" s="643">
        <v>1076.7379000000001</v>
      </c>
      <c r="AN32" s="643">
        <v>1223.1768999999999</v>
      </c>
      <c r="AO32" s="643">
        <v>1249.2597000000001</v>
      </c>
      <c r="AP32" s="643">
        <v>1413.1967999999999</v>
      </c>
      <c r="AQ32" s="643">
        <v>1382.9060999999999</v>
      </c>
      <c r="AR32" s="643">
        <v>1527.8179</v>
      </c>
      <c r="AS32" s="643">
        <v>1510.6552999999999</v>
      </c>
      <c r="AT32" s="644">
        <v>1114.4555</v>
      </c>
      <c r="AU32" s="644">
        <v>1458.1454000000001</v>
      </c>
      <c r="AV32" s="645">
        <v>1265.7213999999999</v>
      </c>
      <c r="AW32" s="13"/>
      <c r="AX32" s="642" t="s">
        <v>66</v>
      </c>
      <c r="AY32" s="643">
        <v>868.17639999999994</v>
      </c>
      <c r="AZ32" s="643">
        <v>968.7056</v>
      </c>
      <c r="BA32" s="643">
        <v>855.74659999999994</v>
      </c>
      <c r="BB32" s="643">
        <v>885.51930000000004</v>
      </c>
      <c r="BC32" s="643">
        <v>1015.8367</v>
      </c>
      <c r="BD32" s="643">
        <v>1159.6134999999999</v>
      </c>
      <c r="BE32" s="643">
        <v>1199.6258</v>
      </c>
      <c r="BF32" s="643">
        <v>1369.9942000000001</v>
      </c>
      <c r="BG32" s="643">
        <v>1298.3742999999999</v>
      </c>
      <c r="BH32" s="643">
        <v>1413.6769999999999</v>
      </c>
      <c r="BI32" s="643">
        <v>1406.0933</v>
      </c>
      <c r="BJ32" s="644">
        <v>1051.3342</v>
      </c>
      <c r="BK32" s="644">
        <v>1373.365</v>
      </c>
      <c r="BL32" s="645">
        <v>1193.0673999999999</v>
      </c>
    </row>
    <row r="33" spans="2:64" ht="16.5" customHeight="1">
      <c r="B33" s="646" t="s">
        <v>96</v>
      </c>
      <c r="C33" s="647">
        <v>2598.6478999999999</v>
      </c>
      <c r="D33" s="647">
        <v>2346.585</v>
      </c>
      <c r="E33" s="647">
        <v>2019.8580999999999</v>
      </c>
      <c r="F33" s="647">
        <v>1784.6052</v>
      </c>
      <c r="G33" s="647">
        <v>1522.5065</v>
      </c>
      <c r="H33" s="647">
        <v>1649.7317</v>
      </c>
      <c r="I33" s="647">
        <v>1648.7588000000001</v>
      </c>
      <c r="J33" s="647">
        <v>1890.9285</v>
      </c>
      <c r="K33" s="647">
        <v>1925.8788</v>
      </c>
      <c r="L33" s="647">
        <v>2069.7946999999999</v>
      </c>
      <c r="M33" s="647">
        <v>1625.3866</v>
      </c>
      <c r="N33" s="648">
        <v>1677.1436000000001</v>
      </c>
      <c r="O33" s="648">
        <v>1815.9232</v>
      </c>
      <c r="P33" s="633">
        <v>1776.5438999999999</v>
      </c>
      <c r="Q33" s="13"/>
      <c r="R33" s="646" t="s">
        <v>96</v>
      </c>
      <c r="S33" s="647">
        <v>2506.6898000000001</v>
      </c>
      <c r="T33" s="647">
        <v>2183.8236999999999</v>
      </c>
      <c r="U33" s="647">
        <v>1914.8122000000001</v>
      </c>
      <c r="V33" s="647">
        <v>1668.1963000000001</v>
      </c>
      <c r="W33" s="647">
        <v>1448.4450999999999</v>
      </c>
      <c r="X33" s="647">
        <v>1553.1232</v>
      </c>
      <c r="Y33" s="647">
        <v>1574.4446</v>
      </c>
      <c r="Z33" s="647">
        <v>1785.5608999999999</v>
      </c>
      <c r="AA33" s="647">
        <v>1833.7017000000001</v>
      </c>
      <c r="AB33" s="647">
        <v>1899.0817999999999</v>
      </c>
      <c r="AC33" s="647">
        <v>1472.1899000000001</v>
      </c>
      <c r="AD33" s="648">
        <v>1588.8871999999999</v>
      </c>
      <c r="AE33" s="648">
        <v>1683.2874999999999</v>
      </c>
      <c r="AF33" s="633">
        <v>1656.5011</v>
      </c>
      <c r="AH33" s="646" t="s">
        <v>96</v>
      </c>
      <c r="AI33" s="647">
        <v>2566.2388999999998</v>
      </c>
      <c r="AJ33" s="647">
        <v>2373.6287000000002</v>
      </c>
      <c r="AK33" s="647">
        <v>2094.2649999999999</v>
      </c>
      <c r="AL33" s="647">
        <v>1741.0835999999999</v>
      </c>
      <c r="AM33" s="647">
        <v>1518.4168999999999</v>
      </c>
      <c r="AN33" s="647">
        <v>1621.7070000000001</v>
      </c>
      <c r="AO33" s="647">
        <v>1586.0156999999999</v>
      </c>
      <c r="AP33" s="647">
        <v>1858.8939</v>
      </c>
      <c r="AQ33" s="647">
        <v>1910.0413000000001</v>
      </c>
      <c r="AR33" s="647">
        <v>2043.8789999999999</v>
      </c>
      <c r="AS33" s="647">
        <v>1610.5289</v>
      </c>
      <c r="AT33" s="648">
        <v>1640.9712999999999</v>
      </c>
      <c r="AU33" s="648">
        <v>1795.8768</v>
      </c>
      <c r="AV33" s="633">
        <v>1751.9217000000001</v>
      </c>
      <c r="AW33" s="13"/>
      <c r="AX33" s="646" t="s">
        <v>96</v>
      </c>
      <c r="AY33" s="647">
        <v>2341.9425000000001</v>
      </c>
      <c r="AZ33" s="647">
        <v>2121.9229999999998</v>
      </c>
      <c r="BA33" s="647">
        <v>1952.1660999999999</v>
      </c>
      <c r="BB33" s="647">
        <v>1647.5027</v>
      </c>
      <c r="BC33" s="647">
        <v>1442.8471</v>
      </c>
      <c r="BD33" s="647">
        <v>1550.6572000000001</v>
      </c>
      <c r="BE33" s="647">
        <v>1523.644</v>
      </c>
      <c r="BF33" s="647">
        <v>1755.2307000000001</v>
      </c>
      <c r="BG33" s="647">
        <v>1821.9384</v>
      </c>
      <c r="BH33" s="647">
        <v>1893.7186999999999</v>
      </c>
      <c r="BI33" s="647">
        <v>1513.6277</v>
      </c>
      <c r="BJ33" s="648">
        <v>1563.2775999999999</v>
      </c>
      <c r="BK33" s="648">
        <v>1691.3852999999999</v>
      </c>
      <c r="BL33" s="633">
        <v>1655.0342000000001</v>
      </c>
    </row>
    <row r="34" spans="2:64" ht="16.5" customHeight="1">
      <c r="B34" s="642" t="s">
        <v>147</v>
      </c>
      <c r="C34" s="643">
        <v>3001.5183999999999</v>
      </c>
      <c r="D34" s="643">
        <v>1223.4355</v>
      </c>
      <c r="E34" s="643">
        <v>1197.8779999999999</v>
      </c>
      <c r="F34" s="643">
        <v>1094.2186999999999</v>
      </c>
      <c r="G34" s="643">
        <v>1376.7336</v>
      </c>
      <c r="H34" s="643">
        <v>1318.2029</v>
      </c>
      <c r="I34" s="643">
        <v>1536.9486999999999</v>
      </c>
      <c r="J34" s="643">
        <v>1715.6811</v>
      </c>
      <c r="K34" s="643">
        <v>1849.0073</v>
      </c>
      <c r="L34" s="643">
        <v>2034.6134999999999</v>
      </c>
      <c r="M34" s="643">
        <v>3369.4706999999999</v>
      </c>
      <c r="N34" s="644">
        <v>1362.7575999999999</v>
      </c>
      <c r="O34" s="644">
        <v>2269.7860000000001</v>
      </c>
      <c r="P34" s="645">
        <v>2130.1614</v>
      </c>
      <c r="Q34" s="13"/>
      <c r="R34" s="642" t="s">
        <v>147</v>
      </c>
      <c r="S34" s="643">
        <v>2940.3753999999999</v>
      </c>
      <c r="T34" s="643">
        <v>1173.8686</v>
      </c>
      <c r="U34" s="643">
        <v>1133.1119000000001</v>
      </c>
      <c r="V34" s="643">
        <v>1039.9247</v>
      </c>
      <c r="W34" s="643">
        <v>1304.6875</v>
      </c>
      <c r="X34" s="643">
        <v>1260.7141999999999</v>
      </c>
      <c r="Y34" s="643">
        <v>1467.9436000000001</v>
      </c>
      <c r="Z34" s="643">
        <v>1619.6828</v>
      </c>
      <c r="AA34" s="643">
        <v>1736.4097999999999</v>
      </c>
      <c r="AB34" s="643">
        <v>1882.021</v>
      </c>
      <c r="AC34" s="643">
        <v>3239.0453000000002</v>
      </c>
      <c r="AD34" s="644">
        <v>1298.5537999999999</v>
      </c>
      <c r="AE34" s="644">
        <v>2144.6408000000001</v>
      </c>
      <c r="AF34" s="645">
        <v>2014.3973000000001</v>
      </c>
      <c r="AH34" s="642" t="s">
        <v>147</v>
      </c>
      <c r="AI34" s="643">
        <v>2899.6523999999999</v>
      </c>
      <c r="AJ34" s="643">
        <v>1139.2574</v>
      </c>
      <c r="AK34" s="643">
        <v>1182.8751</v>
      </c>
      <c r="AL34" s="643">
        <v>1089.7157</v>
      </c>
      <c r="AM34" s="643">
        <v>1344.7520999999999</v>
      </c>
      <c r="AN34" s="643">
        <v>1283.8230000000001</v>
      </c>
      <c r="AO34" s="643">
        <v>1515.5867000000001</v>
      </c>
      <c r="AP34" s="643">
        <v>1702.9269999999999</v>
      </c>
      <c r="AQ34" s="643">
        <v>1835.4132999999999</v>
      </c>
      <c r="AR34" s="643">
        <v>2013.643</v>
      </c>
      <c r="AS34" s="643">
        <v>3231.9081000000001</v>
      </c>
      <c r="AT34" s="644">
        <v>1341.7279000000001</v>
      </c>
      <c r="AU34" s="644">
        <v>2222.5891000000001</v>
      </c>
      <c r="AV34" s="645">
        <v>2086.9926</v>
      </c>
      <c r="AW34" s="13"/>
      <c r="AX34" s="642" t="s">
        <v>147</v>
      </c>
      <c r="AY34" s="643">
        <v>2810.7402000000002</v>
      </c>
      <c r="AZ34" s="643">
        <v>1132.8411000000001</v>
      </c>
      <c r="BA34" s="643">
        <v>1081.2436</v>
      </c>
      <c r="BB34" s="643">
        <v>1029.8524</v>
      </c>
      <c r="BC34" s="643">
        <v>1263.9417000000001</v>
      </c>
      <c r="BD34" s="643">
        <v>1248.4104</v>
      </c>
      <c r="BE34" s="643">
        <v>1431.1195</v>
      </c>
      <c r="BF34" s="643">
        <v>1609.2419</v>
      </c>
      <c r="BG34" s="643">
        <v>1749.3579</v>
      </c>
      <c r="BH34" s="643">
        <v>1906.6395</v>
      </c>
      <c r="BI34" s="643">
        <v>3061.2586999999999</v>
      </c>
      <c r="BJ34" s="644">
        <v>1270.1130000000001</v>
      </c>
      <c r="BK34" s="644">
        <v>2108.6071999999999</v>
      </c>
      <c r="BL34" s="645">
        <v>1979.5325</v>
      </c>
    </row>
    <row r="35" spans="2:64" ht="16.5" customHeight="1">
      <c r="B35" s="646" t="s">
        <v>700</v>
      </c>
      <c r="C35" s="647" t="s">
        <v>105</v>
      </c>
      <c r="D35" s="647">
        <v>7074.8122999999996</v>
      </c>
      <c r="E35" s="647" t="s">
        <v>105</v>
      </c>
      <c r="F35" s="647">
        <v>2129.4337999999998</v>
      </c>
      <c r="G35" s="647">
        <v>1948.8858</v>
      </c>
      <c r="H35" s="647">
        <v>1905.749</v>
      </c>
      <c r="I35" s="647">
        <v>1594.8148000000001</v>
      </c>
      <c r="J35" s="647">
        <v>1436.2199000000001</v>
      </c>
      <c r="K35" s="647">
        <v>1637.6577</v>
      </c>
      <c r="L35" s="647">
        <v>1679.8071</v>
      </c>
      <c r="M35" s="647">
        <v>1721.4978000000001</v>
      </c>
      <c r="N35" s="648">
        <v>1692.0184999999999</v>
      </c>
      <c r="O35" s="648">
        <v>1614.3103000000001</v>
      </c>
      <c r="P35" s="633">
        <v>1626.1124</v>
      </c>
      <c r="Q35" s="13"/>
      <c r="R35" s="646" t="s">
        <v>700</v>
      </c>
      <c r="S35" s="647" t="s">
        <v>105</v>
      </c>
      <c r="T35" s="647">
        <v>7074.8122999999996</v>
      </c>
      <c r="U35" s="647" t="s">
        <v>105</v>
      </c>
      <c r="V35" s="647">
        <v>2095.1296000000002</v>
      </c>
      <c r="W35" s="647">
        <v>1916.1306999999999</v>
      </c>
      <c r="X35" s="647">
        <v>1790.4725000000001</v>
      </c>
      <c r="Y35" s="647">
        <v>1546.1175000000001</v>
      </c>
      <c r="Z35" s="647">
        <v>1378.7384</v>
      </c>
      <c r="AA35" s="647">
        <v>1569.2618</v>
      </c>
      <c r="AB35" s="647">
        <v>1589.3046999999999</v>
      </c>
      <c r="AC35" s="647">
        <v>1635.7212999999999</v>
      </c>
      <c r="AD35" s="648">
        <v>1637.7065</v>
      </c>
      <c r="AE35" s="648">
        <v>1539.5664999999999</v>
      </c>
      <c r="AF35" s="633">
        <v>1554.4718</v>
      </c>
      <c r="AH35" s="646" t="s">
        <v>700</v>
      </c>
      <c r="AI35" s="647" t="s">
        <v>105</v>
      </c>
      <c r="AJ35" s="647">
        <v>7438.6773000000003</v>
      </c>
      <c r="AK35" s="647" t="s">
        <v>105</v>
      </c>
      <c r="AL35" s="647">
        <v>2056.0924</v>
      </c>
      <c r="AM35" s="647">
        <v>1993.8710000000001</v>
      </c>
      <c r="AN35" s="647">
        <v>2029.6577</v>
      </c>
      <c r="AO35" s="647">
        <v>1554.6146000000001</v>
      </c>
      <c r="AP35" s="647">
        <v>1472.8345999999999</v>
      </c>
      <c r="AQ35" s="647">
        <v>1634.8715</v>
      </c>
      <c r="AR35" s="647">
        <v>1662.2956999999999</v>
      </c>
      <c r="AS35" s="647">
        <v>1759.8815999999999</v>
      </c>
      <c r="AT35" s="648">
        <v>1673.3318999999999</v>
      </c>
      <c r="AU35" s="648">
        <v>1622.1624999999999</v>
      </c>
      <c r="AV35" s="633">
        <v>1629.9340999999999</v>
      </c>
      <c r="AW35" s="13"/>
      <c r="AX35" s="646" t="s">
        <v>700</v>
      </c>
      <c r="AY35" s="647" t="s">
        <v>105</v>
      </c>
      <c r="AZ35" s="647">
        <v>7438.6773000000003</v>
      </c>
      <c r="BA35" s="647" t="s">
        <v>105</v>
      </c>
      <c r="BB35" s="647">
        <v>2056.0668999999998</v>
      </c>
      <c r="BC35" s="647">
        <v>1993.8710000000001</v>
      </c>
      <c r="BD35" s="647">
        <v>1900.6670999999999</v>
      </c>
      <c r="BE35" s="647">
        <v>1508.8317999999999</v>
      </c>
      <c r="BF35" s="647">
        <v>1417.8621000000001</v>
      </c>
      <c r="BG35" s="647">
        <v>1568.5762999999999</v>
      </c>
      <c r="BH35" s="647">
        <v>1496.6461999999999</v>
      </c>
      <c r="BI35" s="647">
        <v>1611.2846</v>
      </c>
      <c r="BJ35" s="648">
        <v>1623.7242000000001</v>
      </c>
      <c r="BK35" s="648">
        <v>1517.8842</v>
      </c>
      <c r="BL35" s="633">
        <v>1533.9590000000001</v>
      </c>
    </row>
    <row r="36" spans="2:64" ht="16.5" customHeight="1">
      <c r="B36" s="887" t="s">
        <v>695</v>
      </c>
      <c r="C36" s="643" t="s">
        <v>105</v>
      </c>
      <c r="D36" s="643" t="s">
        <v>105</v>
      </c>
      <c r="E36" s="643" t="s">
        <v>105</v>
      </c>
      <c r="F36" s="643">
        <v>2304.3199</v>
      </c>
      <c r="G36" s="643">
        <v>1735.8593000000001</v>
      </c>
      <c r="H36" s="643">
        <v>2262.569</v>
      </c>
      <c r="I36" s="643">
        <v>1627.3692000000001</v>
      </c>
      <c r="J36" s="643">
        <v>1764.6981000000001</v>
      </c>
      <c r="K36" s="643">
        <v>1858.4717000000001</v>
      </c>
      <c r="L36" s="643">
        <v>1932.0204000000001</v>
      </c>
      <c r="M36" s="643" t="s">
        <v>105</v>
      </c>
      <c r="N36" s="644">
        <v>1740.9829</v>
      </c>
      <c r="O36" s="644">
        <v>1833.9286</v>
      </c>
      <c r="P36" s="645">
        <v>1812.7541000000001</v>
      </c>
      <c r="Q36" s="13"/>
      <c r="R36" s="887" t="s">
        <v>695</v>
      </c>
      <c r="S36" s="643" t="s">
        <v>105</v>
      </c>
      <c r="T36" s="643" t="s">
        <v>105</v>
      </c>
      <c r="U36" s="643" t="s">
        <v>105</v>
      </c>
      <c r="V36" s="643">
        <v>2251.3200000000002</v>
      </c>
      <c r="W36" s="643">
        <v>1702.4048</v>
      </c>
      <c r="X36" s="643">
        <v>1924.2954</v>
      </c>
      <c r="Y36" s="643">
        <v>1560.8324</v>
      </c>
      <c r="Z36" s="643">
        <v>1676.8812</v>
      </c>
      <c r="AA36" s="643">
        <v>1805.9372000000001</v>
      </c>
      <c r="AB36" s="643">
        <v>1851.4675</v>
      </c>
      <c r="AC36" s="643" t="s">
        <v>105</v>
      </c>
      <c r="AD36" s="644">
        <v>1651.1341</v>
      </c>
      <c r="AE36" s="644">
        <v>1762.2800999999999</v>
      </c>
      <c r="AF36" s="645">
        <v>1736.9593</v>
      </c>
      <c r="AH36" s="887" t="s">
        <v>695</v>
      </c>
      <c r="AI36" s="643" t="s">
        <v>105</v>
      </c>
      <c r="AJ36" s="643" t="s">
        <v>105</v>
      </c>
      <c r="AK36" s="643" t="s">
        <v>105</v>
      </c>
      <c r="AL36" s="643">
        <v>2320.2127</v>
      </c>
      <c r="AM36" s="643">
        <v>1936.2536</v>
      </c>
      <c r="AN36" s="643">
        <v>2372.8863999999999</v>
      </c>
      <c r="AO36" s="643">
        <v>1612.0073</v>
      </c>
      <c r="AP36" s="643">
        <v>1861.6461999999999</v>
      </c>
      <c r="AQ36" s="643">
        <v>1837.1936000000001</v>
      </c>
      <c r="AR36" s="643">
        <v>1850.598</v>
      </c>
      <c r="AS36" s="643" t="s">
        <v>105</v>
      </c>
      <c r="AT36" s="644">
        <v>1753.8036</v>
      </c>
      <c r="AU36" s="644">
        <v>1849.3738000000001</v>
      </c>
      <c r="AV36" s="645">
        <v>1827.6014</v>
      </c>
      <c r="AW36" s="13"/>
      <c r="AX36" s="887" t="s">
        <v>695</v>
      </c>
      <c r="AY36" s="643" t="s">
        <v>105</v>
      </c>
      <c r="AZ36" s="643" t="s">
        <v>105</v>
      </c>
      <c r="BA36" s="643" t="s">
        <v>105</v>
      </c>
      <c r="BB36" s="643">
        <v>2320.1219999999998</v>
      </c>
      <c r="BC36" s="643">
        <v>1936.2536</v>
      </c>
      <c r="BD36" s="643">
        <v>2338.9176000000002</v>
      </c>
      <c r="BE36" s="643">
        <v>1536.7597000000001</v>
      </c>
      <c r="BF36" s="643">
        <v>1849.5157999999999</v>
      </c>
      <c r="BG36" s="643">
        <v>1770.9492</v>
      </c>
      <c r="BH36" s="643">
        <v>1675.473</v>
      </c>
      <c r="BI36" s="643" t="s">
        <v>105</v>
      </c>
      <c r="BJ36" s="644">
        <v>1692.4115999999999</v>
      </c>
      <c r="BK36" s="644">
        <v>1785.5064</v>
      </c>
      <c r="BL36" s="645">
        <v>1764.2979</v>
      </c>
    </row>
    <row r="37" spans="2:64" ht="16.5" customHeight="1">
      <c r="B37" s="888" t="s">
        <v>696</v>
      </c>
      <c r="C37" s="647" t="s">
        <v>105</v>
      </c>
      <c r="D37" s="647" t="s">
        <v>105</v>
      </c>
      <c r="E37" s="647" t="s">
        <v>105</v>
      </c>
      <c r="F37" s="647">
        <v>2313.0567000000001</v>
      </c>
      <c r="G37" s="647">
        <v>1598.7025000000001</v>
      </c>
      <c r="H37" s="647">
        <v>1872.7973</v>
      </c>
      <c r="I37" s="647">
        <v>1426.1550999999999</v>
      </c>
      <c r="J37" s="647">
        <v>1359.9892</v>
      </c>
      <c r="K37" s="647">
        <v>1616.4494999999999</v>
      </c>
      <c r="L37" s="647">
        <v>2007.7329999999999</v>
      </c>
      <c r="M37" s="647" t="s">
        <v>105</v>
      </c>
      <c r="N37" s="648">
        <v>1613.0293999999999</v>
      </c>
      <c r="O37" s="648">
        <v>1624.9765</v>
      </c>
      <c r="P37" s="633">
        <v>1621.8531</v>
      </c>
      <c r="Q37" s="13"/>
      <c r="R37" s="888" t="s">
        <v>696</v>
      </c>
      <c r="S37" s="647" t="s">
        <v>105</v>
      </c>
      <c r="T37" s="647" t="s">
        <v>105</v>
      </c>
      <c r="U37" s="647" t="s">
        <v>105</v>
      </c>
      <c r="V37" s="647">
        <v>2296.4814999999999</v>
      </c>
      <c r="W37" s="647">
        <v>1571.3557000000001</v>
      </c>
      <c r="X37" s="647">
        <v>1818.4051999999999</v>
      </c>
      <c r="Y37" s="647">
        <v>1379.0226</v>
      </c>
      <c r="Z37" s="647">
        <v>1284.5636999999999</v>
      </c>
      <c r="AA37" s="647">
        <v>1562.5108</v>
      </c>
      <c r="AB37" s="647">
        <v>1847.8590999999999</v>
      </c>
      <c r="AC37" s="647" t="s">
        <v>105</v>
      </c>
      <c r="AD37" s="648">
        <v>1568.6343999999999</v>
      </c>
      <c r="AE37" s="648">
        <v>1531.4511</v>
      </c>
      <c r="AF37" s="633">
        <v>1541.172</v>
      </c>
      <c r="AH37" s="888" t="s">
        <v>696</v>
      </c>
      <c r="AI37" s="647" t="s">
        <v>105</v>
      </c>
      <c r="AJ37" s="647" t="s">
        <v>105</v>
      </c>
      <c r="AK37" s="647" t="s">
        <v>105</v>
      </c>
      <c r="AL37" s="647">
        <v>2199.3175999999999</v>
      </c>
      <c r="AM37" s="647">
        <v>1453.5967000000001</v>
      </c>
      <c r="AN37" s="647">
        <v>1982.5376000000001</v>
      </c>
      <c r="AO37" s="647">
        <v>1414.3262999999999</v>
      </c>
      <c r="AP37" s="647">
        <v>1379.1442999999999</v>
      </c>
      <c r="AQ37" s="647">
        <v>1611.5773999999999</v>
      </c>
      <c r="AR37" s="647">
        <v>1937.8424</v>
      </c>
      <c r="AS37" s="647" t="s">
        <v>105</v>
      </c>
      <c r="AT37" s="648">
        <v>1607.4726000000001</v>
      </c>
      <c r="AU37" s="648">
        <v>1611.0662</v>
      </c>
      <c r="AV37" s="633">
        <v>1610.1267</v>
      </c>
      <c r="AW37" s="13"/>
      <c r="AX37" s="888" t="s">
        <v>696</v>
      </c>
      <c r="AY37" s="647" t="s">
        <v>105</v>
      </c>
      <c r="AZ37" s="647" t="s">
        <v>105</v>
      </c>
      <c r="BA37" s="647" t="s">
        <v>105</v>
      </c>
      <c r="BB37" s="647">
        <v>2199.3175999999999</v>
      </c>
      <c r="BC37" s="647">
        <v>1453.5967000000001</v>
      </c>
      <c r="BD37" s="647">
        <v>1760.8412000000001</v>
      </c>
      <c r="BE37" s="647">
        <v>1414.3117999999999</v>
      </c>
      <c r="BF37" s="647">
        <v>1360.8306</v>
      </c>
      <c r="BG37" s="647">
        <v>1565.8375000000001</v>
      </c>
      <c r="BH37" s="647">
        <v>1876.8561</v>
      </c>
      <c r="BI37" s="647" t="s">
        <v>105</v>
      </c>
      <c r="BJ37" s="648">
        <v>1562.3915999999999</v>
      </c>
      <c r="BK37" s="648">
        <v>1572.1418000000001</v>
      </c>
      <c r="BL37" s="633">
        <v>1569.5927999999999</v>
      </c>
    </row>
    <row r="38" spans="2:64" ht="16.5" customHeight="1">
      <c r="B38" s="887" t="s">
        <v>699</v>
      </c>
      <c r="C38" s="643" t="s">
        <v>105</v>
      </c>
      <c r="D38" s="643">
        <v>7074.8122999999996</v>
      </c>
      <c r="E38" s="643" t="s">
        <v>105</v>
      </c>
      <c r="F38" s="643">
        <v>1660.2016000000001</v>
      </c>
      <c r="G38" s="643">
        <v>2587.92</v>
      </c>
      <c r="H38" s="643">
        <v>1598.7317</v>
      </c>
      <c r="I38" s="643">
        <v>1145.213</v>
      </c>
      <c r="J38" s="643">
        <v>1325.8008</v>
      </c>
      <c r="K38" s="643">
        <v>1491.4951000000001</v>
      </c>
      <c r="L38" s="643">
        <v>1680.0483999999999</v>
      </c>
      <c r="M38" s="643" t="s">
        <v>105</v>
      </c>
      <c r="N38" s="644">
        <v>1542.4463000000001</v>
      </c>
      <c r="O38" s="644">
        <v>1515.3357000000001</v>
      </c>
      <c r="P38" s="645">
        <v>1519.7688000000001</v>
      </c>
      <c r="Q38" s="13"/>
      <c r="R38" s="887" t="s">
        <v>699</v>
      </c>
      <c r="S38" s="643" t="s">
        <v>105</v>
      </c>
      <c r="T38" s="643">
        <v>7074.8122999999996</v>
      </c>
      <c r="U38" s="643" t="s">
        <v>105</v>
      </c>
      <c r="V38" s="643">
        <v>1616.5531000000001</v>
      </c>
      <c r="W38" s="643">
        <v>2549.5342000000001</v>
      </c>
      <c r="X38" s="643">
        <v>1574.1567</v>
      </c>
      <c r="Y38" s="643">
        <v>1136.5482</v>
      </c>
      <c r="Z38" s="643">
        <v>1299.6713999999999</v>
      </c>
      <c r="AA38" s="643">
        <v>1453.4996000000001</v>
      </c>
      <c r="AB38" s="643">
        <v>1624.4654</v>
      </c>
      <c r="AC38" s="643" t="s">
        <v>105</v>
      </c>
      <c r="AD38" s="644">
        <v>1522.5573999999999</v>
      </c>
      <c r="AE38" s="644">
        <v>1474.5381</v>
      </c>
      <c r="AF38" s="645">
        <v>1482.3902</v>
      </c>
      <c r="AH38" s="887" t="s">
        <v>699</v>
      </c>
      <c r="AI38" s="643" t="s">
        <v>105</v>
      </c>
      <c r="AJ38" s="643">
        <v>7438.6773000000003</v>
      </c>
      <c r="AK38" s="643" t="s">
        <v>105</v>
      </c>
      <c r="AL38" s="643">
        <v>1561.0208</v>
      </c>
      <c r="AM38" s="643">
        <v>2691.8036999999999</v>
      </c>
      <c r="AN38" s="643">
        <v>1773.0631000000001</v>
      </c>
      <c r="AO38" s="643">
        <v>952.51969999999994</v>
      </c>
      <c r="AP38" s="643">
        <v>1305.6564000000001</v>
      </c>
      <c r="AQ38" s="643">
        <v>1525.5052000000001</v>
      </c>
      <c r="AR38" s="643">
        <v>1668.4979000000001</v>
      </c>
      <c r="AS38" s="643" t="s">
        <v>105</v>
      </c>
      <c r="AT38" s="644">
        <v>1472.2723000000001</v>
      </c>
      <c r="AU38" s="644">
        <v>1528.4076</v>
      </c>
      <c r="AV38" s="645">
        <v>1519.2284</v>
      </c>
      <c r="AW38" s="13"/>
      <c r="AX38" s="887" t="s">
        <v>699</v>
      </c>
      <c r="AY38" s="643" t="s">
        <v>105</v>
      </c>
      <c r="AZ38" s="643">
        <v>7438.6773000000003</v>
      </c>
      <c r="BA38" s="643" t="s">
        <v>105</v>
      </c>
      <c r="BB38" s="643">
        <v>1561.0208</v>
      </c>
      <c r="BC38" s="643">
        <v>2691.8036999999999</v>
      </c>
      <c r="BD38" s="643">
        <v>1773.0631000000001</v>
      </c>
      <c r="BE38" s="643">
        <v>952.46510000000001</v>
      </c>
      <c r="BF38" s="643">
        <v>1237.3262</v>
      </c>
      <c r="BG38" s="643">
        <v>1495.9929999999999</v>
      </c>
      <c r="BH38" s="643">
        <v>1668.4979000000001</v>
      </c>
      <c r="BI38" s="643" t="s">
        <v>105</v>
      </c>
      <c r="BJ38" s="644">
        <v>1472.2424000000001</v>
      </c>
      <c r="BK38" s="644">
        <v>1500.5509</v>
      </c>
      <c r="BL38" s="645">
        <v>1495.9219000000001</v>
      </c>
    </row>
    <row r="39" spans="2:64" ht="16.5" customHeight="1">
      <c r="B39" s="888" t="s">
        <v>697</v>
      </c>
      <c r="C39" s="647" t="s">
        <v>105</v>
      </c>
      <c r="D39" s="647" t="s">
        <v>105</v>
      </c>
      <c r="E39" s="647" t="s">
        <v>105</v>
      </c>
      <c r="F39" s="647" t="s">
        <v>105</v>
      </c>
      <c r="G39" s="647" t="s">
        <v>105</v>
      </c>
      <c r="H39" s="647" t="s">
        <v>105</v>
      </c>
      <c r="I39" s="647">
        <v>2301.4149000000002</v>
      </c>
      <c r="J39" s="647">
        <v>1671.9395999999999</v>
      </c>
      <c r="K39" s="647">
        <v>1739.6922</v>
      </c>
      <c r="L39" s="647">
        <v>1749.8765000000001</v>
      </c>
      <c r="M39" s="647">
        <v>1721.4978000000001</v>
      </c>
      <c r="N39" s="648">
        <v>2301.4149000000002</v>
      </c>
      <c r="O39" s="648">
        <v>1733.1338000000001</v>
      </c>
      <c r="P39" s="633">
        <v>1763.1084000000001</v>
      </c>
      <c r="Q39" s="13"/>
      <c r="R39" s="888" t="s">
        <v>697</v>
      </c>
      <c r="S39" s="647" t="s">
        <v>105</v>
      </c>
      <c r="T39" s="647" t="s">
        <v>105</v>
      </c>
      <c r="U39" s="647" t="s">
        <v>105</v>
      </c>
      <c r="V39" s="647" t="s">
        <v>105</v>
      </c>
      <c r="W39" s="647" t="s">
        <v>105</v>
      </c>
      <c r="X39" s="647" t="s">
        <v>105</v>
      </c>
      <c r="Y39" s="647">
        <v>2223.9722999999999</v>
      </c>
      <c r="Z39" s="647">
        <v>1606.5782999999999</v>
      </c>
      <c r="AA39" s="647">
        <v>1633.9211</v>
      </c>
      <c r="AB39" s="647">
        <v>1650.9185</v>
      </c>
      <c r="AC39" s="647">
        <v>1635.7212999999999</v>
      </c>
      <c r="AD39" s="648">
        <v>2223.9722999999999</v>
      </c>
      <c r="AE39" s="648">
        <v>1638.4511</v>
      </c>
      <c r="AF39" s="633">
        <v>1669.335</v>
      </c>
      <c r="AH39" s="888" t="s">
        <v>697</v>
      </c>
      <c r="AI39" s="647" t="s">
        <v>105</v>
      </c>
      <c r="AJ39" s="647" t="s">
        <v>105</v>
      </c>
      <c r="AK39" s="647" t="s">
        <v>105</v>
      </c>
      <c r="AL39" s="647" t="s">
        <v>105</v>
      </c>
      <c r="AM39" s="647" t="s">
        <v>105</v>
      </c>
      <c r="AN39" s="647" t="s">
        <v>105</v>
      </c>
      <c r="AO39" s="647">
        <v>2308.8676</v>
      </c>
      <c r="AP39" s="647">
        <v>1738.5667000000001</v>
      </c>
      <c r="AQ39" s="647">
        <v>1730.8559</v>
      </c>
      <c r="AR39" s="647">
        <v>1776.0120999999999</v>
      </c>
      <c r="AS39" s="647">
        <v>1759.8815999999999</v>
      </c>
      <c r="AT39" s="648">
        <v>2308.8676</v>
      </c>
      <c r="AU39" s="648">
        <v>1755.5437999999999</v>
      </c>
      <c r="AV39" s="633">
        <v>1784.7293999999999</v>
      </c>
      <c r="AW39" s="13"/>
      <c r="AX39" s="888" t="s">
        <v>697</v>
      </c>
      <c r="AY39" s="647" t="s">
        <v>105</v>
      </c>
      <c r="AZ39" s="647" t="s">
        <v>105</v>
      </c>
      <c r="BA39" s="647" t="s">
        <v>105</v>
      </c>
      <c r="BB39" s="647" t="s">
        <v>105</v>
      </c>
      <c r="BC39" s="647" t="s">
        <v>105</v>
      </c>
      <c r="BD39" s="647" t="s">
        <v>105</v>
      </c>
      <c r="BE39" s="647">
        <v>2213.9184</v>
      </c>
      <c r="BF39" s="647">
        <v>1614.4885999999999</v>
      </c>
      <c r="BG39" s="647">
        <v>1627.7871</v>
      </c>
      <c r="BH39" s="647">
        <v>1536.2800999999999</v>
      </c>
      <c r="BI39" s="647">
        <v>1611.2846</v>
      </c>
      <c r="BJ39" s="648">
        <v>2213.9184</v>
      </c>
      <c r="BK39" s="648">
        <v>1591.1726000000001</v>
      </c>
      <c r="BL39" s="633">
        <v>1624.0199</v>
      </c>
    </row>
    <row r="40" spans="2:64" ht="16.5" customHeight="1">
      <c r="B40" s="887" t="s">
        <v>698</v>
      </c>
      <c r="C40" s="643" t="s">
        <v>105</v>
      </c>
      <c r="D40" s="643" t="s">
        <v>105</v>
      </c>
      <c r="E40" s="643" t="s">
        <v>105</v>
      </c>
      <c r="F40" s="643" t="s">
        <v>105</v>
      </c>
      <c r="G40" s="643" t="s">
        <v>105</v>
      </c>
      <c r="H40" s="643" t="s">
        <v>105</v>
      </c>
      <c r="I40" s="643">
        <v>1339.116</v>
      </c>
      <c r="J40" s="643">
        <v>1063.5282</v>
      </c>
      <c r="K40" s="643">
        <v>656.83799999999997</v>
      </c>
      <c r="L40" s="643">
        <v>859.05679999999995</v>
      </c>
      <c r="M40" s="643" t="s">
        <v>105</v>
      </c>
      <c r="N40" s="644">
        <v>1339.116</v>
      </c>
      <c r="O40" s="644">
        <v>930.85910000000001</v>
      </c>
      <c r="P40" s="645">
        <v>1008.5474</v>
      </c>
      <c r="Q40" s="13"/>
      <c r="R40" s="887" t="s">
        <v>698</v>
      </c>
      <c r="S40" s="643" t="s">
        <v>105</v>
      </c>
      <c r="T40" s="643" t="s">
        <v>105</v>
      </c>
      <c r="U40" s="643" t="s">
        <v>105</v>
      </c>
      <c r="V40" s="643" t="s">
        <v>105</v>
      </c>
      <c r="W40" s="643" t="s">
        <v>105</v>
      </c>
      <c r="X40" s="643" t="s">
        <v>105</v>
      </c>
      <c r="Y40" s="643">
        <v>1320.2085999999999</v>
      </c>
      <c r="Z40" s="643">
        <v>1053.5645</v>
      </c>
      <c r="AA40" s="643">
        <v>637.20540000000005</v>
      </c>
      <c r="AB40" s="643">
        <v>841.57010000000002</v>
      </c>
      <c r="AC40" s="643" t="s">
        <v>105</v>
      </c>
      <c r="AD40" s="644">
        <v>1320.2085999999999</v>
      </c>
      <c r="AE40" s="644">
        <v>916.82870000000003</v>
      </c>
      <c r="AF40" s="645">
        <v>993.58900000000006</v>
      </c>
      <c r="AH40" s="887" t="s">
        <v>698</v>
      </c>
      <c r="AI40" s="643" t="s">
        <v>105</v>
      </c>
      <c r="AJ40" s="643" t="s">
        <v>105</v>
      </c>
      <c r="AK40" s="643" t="s">
        <v>105</v>
      </c>
      <c r="AL40" s="643" t="s">
        <v>105</v>
      </c>
      <c r="AM40" s="643" t="s">
        <v>105</v>
      </c>
      <c r="AN40" s="643" t="s">
        <v>105</v>
      </c>
      <c r="AO40" s="643">
        <v>1258.7497000000001</v>
      </c>
      <c r="AP40" s="643">
        <v>1054.2697000000001</v>
      </c>
      <c r="AQ40" s="643">
        <v>630.8451</v>
      </c>
      <c r="AR40" s="643">
        <v>779.96429999999998</v>
      </c>
      <c r="AS40" s="643" t="s">
        <v>105</v>
      </c>
      <c r="AT40" s="644">
        <v>1258.7497000000001</v>
      </c>
      <c r="AU40" s="644">
        <v>895.08579999999995</v>
      </c>
      <c r="AV40" s="645">
        <v>964.28840000000002</v>
      </c>
      <c r="AW40" s="13"/>
      <c r="AX40" s="887" t="s">
        <v>698</v>
      </c>
      <c r="AY40" s="643" t="s">
        <v>105</v>
      </c>
      <c r="AZ40" s="643" t="s">
        <v>105</v>
      </c>
      <c r="BA40" s="643" t="s">
        <v>105</v>
      </c>
      <c r="BB40" s="643" t="s">
        <v>105</v>
      </c>
      <c r="BC40" s="643" t="s">
        <v>105</v>
      </c>
      <c r="BD40" s="643" t="s">
        <v>105</v>
      </c>
      <c r="BE40" s="643">
        <v>1218.7713000000001</v>
      </c>
      <c r="BF40" s="643">
        <v>947.86890000000005</v>
      </c>
      <c r="BG40" s="643">
        <v>630.8451</v>
      </c>
      <c r="BH40" s="643">
        <v>642.92920000000004</v>
      </c>
      <c r="BI40" s="643" t="s">
        <v>105</v>
      </c>
      <c r="BJ40" s="644">
        <v>1218.7713000000001</v>
      </c>
      <c r="BK40" s="644">
        <v>794.55399999999997</v>
      </c>
      <c r="BL40" s="645">
        <v>875.27949999999998</v>
      </c>
    </row>
    <row r="41" spans="2:64" ht="16.5" customHeight="1">
      <c r="B41" s="889" t="s">
        <v>906</v>
      </c>
      <c r="C41" s="582"/>
      <c r="D41" s="582"/>
      <c r="E41" s="582"/>
      <c r="F41" s="582"/>
      <c r="G41" s="582"/>
      <c r="H41" s="582"/>
      <c r="I41" s="582"/>
      <c r="J41" s="582"/>
      <c r="K41" s="582"/>
      <c r="L41" s="582"/>
      <c r="M41" s="582"/>
      <c r="N41" s="583"/>
      <c r="O41" s="583"/>
      <c r="P41" s="890"/>
      <c r="Q41" s="13"/>
      <c r="R41" s="889" t="s">
        <v>906</v>
      </c>
      <c r="S41" s="582"/>
      <c r="T41" s="582"/>
      <c r="U41" s="582"/>
      <c r="V41" s="582"/>
      <c r="W41" s="582"/>
      <c r="X41" s="582"/>
      <c r="Y41" s="582"/>
      <c r="Z41" s="582"/>
      <c r="AA41" s="582"/>
      <c r="AB41" s="582"/>
      <c r="AC41" s="582"/>
      <c r="AD41" s="583"/>
      <c r="AE41" s="583"/>
      <c r="AF41" s="890"/>
      <c r="AH41" s="889" t="s">
        <v>906</v>
      </c>
      <c r="AI41" s="582"/>
      <c r="AJ41" s="582"/>
      <c r="AK41" s="582"/>
      <c r="AL41" s="582"/>
      <c r="AM41" s="582"/>
      <c r="AN41" s="582"/>
      <c r="AO41" s="582"/>
      <c r="AP41" s="582"/>
      <c r="AQ41" s="582"/>
      <c r="AR41" s="582"/>
      <c r="AS41" s="582"/>
      <c r="AT41" s="583"/>
      <c r="AU41" s="583"/>
      <c r="AV41" s="890"/>
      <c r="AW41" s="13"/>
      <c r="AX41" s="889" t="s">
        <v>906</v>
      </c>
      <c r="AY41" s="582"/>
      <c r="AZ41" s="582"/>
      <c r="BA41" s="582"/>
      <c r="BB41" s="582"/>
      <c r="BC41" s="582"/>
      <c r="BD41" s="582"/>
      <c r="BE41" s="582"/>
      <c r="BF41" s="582"/>
      <c r="BG41" s="582"/>
      <c r="BH41" s="582"/>
      <c r="BI41" s="582"/>
      <c r="BJ41" s="583"/>
      <c r="BK41" s="583"/>
      <c r="BL41" s="890"/>
    </row>
    <row r="42" spans="2:64" ht="16.5" customHeight="1">
      <c r="B42" s="891" t="s">
        <v>554</v>
      </c>
      <c r="C42" s="892">
        <v>1599.3067000000001</v>
      </c>
      <c r="D42" s="892">
        <v>1234.7456999999999</v>
      </c>
      <c r="E42" s="892">
        <v>999.51030000000003</v>
      </c>
      <c r="F42" s="892">
        <v>1047.1422</v>
      </c>
      <c r="G42" s="892">
        <v>1097.3931</v>
      </c>
      <c r="H42" s="892">
        <v>1268.2599</v>
      </c>
      <c r="I42" s="892">
        <v>1370.6587999999999</v>
      </c>
      <c r="J42" s="892">
        <v>1541.5590999999999</v>
      </c>
      <c r="K42" s="892">
        <v>1776.5128999999999</v>
      </c>
      <c r="L42" s="892">
        <v>1950.7026000000001</v>
      </c>
      <c r="M42" s="892">
        <v>2061.4023999999999</v>
      </c>
      <c r="N42" s="893">
        <v>1263.5715</v>
      </c>
      <c r="O42" s="893">
        <v>1914.8724999999999</v>
      </c>
      <c r="P42" s="894">
        <v>1817.4712999999999</v>
      </c>
      <c r="Q42" s="13"/>
      <c r="R42" s="891" t="s">
        <v>554</v>
      </c>
      <c r="S42" s="892">
        <v>1573.9938999999999</v>
      </c>
      <c r="T42" s="892">
        <v>1153.0779</v>
      </c>
      <c r="U42" s="892">
        <v>940.40290000000005</v>
      </c>
      <c r="V42" s="892">
        <v>994.43880000000001</v>
      </c>
      <c r="W42" s="892">
        <v>1044.7991</v>
      </c>
      <c r="X42" s="892">
        <v>1199.6325999999999</v>
      </c>
      <c r="Y42" s="892">
        <v>1301.9444000000001</v>
      </c>
      <c r="Z42" s="892">
        <v>1461.7173</v>
      </c>
      <c r="AA42" s="892">
        <v>1679.5228</v>
      </c>
      <c r="AB42" s="892">
        <v>1806.6774</v>
      </c>
      <c r="AC42" s="892">
        <v>1946.2637999999999</v>
      </c>
      <c r="AD42" s="893">
        <v>1199.6434999999999</v>
      </c>
      <c r="AE42" s="893">
        <v>1803.9124999999999</v>
      </c>
      <c r="AF42" s="894">
        <v>1713.5449000000001</v>
      </c>
      <c r="AH42" s="891" t="s">
        <v>554</v>
      </c>
      <c r="AI42" s="892">
        <v>1451.9614999999999</v>
      </c>
      <c r="AJ42" s="892">
        <v>1368.6501000000001</v>
      </c>
      <c r="AK42" s="892">
        <v>909.16589999999997</v>
      </c>
      <c r="AL42" s="892">
        <v>1030.9666</v>
      </c>
      <c r="AM42" s="892">
        <v>1070.2106000000001</v>
      </c>
      <c r="AN42" s="892">
        <v>1246.5251000000001</v>
      </c>
      <c r="AO42" s="892">
        <v>1351.0904</v>
      </c>
      <c r="AP42" s="892">
        <v>1525.3992000000001</v>
      </c>
      <c r="AQ42" s="892">
        <v>1763.5126</v>
      </c>
      <c r="AR42" s="892">
        <v>1921.0079000000001</v>
      </c>
      <c r="AS42" s="892">
        <v>2016.8842999999999</v>
      </c>
      <c r="AT42" s="893">
        <v>1242.3188</v>
      </c>
      <c r="AU42" s="893">
        <v>1883.4148</v>
      </c>
      <c r="AV42" s="894">
        <v>1787.5398</v>
      </c>
      <c r="AW42" s="13"/>
      <c r="AX42" s="891" t="s">
        <v>554</v>
      </c>
      <c r="AY42" s="892">
        <v>1450.5235</v>
      </c>
      <c r="AZ42" s="892">
        <v>1225.8134</v>
      </c>
      <c r="BA42" s="892">
        <v>839.06399999999996</v>
      </c>
      <c r="BB42" s="892">
        <v>957.39880000000005</v>
      </c>
      <c r="BC42" s="892">
        <v>1016.2507000000001</v>
      </c>
      <c r="BD42" s="892">
        <v>1199.8445999999999</v>
      </c>
      <c r="BE42" s="892">
        <v>1291.8406</v>
      </c>
      <c r="BF42" s="892">
        <v>1451.1587</v>
      </c>
      <c r="BG42" s="892">
        <v>1683.4314999999999</v>
      </c>
      <c r="BH42" s="892">
        <v>1825.7208000000001</v>
      </c>
      <c r="BI42" s="892">
        <v>1900.4247</v>
      </c>
      <c r="BJ42" s="893">
        <v>1183.4872</v>
      </c>
      <c r="BK42" s="893">
        <v>1783.7945</v>
      </c>
      <c r="BL42" s="894">
        <v>1694.0193999999999</v>
      </c>
    </row>
    <row r="43" spans="2:64" ht="16.5" customHeight="1">
      <c r="B43" s="895" t="s">
        <v>524</v>
      </c>
      <c r="C43" s="896">
        <v>1858.2282</v>
      </c>
      <c r="D43" s="896">
        <v>1197.5174</v>
      </c>
      <c r="E43" s="896">
        <v>958.22270000000003</v>
      </c>
      <c r="F43" s="896">
        <v>991.34299999999996</v>
      </c>
      <c r="G43" s="896">
        <v>1139.9864</v>
      </c>
      <c r="H43" s="896">
        <v>1274.7311</v>
      </c>
      <c r="I43" s="896">
        <v>1411.3766000000001</v>
      </c>
      <c r="J43" s="896">
        <v>1570.1939</v>
      </c>
      <c r="K43" s="896">
        <v>1687.7094</v>
      </c>
      <c r="L43" s="896">
        <v>1778.2660000000001</v>
      </c>
      <c r="M43" s="896">
        <v>1630.1314</v>
      </c>
      <c r="N43" s="897">
        <v>1185.6546000000001</v>
      </c>
      <c r="O43" s="897">
        <v>1675.7134000000001</v>
      </c>
      <c r="P43" s="898">
        <v>1457.8984</v>
      </c>
      <c r="Q43" s="13"/>
      <c r="R43" s="895" t="s">
        <v>524</v>
      </c>
      <c r="S43" s="896">
        <v>1699.0607</v>
      </c>
      <c r="T43" s="896">
        <v>1114.8262999999999</v>
      </c>
      <c r="U43" s="896">
        <v>883.89329999999995</v>
      </c>
      <c r="V43" s="896">
        <v>921.23500000000001</v>
      </c>
      <c r="W43" s="896">
        <v>1069.3181</v>
      </c>
      <c r="X43" s="896">
        <v>1202.1944000000001</v>
      </c>
      <c r="Y43" s="896">
        <v>1330.0514000000001</v>
      </c>
      <c r="Z43" s="896">
        <v>1481.8572999999999</v>
      </c>
      <c r="AA43" s="896">
        <v>1579.6557</v>
      </c>
      <c r="AB43" s="896">
        <v>1653.8545999999999</v>
      </c>
      <c r="AC43" s="896">
        <v>1528.1107999999999</v>
      </c>
      <c r="AD43" s="897">
        <v>1111.3510000000001</v>
      </c>
      <c r="AE43" s="897">
        <v>1569.1396</v>
      </c>
      <c r="AF43" s="898">
        <v>1365.6677</v>
      </c>
      <c r="AH43" s="895" t="s">
        <v>524</v>
      </c>
      <c r="AI43" s="896">
        <v>1768.2284</v>
      </c>
      <c r="AJ43" s="896">
        <v>1219.6682000000001</v>
      </c>
      <c r="AK43" s="896">
        <v>974.47040000000004</v>
      </c>
      <c r="AL43" s="896">
        <v>988.19169999999997</v>
      </c>
      <c r="AM43" s="896">
        <v>1130.5622000000001</v>
      </c>
      <c r="AN43" s="896">
        <v>1267.3832</v>
      </c>
      <c r="AO43" s="896">
        <v>1389.3778</v>
      </c>
      <c r="AP43" s="896">
        <v>1561.4362000000001</v>
      </c>
      <c r="AQ43" s="896">
        <v>1672.3082999999999</v>
      </c>
      <c r="AR43" s="896">
        <v>1778.1503</v>
      </c>
      <c r="AS43" s="896">
        <v>1659.2208000000001</v>
      </c>
      <c r="AT43" s="897">
        <v>1176.2063000000001</v>
      </c>
      <c r="AU43" s="897">
        <v>1668.7759000000001</v>
      </c>
      <c r="AV43" s="898">
        <v>1449.845</v>
      </c>
      <c r="AW43" s="13"/>
      <c r="AX43" s="895" t="s">
        <v>524</v>
      </c>
      <c r="AY43" s="896">
        <v>1667.9204</v>
      </c>
      <c r="AZ43" s="896">
        <v>1123.1437000000001</v>
      </c>
      <c r="BA43" s="896">
        <v>894.27149999999995</v>
      </c>
      <c r="BB43" s="896">
        <v>917.07539999999995</v>
      </c>
      <c r="BC43" s="896">
        <v>1047.1555000000001</v>
      </c>
      <c r="BD43" s="896">
        <v>1192.8184000000001</v>
      </c>
      <c r="BE43" s="896">
        <v>1320.4815000000001</v>
      </c>
      <c r="BF43" s="896">
        <v>1489.3367000000001</v>
      </c>
      <c r="BG43" s="896">
        <v>1568.2104999999999</v>
      </c>
      <c r="BH43" s="896">
        <v>1639.7519</v>
      </c>
      <c r="BI43" s="896">
        <v>1567.6592000000001</v>
      </c>
      <c r="BJ43" s="897">
        <v>1102.0888</v>
      </c>
      <c r="BK43" s="897">
        <v>1565.4018000000001</v>
      </c>
      <c r="BL43" s="898">
        <v>1359.4744000000001</v>
      </c>
    </row>
    <row r="44" spans="2:64" ht="16.5" customHeight="1">
      <c r="B44" s="904" t="s">
        <v>100</v>
      </c>
      <c r="C44" s="892">
        <v>1597.0319</v>
      </c>
      <c r="D44" s="892">
        <v>1190.1425999999999</v>
      </c>
      <c r="E44" s="892">
        <v>1008.2523</v>
      </c>
      <c r="F44" s="892">
        <v>1030.0809999999999</v>
      </c>
      <c r="G44" s="892">
        <v>1166.2873</v>
      </c>
      <c r="H44" s="892">
        <v>1284.3334</v>
      </c>
      <c r="I44" s="892">
        <v>1395.5057999999999</v>
      </c>
      <c r="J44" s="892">
        <v>1532.1663000000001</v>
      </c>
      <c r="K44" s="892">
        <v>1456.5367000000001</v>
      </c>
      <c r="L44" s="905" t="s">
        <v>105</v>
      </c>
      <c r="M44" s="905" t="s">
        <v>105</v>
      </c>
      <c r="N44" s="893">
        <v>1153.4195</v>
      </c>
      <c r="O44" s="893">
        <v>1521.6273000000001</v>
      </c>
      <c r="P44" s="894">
        <v>1193.6586</v>
      </c>
      <c r="Q44" s="13"/>
      <c r="R44" s="904" t="s">
        <v>100</v>
      </c>
      <c r="S44" s="892">
        <v>1466.59</v>
      </c>
      <c r="T44" s="892">
        <v>1099.5732</v>
      </c>
      <c r="U44" s="892">
        <v>931.93340000000001</v>
      </c>
      <c r="V44" s="892">
        <v>954.91459999999995</v>
      </c>
      <c r="W44" s="892">
        <v>1088.4907000000001</v>
      </c>
      <c r="X44" s="892">
        <v>1202.1795999999999</v>
      </c>
      <c r="Y44" s="892">
        <v>1299.9138</v>
      </c>
      <c r="Z44" s="892">
        <v>1436.7965999999999</v>
      </c>
      <c r="AA44" s="892">
        <v>1375.1214</v>
      </c>
      <c r="AB44" s="905" t="s">
        <v>105</v>
      </c>
      <c r="AC44" s="905" t="s">
        <v>105</v>
      </c>
      <c r="AD44" s="893">
        <v>1072.3768</v>
      </c>
      <c r="AE44" s="893">
        <v>1428.2021999999999</v>
      </c>
      <c r="AF44" s="894">
        <v>1111.2627</v>
      </c>
      <c r="AH44" s="904" t="s">
        <v>100</v>
      </c>
      <c r="AI44" s="892">
        <v>1642.6684</v>
      </c>
      <c r="AJ44" s="892">
        <v>1223.9722999999999</v>
      </c>
      <c r="AK44" s="892">
        <v>1032.9085</v>
      </c>
      <c r="AL44" s="892">
        <v>1034.2218</v>
      </c>
      <c r="AM44" s="892">
        <v>1162.7348</v>
      </c>
      <c r="AN44" s="892">
        <v>1276.0808999999999</v>
      </c>
      <c r="AO44" s="892">
        <v>1377.5128999999999</v>
      </c>
      <c r="AP44" s="892">
        <v>1517.3874000000001</v>
      </c>
      <c r="AQ44" s="892">
        <v>1404.7389000000001</v>
      </c>
      <c r="AR44" s="905" t="s">
        <v>105</v>
      </c>
      <c r="AS44" s="905" t="s">
        <v>105</v>
      </c>
      <c r="AT44" s="893">
        <v>1154.5856000000001</v>
      </c>
      <c r="AU44" s="893">
        <v>1501.6898000000001</v>
      </c>
      <c r="AV44" s="894">
        <v>1192.5183999999999</v>
      </c>
      <c r="AW44" s="13"/>
      <c r="AX44" s="904" t="s">
        <v>100</v>
      </c>
      <c r="AY44" s="892">
        <v>1528.1031</v>
      </c>
      <c r="AZ44" s="892">
        <v>1124.9079999999999</v>
      </c>
      <c r="BA44" s="892">
        <v>950.471</v>
      </c>
      <c r="BB44" s="892">
        <v>955.69510000000002</v>
      </c>
      <c r="BC44" s="892">
        <v>1080.789</v>
      </c>
      <c r="BD44" s="892">
        <v>1199.0429999999999</v>
      </c>
      <c r="BE44" s="892">
        <v>1299.9943000000001</v>
      </c>
      <c r="BF44" s="892">
        <v>1422.6904</v>
      </c>
      <c r="BG44" s="892">
        <v>1306.2809999999999</v>
      </c>
      <c r="BH44" s="905" t="s">
        <v>105</v>
      </c>
      <c r="BI44" s="905" t="s">
        <v>105</v>
      </c>
      <c r="BJ44" s="893">
        <v>1074.4232999999999</v>
      </c>
      <c r="BK44" s="893">
        <v>1406.4686999999999</v>
      </c>
      <c r="BL44" s="894">
        <v>1110.7103999999999</v>
      </c>
    </row>
    <row r="45" spans="2:64" ht="16.5" customHeight="1">
      <c r="B45" s="899" t="s">
        <v>99</v>
      </c>
      <c r="C45" s="900">
        <v>1587.9819</v>
      </c>
      <c r="D45" s="900">
        <v>1158.5509999999999</v>
      </c>
      <c r="E45" s="900">
        <v>1069.1151</v>
      </c>
      <c r="F45" s="900">
        <v>1266.9532999999999</v>
      </c>
      <c r="G45" s="900">
        <v>1623.4049</v>
      </c>
      <c r="H45" s="900">
        <v>1694.2900999999999</v>
      </c>
      <c r="I45" s="900">
        <v>1595.7352000000001</v>
      </c>
      <c r="J45" s="900">
        <v>1785.3629000000001</v>
      </c>
      <c r="K45" s="900" t="s">
        <v>105</v>
      </c>
      <c r="L45" s="901" t="s">
        <v>105</v>
      </c>
      <c r="M45" s="901" t="s">
        <v>105</v>
      </c>
      <c r="N45" s="902">
        <v>1354.0989</v>
      </c>
      <c r="O45" s="902">
        <v>1785.3629000000001</v>
      </c>
      <c r="P45" s="903">
        <v>1376.6948</v>
      </c>
      <c r="Q45" s="13"/>
      <c r="R45" s="899" t="s">
        <v>99</v>
      </c>
      <c r="S45" s="900">
        <v>1480.1238000000001</v>
      </c>
      <c r="T45" s="900">
        <v>1074.1359</v>
      </c>
      <c r="U45" s="900">
        <v>982.31140000000005</v>
      </c>
      <c r="V45" s="900">
        <v>1180.0079000000001</v>
      </c>
      <c r="W45" s="900">
        <v>1507.9004</v>
      </c>
      <c r="X45" s="900">
        <v>1601.7364</v>
      </c>
      <c r="Y45" s="900">
        <v>1504.4621999999999</v>
      </c>
      <c r="Z45" s="900">
        <v>1683.9548</v>
      </c>
      <c r="AA45" s="900" t="s">
        <v>105</v>
      </c>
      <c r="AB45" s="901" t="s">
        <v>105</v>
      </c>
      <c r="AC45" s="901" t="s">
        <v>105</v>
      </c>
      <c r="AD45" s="902">
        <v>1262.3242</v>
      </c>
      <c r="AE45" s="902">
        <v>1683.9548</v>
      </c>
      <c r="AF45" s="903">
        <v>1284.4152999999999</v>
      </c>
      <c r="AH45" s="899" t="s">
        <v>99</v>
      </c>
      <c r="AI45" s="900">
        <v>1693.9873</v>
      </c>
      <c r="AJ45" s="900">
        <v>1169.8198</v>
      </c>
      <c r="AK45" s="900">
        <v>1104.374</v>
      </c>
      <c r="AL45" s="900">
        <v>1289.7438999999999</v>
      </c>
      <c r="AM45" s="900">
        <v>1657.7762</v>
      </c>
      <c r="AN45" s="900">
        <v>1697.6058</v>
      </c>
      <c r="AO45" s="900">
        <v>1615.6926000000001</v>
      </c>
      <c r="AP45" s="900">
        <v>1685.7774999999999</v>
      </c>
      <c r="AQ45" s="900" t="s">
        <v>105</v>
      </c>
      <c r="AR45" s="901" t="s">
        <v>105</v>
      </c>
      <c r="AS45" s="901" t="s">
        <v>105</v>
      </c>
      <c r="AT45" s="902">
        <v>1379.6187</v>
      </c>
      <c r="AU45" s="902">
        <v>1685.7774999999999</v>
      </c>
      <c r="AV45" s="903">
        <v>1395.6597999999999</v>
      </c>
      <c r="AW45" s="13"/>
      <c r="AX45" s="899" t="s">
        <v>99</v>
      </c>
      <c r="AY45" s="900">
        <v>1587.2532000000001</v>
      </c>
      <c r="AZ45" s="900">
        <v>1074.9528</v>
      </c>
      <c r="BA45" s="900">
        <v>1011.1942</v>
      </c>
      <c r="BB45" s="900">
        <v>1211.3378</v>
      </c>
      <c r="BC45" s="900">
        <v>1565.5762999999999</v>
      </c>
      <c r="BD45" s="900">
        <v>1620.136</v>
      </c>
      <c r="BE45" s="900">
        <v>1505.8348000000001</v>
      </c>
      <c r="BF45" s="900">
        <v>1630.1266000000001</v>
      </c>
      <c r="BG45" s="900" t="s">
        <v>105</v>
      </c>
      <c r="BH45" s="901" t="s">
        <v>105</v>
      </c>
      <c r="BI45" s="901" t="s">
        <v>105</v>
      </c>
      <c r="BJ45" s="902">
        <v>1290.7469000000001</v>
      </c>
      <c r="BK45" s="902">
        <v>1630.1266000000001</v>
      </c>
      <c r="BL45" s="903">
        <v>1308.5286000000001</v>
      </c>
    </row>
    <row r="46" spans="2:64" s="293" customFormat="1" ht="13">
      <c r="B46" s="38" t="s">
        <v>306</v>
      </c>
      <c r="C46" s="295"/>
      <c r="D46" s="295"/>
      <c r="E46" s="295"/>
      <c r="F46" s="295"/>
      <c r="G46" s="295"/>
      <c r="H46" s="295"/>
      <c r="I46" s="295"/>
      <c r="J46" s="295"/>
      <c r="K46" s="295"/>
      <c r="L46" s="295"/>
      <c r="M46" s="295"/>
      <c r="N46" s="295"/>
      <c r="O46" s="295"/>
      <c r="P46" s="296"/>
      <c r="R46" s="38" t="s">
        <v>306</v>
      </c>
      <c r="S46" s="295"/>
      <c r="T46" s="295"/>
      <c r="U46" s="295"/>
      <c r="V46" s="295"/>
      <c r="W46" s="295"/>
      <c r="X46" s="295"/>
      <c r="Y46" s="295"/>
      <c r="Z46" s="295"/>
      <c r="AA46" s="295"/>
      <c r="AB46" s="295"/>
      <c r="AC46" s="295"/>
      <c r="AD46" s="295"/>
      <c r="AE46" s="295"/>
      <c r="AF46" s="296"/>
      <c r="AH46" s="38" t="s">
        <v>306</v>
      </c>
      <c r="AI46" s="295"/>
      <c r="AJ46" s="295"/>
      <c r="AK46" s="295"/>
      <c r="AL46" s="295"/>
      <c r="AM46" s="295"/>
      <c r="AN46" s="295"/>
      <c r="AO46" s="295"/>
      <c r="AP46" s="295"/>
      <c r="AQ46" s="295"/>
      <c r="AR46" s="295"/>
      <c r="AS46" s="295"/>
      <c r="AT46" s="295"/>
      <c r="AU46" s="295"/>
      <c r="AV46" s="296"/>
      <c r="AX46" s="38" t="s">
        <v>306</v>
      </c>
      <c r="AY46" s="295"/>
      <c r="AZ46" s="295"/>
      <c r="BA46" s="295"/>
      <c r="BB46" s="295"/>
      <c r="BC46" s="295"/>
      <c r="BD46" s="295"/>
      <c r="BE46" s="295"/>
      <c r="BF46" s="295"/>
      <c r="BG46" s="295"/>
      <c r="BH46" s="295"/>
      <c r="BI46" s="295"/>
      <c r="BJ46" s="295"/>
      <c r="BK46" s="295"/>
      <c r="BL46" s="296"/>
    </row>
    <row r="47" spans="2:64" s="293" customFormat="1" ht="13">
      <c r="B47" s="38" t="s">
        <v>555</v>
      </c>
      <c r="C47" s="295"/>
      <c r="D47" s="295"/>
      <c r="E47" s="295"/>
      <c r="F47" s="295"/>
      <c r="G47" s="295"/>
      <c r="H47" s="295"/>
      <c r="I47" s="295"/>
      <c r="J47" s="295"/>
      <c r="K47" s="295"/>
      <c r="L47" s="295"/>
      <c r="M47" s="295"/>
      <c r="N47" s="295"/>
      <c r="O47" s="295"/>
      <c r="P47" s="296"/>
      <c r="R47" s="38" t="s">
        <v>555</v>
      </c>
      <c r="S47" s="295"/>
      <c r="T47" s="295"/>
      <c r="U47" s="295"/>
      <c r="V47" s="295"/>
      <c r="W47" s="295"/>
      <c r="X47" s="295"/>
      <c r="Y47" s="295"/>
      <c r="Z47" s="295"/>
      <c r="AA47" s="295"/>
      <c r="AB47" s="295"/>
      <c r="AC47" s="295"/>
      <c r="AD47" s="295"/>
      <c r="AE47" s="295"/>
      <c r="AF47" s="296"/>
      <c r="AH47" s="38" t="s">
        <v>555</v>
      </c>
      <c r="AI47" s="295"/>
      <c r="AJ47" s="295"/>
      <c r="AK47" s="295"/>
      <c r="AL47" s="295"/>
      <c r="AM47" s="295"/>
      <c r="AN47" s="295"/>
      <c r="AO47" s="295"/>
      <c r="AP47" s="295"/>
      <c r="AQ47" s="295"/>
      <c r="AR47" s="295"/>
      <c r="AS47" s="295"/>
      <c r="AT47" s="295"/>
      <c r="AU47" s="295"/>
      <c r="AV47" s="296"/>
      <c r="AX47" s="38" t="s">
        <v>555</v>
      </c>
      <c r="AY47" s="295"/>
      <c r="AZ47" s="295"/>
      <c r="BA47" s="295"/>
      <c r="BB47" s="295"/>
      <c r="BC47" s="295"/>
      <c r="BD47" s="295"/>
      <c r="BE47" s="295"/>
      <c r="BF47" s="295"/>
      <c r="BG47" s="295"/>
      <c r="BH47" s="295"/>
      <c r="BI47" s="295"/>
      <c r="BJ47" s="295"/>
      <c r="BK47" s="295"/>
      <c r="BL47" s="296"/>
    </row>
    <row r="48" spans="2:64" s="293" customFormat="1">
      <c r="B48" s="69" t="s">
        <v>525</v>
      </c>
      <c r="C48" s="297"/>
      <c r="D48" s="297"/>
      <c r="E48" s="297"/>
      <c r="F48" s="297"/>
      <c r="G48" s="297"/>
      <c r="H48" s="297"/>
      <c r="I48" s="297"/>
      <c r="J48" s="297"/>
      <c r="K48" s="297"/>
      <c r="L48" s="297"/>
      <c r="M48" s="297"/>
      <c r="N48" s="297"/>
      <c r="O48" s="297"/>
      <c r="P48" s="298"/>
      <c r="R48" s="69" t="s">
        <v>525</v>
      </c>
      <c r="S48" s="297"/>
      <c r="T48" s="297"/>
      <c r="U48" s="297"/>
      <c r="V48" s="297"/>
      <c r="W48" s="297"/>
      <c r="X48" s="297"/>
      <c r="Y48" s="297"/>
      <c r="Z48" s="297"/>
      <c r="AA48" s="297"/>
      <c r="AB48" s="297"/>
      <c r="AC48" s="297"/>
      <c r="AD48" s="297"/>
      <c r="AE48" s="297"/>
      <c r="AF48" s="298"/>
      <c r="AH48" s="69" t="s">
        <v>525</v>
      </c>
      <c r="AI48" s="297"/>
      <c r="AJ48" s="297"/>
      <c r="AK48" s="297"/>
      <c r="AL48" s="297"/>
      <c r="AM48" s="297"/>
      <c r="AN48" s="297"/>
      <c r="AO48" s="297"/>
      <c r="AP48" s="297"/>
      <c r="AQ48" s="297"/>
      <c r="AR48" s="297"/>
      <c r="AS48" s="297"/>
      <c r="AT48" s="297"/>
      <c r="AU48" s="297"/>
      <c r="AV48" s="298"/>
      <c r="AX48" s="69" t="s">
        <v>525</v>
      </c>
      <c r="AY48" s="297"/>
      <c r="AZ48" s="297"/>
      <c r="BA48" s="297"/>
      <c r="BB48" s="297"/>
      <c r="BC48" s="297"/>
      <c r="BD48" s="297"/>
      <c r="BE48" s="297"/>
      <c r="BF48" s="297"/>
      <c r="BG48" s="297"/>
      <c r="BH48" s="297"/>
      <c r="BI48" s="297"/>
      <c r="BJ48" s="297"/>
      <c r="BK48" s="297"/>
      <c r="BL48" s="298"/>
    </row>
    <row r="49" spans="1:64" s="293" customFormat="1" ht="13">
      <c r="A49" s="299"/>
      <c r="B49" s="650" t="s">
        <v>829</v>
      </c>
      <c r="C49" s="300"/>
      <c r="D49" s="300"/>
      <c r="E49" s="300"/>
      <c r="F49" s="300"/>
      <c r="G49" s="300"/>
      <c r="H49" s="300"/>
      <c r="I49" s="300"/>
      <c r="J49" s="300"/>
      <c r="K49" s="300"/>
      <c r="L49" s="300"/>
      <c r="M49" s="300"/>
      <c r="N49" s="300"/>
      <c r="O49" s="300"/>
      <c r="P49" s="301"/>
      <c r="Q49" s="299"/>
      <c r="R49" s="650" t="s">
        <v>829</v>
      </c>
      <c r="S49" s="300"/>
      <c r="T49" s="300"/>
      <c r="U49" s="300"/>
      <c r="V49" s="300"/>
      <c r="W49" s="300"/>
      <c r="X49" s="300"/>
      <c r="Y49" s="300"/>
      <c r="Z49" s="300"/>
      <c r="AA49" s="300"/>
      <c r="AB49" s="300"/>
      <c r="AC49" s="300"/>
      <c r="AD49" s="300"/>
      <c r="AE49" s="300"/>
      <c r="AF49" s="301"/>
      <c r="AG49" s="299"/>
      <c r="AH49" s="650" t="s">
        <v>829</v>
      </c>
      <c r="AI49" s="300"/>
      <c r="AJ49" s="300"/>
      <c r="AK49" s="300"/>
      <c r="AL49" s="300"/>
      <c r="AM49" s="300"/>
      <c r="AN49" s="300"/>
      <c r="AO49" s="300"/>
      <c r="AP49" s="300"/>
      <c r="AQ49" s="300"/>
      <c r="AR49" s="300"/>
      <c r="AS49" s="300"/>
      <c r="AT49" s="300"/>
      <c r="AU49" s="300"/>
      <c r="AV49" s="301"/>
      <c r="AW49" s="299"/>
      <c r="AX49" s="650" t="s">
        <v>829</v>
      </c>
      <c r="AY49" s="300"/>
      <c r="AZ49" s="300"/>
      <c r="BA49" s="300"/>
      <c r="BB49" s="300"/>
      <c r="BC49" s="300"/>
      <c r="BD49" s="300"/>
      <c r="BE49" s="300"/>
      <c r="BF49" s="300"/>
      <c r="BG49" s="300"/>
      <c r="BH49" s="300"/>
      <c r="BI49" s="300"/>
      <c r="BJ49" s="300"/>
      <c r="BK49" s="300"/>
      <c r="BL49" s="301"/>
    </row>
  </sheetData>
  <phoneticPr fontId="2" type="noConversion"/>
  <pageMargins left="0.78740157480314965" right="0.78740157480314965" top="0.78740157480314965" bottom="0.78740157480314965" header="0.39370078740157483" footer="0.39370078740157483"/>
  <pageSetup paperSize="9" scale="62" firstPageNumber="62" fitToWidth="4"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colBreaks count="3" manualBreakCount="3">
    <brk id="16" max="1048575" man="1"/>
    <brk id="32" max="48" man="1"/>
    <brk id="48" max="48" man="1"/>
  </colBreaks>
</worksheet>
</file>

<file path=xl/worksheets/sheet23.xml><?xml version="1.0" encoding="utf-8"?>
<worksheet xmlns="http://schemas.openxmlformats.org/spreadsheetml/2006/main" xmlns:r="http://schemas.openxmlformats.org/officeDocument/2006/relationships">
  <sheetPr>
    <tabColor rgb="FF00B050"/>
  </sheetPr>
  <dimension ref="A1:DI53"/>
  <sheetViews>
    <sheetView topLeftCell="AI12" zoomScaleNormal="100" zoomScalePageLayoutView="85" workbookViewId="0">
      <selection activeCell="AV12" sqref="A12:XFD12"/>
    </sheetView>
  </sheetViews>
  <sheetFormatPr baseColWidth="10" defaultRowHeight="12.5"/>
  <cols>
    <col min="1" max="1" width="2.81640625" customWidth="1"/>
    <col min="2" max="2" width="29.26953125" customWidth="1"/>
    <col min="14" max="15" width="13.453125" customWidth="1"/>
    <col min="16" max="16" width="13.54296875" style="94" customWidth="1"/>
    <col min="17" max="17" width="3.453125" customWidth="1"/>
    <col min="18" max="18" width="27.7265625" customWidth="1"/>
    <col min="30" max="31" width="13.453125" customWidth="1"/>
    <col min="33" max="33" width="2.54296875" customWidth="1"/>
    <col min="34" max="34" width="27.26953125" customWidth="1"/>
    <col min="46" max="47" width="13.453125" customWidth="1"/>
    <col min="48" max="48" width="11.453125" style="94"/>
    <col min="49" max="49" width="2.7265625" customWidth="1"/>
    <col min="50" max="50" width="27.453125" customWidth="1"/>
    <col min="62" max="63" width="13.453125" customWidth="1"/>
    <col min="64" max="64" width="13.1796875" style="94" customWidth="1"/>
    <col min="65" max="65" width="3.7265625" customWidth="1"/>
    <col min="66" max="66" width="29.7265625" customWidth="1"/>
    <col min="78" max="79" width="13.453125" customWidth="1"/>
    <col min="80" max="80" width="12.81640625" style="94" customWidth="1"/>
    <col min="81" max="81" width="5.26953125" hidden="1" customWidth="1"/>
    <col min="82" max="82" width="5.26953125" customWidth="1"/>
    <col min="83" max="83" width="28.1796875" customWidth="1"/>
    <col min="95" max="96" width="13.453125" customWidth="1"/>
    <col min="97" max="97" width="11.453125" style="94"/>
    <col min="98" max="98" width="4.1796875" customWidth="1"/>
    <col min="99" max="99" width="27.7265625" customWidth="1"/>
    <col min="111" max="112" width="13.453125" customWidth="1"/>
    <col min="113" max="113" width="11.453125" style="94"/>
  </cols>
  <sheetData>
    <row r="1" spans="1:113" s="13" customFormat="1" ht="20">
      <c r="A1" s="10" t="s">
        <v>961</v>
      </c>
      <c r="B1" s="51"/>
      <c r="C1" s="71"/>
      <c r="D1" s="71"/>
      <c r="E1" s="71"/>
      <c r="F1" s="71"/>
      <c r="G1" s="71"/>
      <c r="H1" s="71"/>
      <c r="I1" s="71"/>
      <c r="J1" s="71"/>
      <c r="K1" s="71"/>
      <c r="L1" s="71"/>
      <c r="M1" s="71"/>
      <c r="N1" s="71"/>
      <c r="O1" s="71"/>
      <c r="P1" s="89"/>
      <c r="Q1" s="50"/>
      <c r="R1" s="51"/>
      <c r="S1" s="186"/>
      <c r="T1" s="186"/>
      <c r="U1" s="186"/>
      <c r="V1" s="186"/>
      <c r="W1" s="186"/>
      <c r="X1" s="186"/>
      <c r="Y1" s="186"/>
      <c r="Z1" s="186"/>
      <c r="AA1" s="186"/>
      <c r="AB1" s="186"/>
      <c r="AC1" s="186"/>
      <c r="AD1" s="186"/>
      <c r="AE1" s="186"/>
      <c r="AF1" s="187"/>
      <c r="AG1" s="70"/>
      <c r="AH1" s="79"/>
      <c r="AI1" s="68"/>
      <c r="AJ1" s="68"/>
      <c r="AK1" s="68"/>
      <c r="AL1" s="68"/>
      <c r="AM1" s="68"/>
      <c r="AN1" s="68"/>
      <c r="AO1" s="68"/>
      <c r="AP1" s="68"/>
      <c r="AQ1" s="68"/>
      <c r="AR1" s="68"/>
      <c r="AS1" s="68"/>
      <c r="AT1" s="68"/>
      <c r="AU1" s="68"/>
      <c r="AV1" s="89"/>
      <c r="AW1" s="70"/>
      <c r="AX1" s="79"/>
      <c r="AY1" s="68"/>
      <c r="AZ1" s="68"/>
      <c r="BA1" s="68"/>
      <c r="BB1" s="68"/>
      <c r="BC1" s="68"/>
      <c r="BD1" s="68"/>
      <c r="BE1" s="68"/>
      <c r="BF1" s="68"/>
      <c r="BG1" s="68"/>
      <c r="BH1" s="68"/>
      <c r="BI1" s="68"/>
      <c r="BJ1" s="68"/>
      <c r="BK1" s="68"/>
      <c r="BL1" s="89"/>
      <c r="BM1" s="70"/>
      <c r="BN1" s="80"/>
      <c r="BO1" s="81"/>
      <c r="BP1" s="81"/>
      <c r="BQ1" s="81"/>
      <c r="BR1" s="81"/>
      <c r="BS1" s="81"/>
      <c r="BT1" s="81"/>
      <c r="BU1" s="81"/>
      <c r="BV1" s="81"/>
      <c r="BW1" s="81"/>
      <c r="BX1" s="68"/>
      <c r="BY1" s="68"/>
      <c r="BZ1" s="68"/>
      <c r="CA1" s="68"/>
      <c r="CB1" s="89"/>
      <c r="CC1" s="70"/>
      <c r="CD1" s="70"/>
      <c r="CE1" s="78"/>
      <c r="CF1" s="81"/>
      <c r="CG1" s="81"/>
      <c r="CH1" s="81"/>
      <c r="CI1" s="81"/>
      <c r="CJ1" s="81"/>
      <c r="CK1" s="81"/>
      <c r="CL1" s="81"/>
      <c r="CM1" s="81"/>
      <c r="CN1" s="81"/>
      <c r="CO1" s="81"/>
      <c r="CP1" s="81"/>
      <c r="CQ1" s="81"/>
      <c r="CR1" s="81"/>
      <c r="CS1" s="98"/>
      <c r="CT1" s="70"/>
      <c r="CU1" s="78"/>
      <c r="CV1" s="81"/>
      <c r="CW1" s="81"/>
      <c r="CX1" s="81"/>
      <c r="CY1" s="81"/>
      <c r="CZ1" s="81"/>
      <c r="DA1" s="81"/>
      <c r="DB1" s="81"/>
      <c r="DC1" s="81"/>
      <c r="DD1" s="81"/>
      <c r="DE1" s="81"/>
      <c r="DF1" s="81"/>
      <c r="DG1" s="81"/>
      <c r="DH1" s="81"/>
      <c r="DI1" s="98"/>
    </row>
    <row r="2" spans="1:113" s="13" customFormat="1" ht="12.75" customHeight="1">
      <c r="A2" s="9"/>
      <c r="B2" s="51"/>
      <c r="C2" s="71"/>
      <c r="D2" s="71"/>
      <c r="E2" s="71"/>
      <c r="F2" s="71"/>
      <c r="G2" s="71"/>
      <c r="H2" s="71"/>
      <c r="I2" s="71"/>
      <c r="J2" s="71"/>
      <c r="K2" s="71"/>
      <c r="L2" s="71"/>
      <c r="M2" s="71"/>
      <c r="N2" s="71"/>
      <c r="O2" s="71"/>
      <c r="P2" s="89"/>
      <c r="R2" s="29"/>
      <c r="S2" s="53"/>
      <c r="T2" s="53"/>
      <c r="U2" s="53"/>
      <c r="V2" s="53"/>
      <c r="W2" s="53"/>
      <c r="X2" s="53"/>
      <c r="Y2" s="53"/>
      <c r="Z2" s="53"/>
      <c r="AA2" s="53"/>
      <c r="AB2" s="53"/>
      <c r="AC2" s="53"/>
      <c r="AD2" s="53"/>
      <c r="AE2" s="53"/>
      <c r="AF2" s="54"/>
      <c r="AG2" s="70"/>
      <c r="AH2" s="79"/>
      <c r="AI2" s="68"/>
      <c r="AJ2" s="68"/>
      <c r="AK2" s="68"/>
      <c r="AL2" s="68"/>
      <c r="AM2" s="68"/>
      <c r="AN2" s="68"/>
      <c r="AO2" s="68"/>
      <c r="AP2" s="68"/>
      <c r="AQ2" s="68"/>
      <c r="AR2" s="68"/>
      <c r="AS2" s="68"/>
      <c r="AT2" s="68"/>
      <c r="AU2" s="68"/>
      <c r="AV2" s="89"/>
      <c r="AW2" s="70"/>
      <c r="AX2" s="79"/>
      <c r="AY2" s="68"/>
      <c r="AZ2" s="68"/>
      <c r="BA2" s="68"/>
      <c r="BB2" s="68"/>
      <c r="BC2" s="68"/>
      <c r="BD2" s="68"/>
      <c r="BE2" s="68"/>
      <c r="BF2" s="68"/>
      <c r="BG2" s="68"/>
      <c r="BH2" s="68"/>
      <c r="BI2" s="68"/>
      <c r="BJ2" s="68"/>
      <c r="BK2" s="68"/>
      <c r="BL2" s="89"/>
      <c r="BM2" s="70"/>
      <c r="BN2" s="80"/>
      <c r="BO2" s="81"/>
      <c r="BP2" s="81"/>
      <c r="BQ2" s="81"/>
      <c r="BR2" s="81"/>
      <c r="BS2" s="81"/>
      <c r="BT2" s="81"/>
      <c r="BU2" s="81"/>
      <c r="BV2" s="81"/>
      <c r="BW2" s="81"/>
      <c r="BX2" s="68"/>
      <c r="BY2" s="68"/>
      <c r="BZ2" s="68"/>
      <c r="CA2" s="68"/>
      <c r="CB2" s="89"/>
      <c r="CC2" s="70"/>
      <c r="CD2" s="70"/>
      <c r="CE2" s="78"/>
      <c r="CF2" s="81"/>
      <c r="CG2" s="81"/>
      <c r="CH2" s="81"/>
      <c r="CI2" s="81"/>
      <c r="CJ2" s="81"/>
      <c r="CK2" s="81"/>
      <c r="CL2" s="81"/>
      <c r="CM2" s="81"/>
      <c r="CN2" s="81"/>
      <c r="CO2" s="81"/>
      <c r="CP2" s="81"/>
      <c r="CQ2" s="81"/>
      <c r="CR2" s="81"/>
      <c r="CS2" s="98"/>
      <c r="CT2" s="70"/>
      <c r="CU2" s="78"/>
      <c r="CV2" s="81"/>
      <c r="CW2" s="81"/>
      <c r="CX2" s="81"/>
      <c r="CY2" s="81"/>
      <c r="CZ2" s="81"/>
      <c r="DA2" s="81"/>
      <c r="DB2" s="81"/>
      <c r="DC2" s="81"/>
      <c r="DD2" s="81"/>
      <c r="DE2" s="81"/>
      <c r="DF2" s="81"/>
      <c r="DG2" s="81"/>
      <c r="DH2" s="81"/>
      <c r="DI2" s="98"/>
    </row>
    <row r="3" spans="1:113" ht="13">
      <c r="A3" s="13"/>
      <c r="B3" s="29"/>
      <c r="C3" s="53"/>
      <c r="D3" s="53"/>
      <c r="E3" s="53"/>
      <c r="F3" s="53"/>
      <c r="G3" s="53"/>
      <c r="H3" s="53"/>
      <c r="I3" s="53"/>
      <c r="J3" s="53"/>
      <c r="K3" s="53"/>
      <c r="L3" s="53"/>
      <c r="M3" s="53"/>
      <c r="N3" s="53"/>
      <c r="O3" s="53"/>
      <c r="P3" s="90"/>
      <c r="AG3" s="13"/>
      <c r="AH3" s="13"/>
      <c r="AI3" s="73"/>
      <c r="AJ3" s="73"/>
      <c r="AK3" s="73"/>
      <c r="AL3" s="73"/>
      <c r="AM3" s="73"/>
      <c r="AN3" s="73"/>
      <c r="AO3" s="73"/>
      <c r="AP3" s="73"/>
      <c r="AQ3" s="73"/>
      <c r="AR3" s="73"/>
      <c r="AS3" s="73"/>
      <c r="AT3" s="73"/>
      <c r="AU3" s="73"/>
      <c r="AV3" s="95"/>
      <c r="AW3" s="13"/>
      <c r="AX3" s="13"/>
      <c r="AY3" s="73"/>
      <c r="AZ3" s="73"/>
      <c r="BA3" s="73"/>
      <c r="BB3" s="73"/>
      <c r="BC3" s="73"/>
      <c r="BD3" s="73"/>
      <c r="BE3" s="73"/>
      <c r="BF3" s="73"/>
      <c r="BG3" s="73"/>
      <c r="BH3" s="73"/>
      <c r="BI3" s="73"/>
      <c r="BJ3" s="73"/>
      <c r="BK3" s="73"/>
      <c r="BL3" s="95"/>
      <c r="BM3" s="13"/>
      <c r="BN3" s="46"/>
      <c r="BO3" s="73"/>
      <c r="BP3" s="73"/>
      <c r="BQ3" s="73"/>
      <c r="BR3" s="73"/>
      <c r="BS3" s="73"/>
      <c r="BT3" s="73"/>
      <c r="BU3" s="73"/>
      <c r="BV3" s="73"/>
      <c r="BW3" s="73"/>
      <c r="BX3" s="73"/>
      <c r="BY3" s="73"/>
      <c r="BZ3" s="73"/>
      <c r="CA3" s="73"/>
      <c r="CB3" s="95"/>
      <c r="CC3" s="13"/>
      <c r="CD3" s="13"/>
      <c r="CE3" s="13"/>
      <c r="CF3" s="73"/>
      <c r="CG3" s="73"/>
      <c r="CH3" s="73"/>
      <c r="CI3" s="73"/>
      <c r="CJ3" s="73"/>
      <c r="CK3" s="73"/>
      <c r="CL3" s="73"/>
      <c r="CM3" s="73"/>
      <c r="CN3" s="73"/>
      <c r="CO3" s="73"/>
      <c r="CP3" s="73"/>
      <c r="CQ3" s="73"/>
      <c r="CR3" s="73"/>
      <c r="CS3" s="95"/>
      <c r="CT3" s="13"/>
      <c r="CU3" s="13"/>
      <c r="CV3" s="73"/>
      <c r="CW3" s="73"/>
      <c r="CX3" s="73"/>
      <c r="CY3" s="73"/>
      <c r="CZ3" s="73"/>
      <c r="DA3" s="73"/>
      <c r="DB3" s="73"/>
      <c r="DC3" s="73"/>
      <c r="DD3" s="73"/>
      <c r="DE3" s="73"/>
      <c r="DF3" s="73"/>
      <c r="DG3" s="73"/>
      <c r="DH3" s="73"/>
      <c r="DI3" s="95"/>
    </row>
    <row r="4" spans="1:113" ht="16.5">
      <c r="A4" s="55" t="s">
        <v>334</v>
      </c>
      <c r="B4" s="56"/>
      <c r="C4" s="57"/>
      <c r="D4" s="57"/>
      <c r="E4" s="57"/>
      <c r="F4" s="57"/>
      <c r="G4" s="57"/>
      <c r="H4" s="57"/>
      <c r="I4" s="57"/>
      <c r="J4" s="57"/>
      <c r="K4" s="57"/>
      <c r="L4" s="57"/>
      <c r="M4" s="57"/>
      <c r="N4" s="57"/>
      <c r="O4" s="57"/>
      <c r="P4" s="91"/>
      <c r="R4" s="55" t="s">
        <v>526</v>
      </c>
      <c r="S4" s="57"/>
      <c r="T4" s="57"/>
      <c r="U4" s="57"/>
      <c r="V4" s="57"/>
      <c r="W4" s="57"/>
      <c r="X4" s="57"/>
      <c r="Y4" s="57"/>
      <c r="Z4" s="57"/>
      <c r="AA4" s="57"/>
      <c r="AB4" s="57"/>
      <c r="AC4" s="57"/>
      <c r="AD4" s="57"/>
      <c r="AE4" s="57"/>
      <c r="AF4" s="188"/>
      <c r="AG4" s="55" t="s">
        <v>335</v>
      </c>
      <c r="AH4" s="55"/>
      <c r="AI4" s="74"/>
      <c r="AJ4" s="74"/>
      <c r="AK4" s="74"/>
      <c r="AL4" s="74"/>
      <c r="AM4" s="74"/>
      <c r="AN4" s="74"/>
      <c r="AO4" s="74"/>
      <c r="AP4" s="74"/>
      <c r="AQ4" s="74"/>
      <c r="AR4" s="74"/>
      <c r="AS4" s="74"/>
      <c r="AT4" s="74"/>
      <c r="AU4" s="74"/>
      <c r="AV4" s="96"/>
      <c r="AX4" s="55" t="s">
        <v>336</v>
      </c>
      <c r="AY4" s="74"/>
      <c r="AZ4" s="74"/>
      <c r="BA4" s="74"/>
      <c r="BB4" s="74"/>
      <c r="BC4" s="74"/>
      <c r="BD4" s="74"/>
      <c r="BE4" s="74"/>
      <c r="BF4" s="74"/>
      <c r="BG4" s="74"/>
      <c r="BH4" s="74"/>
      <c r="BI4" s="74"/>
      <c r="BJ4" s="74"/>
      <c r="BK4" s="74"/>
      <c r="BL4" s="96"/>
      <c r="BN4" s="55" t="s">
        <v>337</v>
      </c>
      <c r="BO4" s="82"/>
      <c r="BP4" s="82"/>
      <c r="BQ4" s="82"/>
      <c r="BR4" s="82"/>
      <c r="BS4" s="82"/>
      <c r="BT4" s="82"/>
      <c r="BU4" s="82"/>
      <c r="BV4" s="82"/>
      <c r="BW4" s="82"/>
      <c r="BX4" s="74"/>
      <c r="BY4" s="74"/>
      <c r="BZ4" s="74"/>
      <c r="CA4" s="74"/>
      <c r="CB4" s="96"/>
      <c r="CC4" s="55" t="s">
        <v>338</v>
      </c>
      <c r="CD4" s="55"/>
      <c r="CE4" s="55" t="s">
        <v>338</v>
      </c>
      <c r="CF4" s="82"/>
      <c r="CG4" s="82"/>
      <c r="CH4" s="82"/>
      <c r="CI4" s="82"/>
      <c r="CJ4" s="82"/>
      <c r="CK4" s="82"/>
      <c r="CL4" s="82"/>
      <c r="CM4" s="82"/>
      <c r="CN4" s="82"/>
      <c r="CO4" s="82"/>
      <c r="CP4" s="82"/>
      <c r="CQ4" s="82"/>
      <c r="CR4" s="82"/>
      <c r="CS4" s="99"/>
      <c r="CU4" s="55" t="s">
        <v>340</v>
      </c>
      <c r="CV4" s="82"/>
      <c r="CW4" s="82"/>
      <c r="CX4" s="82"/>
      <c r="CY4" s="82"/>
      <c r="CZ4" s="82"/>
      <c r="DA4" s="82"/>
      <c r="DB4" s="82"/>
      <c r="DC4" s="82"/>
      <c r="DD4" s="82"/>
      <c r="DE4" s="82"/>
      <c r="DF4" s="82"/>
      <c r="DG4" s="82"/>
      <c r="DH4" s="82"/>
      <c r="DI4" s="99"/>
    </row>
    <row r="5" spans="1:113" ht="13">
      <c r="A5" s="40"/>
      <c r="B5" s="29"/>
      <c r="C5" s="53"/>
      <c r="D5" s="53"/>
      <c r="E5" s="53"/>
      <c r="F5" s="53"/>
      <c r="G5" s="53"/>
      <c r="H5" s="53"/>
      <c r="I5" s="53"/>
      <c r="J5" s="53"/>
      <c r="K5" s="53"/>
      <c r="L5" s="53"/>
      <c r="M5" s="53"/>
      <c r="N5" s="53"/>
      <c r="O5" s="53"/>
      <c r="P5" s="90"/>
      <c r="R5" s="40"/>
      <c r="S5" s="53"/>
      <c r="T5" s="53"/>
      <c r="U5" s="53"/>
      <c r="V5" s="53"/>
      <c r="W5" s="53"/>
      <c r="X5" s="53"/>
      <c r="Y5" s="53"/>
      <c r="Z5" s="53"/>
      <c r="AA5" s="53"/>
      <c r="AB5" s="53"/>
      <c r="AC5" s="53"/>
      <c r="AD5" s="53"/>
      <c r="AE5" s="53"/>
      <c r="AF5" s="54"/>
      <c r="AG5" s="40"/>
      <c r="AH5" s="40"/>
      <c r="AI5" s="72"/>
      <c r="AJ5" s="72"/>
      <c r="AK5" s="72"/>
      <c r="AL5" s="72"/>
      <c r="AM5" s="72"/>
      <c r="AN5" s="72"/>
      <c r="AO5" s="72"/>
      <c r="AP5" s="72"/>
      <c r="AQ5" s="72"/>
      <c r="AR5" s="72"/>
      <c r="AS5" s="72"/>
      <c r="AT5" s="72"/>
      <c r="AU5" s="72"/>
      <c r="AV5" s="97"/>
      <c r="AX5" s="40"/>
      <c r="AY5" s="72"/>
      <c r="AZ5" s="72"/>
      <c r="BA5" s="72"/>
      <c r="BB5" s="72"/>
      <c r="BC5" s="72"/>
      <c r="BD5" s="72"/>
      <c r="BE5" s="72"/>
      <c r="BF5" s="72"/>
      <c r="BG5" s="72"/>
      <c r="BH5" s="72"/>
      <c r="BI5" s="72"/>
      <c r="BJ5" s="72"/>
      <c r="BK5" s="72"/>
      <c r="BL5" s="97"/>
      <c r="BN5" s="40"/>
      <c r="BO5" s="59"/>
      <c r="BP5" s="59"/>
      <c r="BQ5" s="59"/>
      <c r="BR5" s="59"/>
      <c r="BS5" s="59"/>
      <c r="BT5" s="59"/>
      <c r="BU5" s="59"/>
      <c r="BV5" s="59"/>
      <c r="BW5" s="59"/>
      <c r="BX5" s="72"/>
      <c r="BY5" s="72"/>
      <c r="BZ5" s="72"/>
      <c r="CA5" s="72"/>
      <c r="CB5" s="97"/>
      <c r="CC5" s="40"/>
      <c r="CD5" s="40"/>
      <c r="CE5" s="84"/>
      <c r="CF5" s="59"/>
      <c r="CG5" s="59"/>
      <c r="CH5" s="59"/>
      <c r="CI5" s="59"/>
      <c r="CJ5" s="59"/>
      <c r="CK5" s="59"/>
      <c r="CL5" s="59"/>
      <c r="CM5" s="59"/>
      <c r="CN5" s="59"/>
      <c r="CO5" s="59"/>
      <c r="CP5" s="59"/>
      <c r="CQ5" s="59"/>
      <c r="CR5" s="59"/>
      <c r="CS5" s="100"/>
      <c r="CU5" s="40"/>
      <c r="CV5" s="59"/>
      <c r="CW5" s="59"/>
      <c r="CX5" s="59"/>
      <c r="CY5" s="59"/>
      <c r="CZ5" s="59"/>
      <c r="DA5" s="59"/>
      <c r="DB5" s="59"/>
      <c r="DC5" s="59"/>
      <c r="DD5" s="59"/>
      <c r="DE5" s="59"/>
      <c r="DF5" s="59"/>
      <c r="DG5" s="59"/>
      <c r="DH5" s="59"/>
      <c r="DI5" s="100"/>
    </row>
    <row r="6" spans="1:113" ht="13">
      <c r="A6" s="13"/>
      <c r="B6" s="934" t="s">
        <v>715</v>
      </c>
      <c r="C6" s="59"/>
      <c r="D6" s="59"/>
      <c r="E6" s="59"/>
      <c r="F6" s="59"/>
      <c r="G6" s="59"/>
      <c r="H6" s="59"/>
      <c r="I6" s="59"/>
      <c r="J6" s="59"/>
      <c r="K6" s="59"/>
      <c r="L6" s="59"/>
      <c r="M6" s="59"/>
      <c r="N6" s="59"/>
      <c r="O6" s="59"/>
      <c r="P6" s="92"/>
      <c r="R6" s="934" t="s">
        <v>715</v>
      </c>
      <c r="S6" s="59"/>
      <c r="T6" s="59"/>
      <c r="U6" s="59"/>
      <c r="V6" s="59"/>
      <c r="W6" s="59"/>
      <c r="X6" s="59"/>
      <c r="Y6" s="59"/>
      <c r="Z6" s="59"/>
      <c r="AA6" s="59"/>
      <c r="AB6" s="59"/>
      <c r="AC6" s="59"/>
      <c r="AD6" s="59"/>
      <c r="AE6" s="59"/>
      <c r="AF6" s="189"/>
      <c r="AG6" s="69" t="s">
        <v>715</v>
      </c>
      <c r="AH6" s="13"/>
      <c r="AI6" s="73"/>
      <c r="AJ6" s="73"/>
      <c r="AK6" s="73"/>
      <c r="AL6" s="73"/>
      <c r="AM6" s="73"/>
      <c r="AN6" s="73"/>
      <c r="AO6" s="73"/>
      <c r="AP6" s="73"/>
      <c r="AQ6" s="73"/>
      <c r="AR6" s="73"/>
      <c r="AS6" s="73"/>
      <c r="AT6" s="73"/>
      <c r="AU6" s="73"/>
      <c r="AV6" s="95"/>
      <c r="AX6" s="69" t="s">
        <v>715</v>
      </c>
      <c r="AY6" s="73"/>
      <c r="AZ6" s="73"/>
      <c r="BA6" s="73"/>
      <c r="BB6" s="73"/>
      <c r="BC6" s="73"/>
      <c r="BD6" s="73"/>
      <c r="BE6" s="73"/>
      <c r="BF6" s="73"/>
      <c r="BG6" s="73"/>
      <c r="BH6" s="73"/>
      <c r="BI6" s="73"/>
      <c r="BJ6" s="73"/>
      <c r="BK6" s="73"/>
      <c r="BL6" s="95"/>
      <c r="BN6" s="13"/>
      <c r="BO6" s="73"/>
      <c r="BP6" s="73"/>
      <c r="BQ6" s="73"/>
      <c r="BR6" s="73"/>
      <c r="BS6" s="73"/>
      <c r="BT6" s="73"/>
      <c r="BU6" s="73"/>
      <c r="BV6" s="73"/>
      <c r="BW6" s="73"/>
      <c r="BX6" s="73"/>
      <c r="BY6" s="73"/>
      <c r="BZ6" s="73"/>
      <c r="CA6" s="73"/>
      <c r="CB6" s="95"/>
      <c r="CC6" s="13"/>
      <c r="CD6" s="13"/>
      <c r="CE6" s="13"/>
      <c r="CF6" s="73"/>
      <c r="CG6" s="73"/>
      <c r="CH6" s="73"/>
      <c r="CI6" s="73"/>
      <c r="CJ6" s="73"/>
      <c r="CK6" s="73"/>
      <c r="CL6" s="73"/>
      <c r="CM6" s="73"/>
      <c r="CN6" s="73"/>
      <c r="CO6" s="73"/>
      <c r="CP6" s="73"/>
      <c r="CQ6" s="73"/>
      <c r="CR6" s="73"/>
      <c r="CS6" s="95"/>
      <c r="CU6" s="69" t="s">
        <v>286</v>
      </c>
      <c r="CV6" s="73"/>
      <c r="CW6" s="73"/>
      <c r="CX6" s="73"/>
      <c r="CY6" s="73"/>
      <c r="CZ6" s="73"/>
      <c r="DA6" s="73"/>
      <c r="DB6" s="73"/>
      <c r="DC6" s="73"/>
      <c r="DD6" s="73"/>
      <c r="DE6" s="73"/>
      <c r="DF6" s="73"/>
      <c r="DG6" s="73"/>
      <c r="DH6" s="73"/>
      <c r="DI6" s="95"/>
    </row>
    <row r="7" spans="1:113">
      <c r="A7" s="13"/>
      <c r="B7" s="69" t="s">
        <v>924</v>
      </c>
      <c r="C7" s="275"/>
      <c r="D7" s="73"/>
      <c r="E7" s="73"/>
      <c r="F7" s="73"/>
      <c r="G7" s="73"/>
      <c r="H7" s="53"/>
      <c r="I7" s="53"/>
      <c r="J7" s="53"/>
      <c r="K7" s="53"/>
      <c r="L7" s="53"/>
      <c r="M7" s="53"/>
      <c r="N7" s="53"/>
      <c r="O7" s="53"/>
      <c r="P7" s="90"/>
      <c r="R7" s="274" t="str">
        <f>+B7</f>
        <v>Dépenses de fonctionnement : débit net du compte 6 hormis les comptes 675, 676 et 68, et hormis 65541 (M14) et 65561 (M57) pour les communes de la MGP</v>
      </c>
      <c r="S7" s="53"/>
      <c r="T7" s="53"/>
      <c r="U7" s="53"/>
      <c r="V7" s="53"/>
      <c r="W7" s="53"/>
      <c r="X7" s="53"/>
      <c r="Y7" s="53"/>
      <c r="Z7" s="53"/>
      <c r="AA7" s="53"/>
      <c r="AB7" s="53"/>
      <c r="AC7" s="53"/>
      <c r="AD7" s="53"/>
      <c r="AE7" s="53"/>
      <c r="AF7" s="54"/>
      <c r="AG7" s="69" t="s">
        <v>282</v>
      </c>
      <c r="AH7" s="13"/>
      <c r="AI7" s="73"/>
      <c r="AJ7" s="73"/>
      <c r="AK7" s="73"/>
      <c r="AL7" s="73"/>
      <c r="AM7" s="73"/>
      <c r="AN7" s="73"/>
      <c r="AO7" s="73"/>
      <c r="AP7" s="73"/>
      <c r="AQ7" s="73"/>
      <c r="AR7" s="73"/>
      <c r="AS7" s="73"/>
      <c r="AT7" s="73"/>
      <c r="AU7" s="73"/>
      <c r="AV7" s="95"/>
      <c r="AX7" s="69" t="s">
        <v>374</v>
      </c>
      <c r="AY7" s="73"/>
      <c r="AZ7" s="73"/>
      <c r="BA7" s="73"/>
      <c r="BB7" s="73"/>
      <c r="BC7" s="73"/>
      <c r="BD7" s="73"/>
      <c r="BE7" s="73"/>
      <c r="BF7" s="73"/>
      <c r="BG7" s="73"/>
      <c r="BH7" s="73"/>
      <c r="BI7" s="73"/>
      <c r="BJ7" s="73"/>
      <c r="BK7" s="73"/>
      <c r="BL7" s="95"/>
      <c r="BN7" s="69" t="s">
        <v>705</v>
      </c>
      <c r="BO7" s="73"/>
      <c r="BP7" s="73"/>
      <c r="BQ7" s="73"/>
      <c r="BR7" s="73"/>
      <c r="BS7" s="73"/>
      <c r="BT7" s="73"/>
      <c r="BU7" s="73"/>
      <c r="BV7" s="73"/>
      <c r="BW7" s="73"/>
      <c r="BX7" s="73"/>
      <c r="BY7" s="73"/>
      <c r="BZ7" s="73"/>
      <c r="CA7" s="73"/>
      <c r="CB7" s="95"/>
      <c r="CC7" s="69" t="s">
        <v>285</v>
      </c>
      <c r="CD7" s="69"/>
      <c r="CE7" s="69" t="s">
        <v>706</v>
      </c>
      <c r="CF7" s="73"/>
      <c r="CG7" s="73"/>
      <c r="CH7" s="73"/>
      <c r="CI7" s="73"/>
      <c r="CJ7" s="73"/>
      <c r="CK7" s="73"/>
      <c r="CL7" s="73"/>
      <c r="CM7" s="73"/>
      <c r="CN7" s="73"/>
      <c r="CO7" s="73"/>
      <c r="CP7" s="73"/>
      <c r="CQ7" s="73"/>
      <c r="CR7" s="73"/>
      <c r="CS7" s="95"/>
      <c r="CU7" s="777" t="str">
        <f>+CE8</f>
        <v>Dépenses de fonctionnement : en M14 et M57, débit net du compte 6 hormis les comptes 675, 676 et 68 et hormis 65541 (M14) et 65561 (M57) pour les communes de la MGP.</v>
      </c>
      <c r="CV7" s="73"/>
      <c r="CW7" s="73"/>
      <c r="CX7" s="73"/>
      <c r="CY7" s="73"/>
      <c r="CZ7" s="73"/>
      <c r="DA7" s="73"/>
      <c r="DB7" s="73"/>
      <c r="DC7" s="73"/>
      <c r="DD7" s="73"/>
      <c r="DE7" s="73"/>
      <c r="DF7" s="73"/>
      <c r="DG7" s="73"/>
      <c r="DH7" s="73"/>
      <c r="DI7" s="95"/>
    </row>
    <row r="8" spans="1:113" ht="13">
      <c r="A8" s="8"/>
      <c r="B8" s="265"/>
      <c r="C8" s="54"/>
      <c r="D8" s="54"/>
      <c r="E8" s="54"/>
      <c r="F8" s="54"/>
      <c r="G8" s="54"/>
      <c r="H8" s="54"/>
      <c r="I8" s="54"/>
      <c r="J8" s="54"/>
      <c r="K8" s="54"/>
      <c r="L8" s="54"/>
      <c r="M8" s="54"/>
      <c r="N8" s="54"/>
      <c r="O8" s="54"/>
      <c r="P8" s="90"/>
      <c r="R8" s="69" t="s">
        <v>527</v>
      </c>
      <c r="S8" s="54"/>
      <c r="T8" s="54"/>
      <c r="U8" s="54"/>
      <c r="V8" s="54"/>
      <c r="W8" s="54"/>
      <c r="X8" s="54"/>
      <c r="Y8" s="54"/>
      <c r="Z8" s="54"/>
      <c r="AA8" s="54"/>
      <c r="AB8" s="54"/>
      <c r="AC8" s="54"/>
      <c r="AD8" s="54"/>
      <c r="AE8" s="54"/>
      <c r="AF8" s="54"/>
      <c r="AG8" s="274" t="str">
        <f>+B7</f>
        <v>Dépenses de fonctionnement : débit net du compte 6 hormis les comptes 675, 676 et 68, et hormis 65541 (M14) et 65561 (M57) pour les communes de la MGP</v>
      </c>
      <c r="AH8" s="13"/>
      <c r="AI8" s="73"/>
      <c r="AJ8" s="73"/>
      <c r="AK8" s="73"/>
      <c r="AL8" s="73"/>
      <c r="AM8" s="73"/>
      <c r="AN8" s="73"/>
      <c r="AO8" s="73"/>
      <c r="AP8" s="73"/>
      <c r="AQ8" s="73"/>
      <c r="AR8" s="73"/>
      <c r="AS8" s="73"/>
      <c r="AT8" s="73"/>
      <c r="AU8" s="73"/>
      <c r="AV8" s="95"/>
      <c r="AX8" s="274" t="str">
        <f>+AG8</f>
        <v>Dépenses de fonctionnement : débit net du compte 6 hormis les comptes 675, 676 et 68, et hormis 65541 (M14) et 65561 (M57) pour les communes de la MGP</v>
      </c>
      <c r="AY8" s="73"/>
      <c r="AZ8" s="73"/>
      <c r="BA8" s="73"/>
      <c r="BB8" s="73"/>
      <c r="BC8" s="73"/>
      <c r="BD8" s="73"/>
      <c r="BE8" s="73"/>
      <c r="BF8" s="73"/>
      <c r="BG8" s="73"/>
      <c r="BH8" s="73"/>
      <c r="BI8" s="73"/>
      <c r="BJ8" s="73"/>
      <c r="BK8" s="73"/>
      <c r="BL8" s="95"/>
      <c r="BN8" s="69" t="s">
        <v>931</v>
      </c>
      <c r="BO8" s="73"/>
      <c r="BP8" s="73"/>
      <c r="BQ8" s="73"/>
      <c r="BR8" s="73"/>
      <c r="BS8" s="73"/>
      <c r="BT8" s="73"/>
      <c r="BU8" s="73"/>
      <c r="BV8" s="73"/>
      <c r="BW8" s="73"/>
      <c r="BX8" s="73"/>
      <c r="BY8" s="73"/>
      <c r="BZ8" s="73"/>
      <c r="CA8" s="73"/>
      <c r="CB8" s="95"/>
      <c r="CC8" s="274" t="s">
        <v>281</v>
      </c>
      <c r="CD8" s="274"/>
      <c r="CE8" s="274" t="str">
        <f>+BN9</f>
        <v>Dépenses de fonctionnement : en M14 et M57, débit net du compte 6 hormis les comptes 675, 676 et 68 et hormis 65541 (M14) et 65561 (M57) pour les communes de la MGP.</v>
      </c>
      <c r="CF8" s="73"/>
      <c r="CG8" s="73"/>
      <c r="CH8" s="73"/>
      <c r="CI8" s="73"/>
      <c r="CJ8" s="73"/>
      <c r="CK8" s="73"/>
      <c r="CL8" s="73"/>
      <c r="CM8" s="73"/>
      <c r="CN8" s="73"/>
      <c r="CO8" s="73"/>
      <c r="CP8" s="73"/>
      <c r="CQ8" s="73"/>
      <c r="CR8" s="73"/>
      <c r="CS8" s="95"/>
      <c r="CV8" s="73"/>
      <c r="CW8" s="73"/>
      <c r="CX8" s="73"/>
      <c r="CY8" s="73"/>
      <c r="CZ8" s="73"/>
      <c r="DA8" s="73"/>
      <c r="DB8" s="73"/>
      <c r="DC8" s="73"/>
      <c r="DD8" s="73"/>
      <c r="DE8" s="73"/>
      <c r="DF8" s="73"/>
      <c r="DG8" s="73"/>
      <c r="DH8" s="73"/>
      <c r="DI8" s="95"/>
    </row>
    <row r="9" spans="1:113" ht="13">
      <c r="A9" s="8"/>
      <c r="C9" s="54"/>
      <c r="D9" s="54"/>
      <c r="E9" s="54"/>
      <c r="F9" s="54"/>
      <c r="G9" s="54"/>
      <c r="H9" s="54"/>
      <c r="I9" s="54"/>
      <c r="J9" s="54"/>
      <c r="K9" s="54"/>
      <c r="L9" s="54"/>
      <c r="M9" s="54"/>
      <c r="N9" s="54"/>
      <c r="O9" s="54"/>
      <c r="P9" s="90"/>
      <c r="R9" s="265"/>
      <c r="S9" s="54"/>
      <c r="T9" s="54"/>
      <c r="U9" s="54"/>
      <c r="V9" s="54"/>
      <c r="W9" s="54"/>
      <c r="X9" s="54"/>
      <c r="Y9" s="54"/>
      <c r="Z9" s="54"/>
      <c r="AA9" s="54"/>
      <c r="AB9" s="54"/>
      <c r="AC9" s="54"/>
      <c r="AD9" s="54"/>
      <c r="AE9" s="54"/>
      <c r="AF9" s="54"/>
      <c r="AG9" s="13"/>
      <c r="AH9" s="8"/>
      <c r="AI9" s="85"/>
      <c r="AJ9" s="85"/>
      <c r="AK9" s="85"/>
      <c r="AL9" s="85"/>
      <c r="AM9" s="85"/>
      <c r="AN9" s="85"/>
      <c r="AO9" s="85"/>
      <c r="AP9" s="85"/>
      <c r="AQ9" s="85"/>
      <c r="AR9" s="85"/>
      <c r="AS9" s="85"/>
      <c r="AT9" s="85"/>
      <c r="AU9" s="85"/>
      <c r="AV9" s="89"/>
      <c r="AX9" s="13"/>
      <c r="AY9" s="85"/>
      <c r="AZ9" s="85"/>
      <c r="BA9" s="85"/>
      <c r="BB9" s="85"/>
      <c r="BC9" s="85"/>
      <c r="BD9" s="85"/>
      <c r="BE9" s="85"/>
      <c r="BF9" s="85"/>
      <c r="BG9" s="85"/>
      <c r="BH9" s="85"/>
      <c r="BI9" s="85"/>
      <c r="BJ9" s="85"/>
      <c r="BK9" s="85"/>
      <c r="BL9" s="89"/>
      <c r="BN9" s="274" t="s">
        <v>923</v>
      </c>
      <c r="BO9" s="85"/>
      <c r="BP9" s="85"/>
      <c r="BQ9" s="85"/>
      <c r="BR9" s="85"/>
      <c r="BS9" s="85"/>
      <c r="BT9" s="85"/>
      <c r="BU9" s="85"/>
      <c r="BV9" s="85"/>
      <c r="BW9" s="85"/>
      <c r="BX9" s="85"/>
      <c r="BY9" s="85"/>
      <c r="BZ9" s="85"/>
      <c r="CA9" s="85"/>
      <c r="CB9" s="89"/>
      <c r="CE9" s="8"/>
      <c r="CF9" s="85"/>
      <c r="CG9" s="85"/>
      <c r="CH9" s="85"/>
      <c r="CI9" s="85"/>
      <c r="CJ9" s="85"/>
      <c r="CK9" s="85"/>
      <c r="CL9" s="85"/>
      <c r="CM9" s="85"/>
      <c r="CN9" s="85"/>
      <c r="CO9" s="85"/>
      <c r="CP9" s="85"/>
      <c r="CQ9" s="85"/>
      <c r="CR9" s="85"/>
      <c r="CS9" s="89"/>
      <c r="CV9" s="85"/>
      <c r="CW9" s="85"/>
      <c r="CX9" s="85"/>
      <c r="CY9" s="85"/>
      <c r="CZ9" s="85"/>
      <c r="DA9" s="85"/>
      <c r="DB9" s="85"/>
      <c r="DC9" s="85"/>
      <c r="DD9" s="85"/>
      <c r="DE9" s="85"/>
      <c r="DF9" s="85"/>
      <c r="DG9" s="85"/>
      <c r="DH9" s="85"/>
      <c r="DI9" s="89"/>
    </row>
    <row r="10" spans="1:113" s="60" customFormat="1" ht="13">
      <c r="C10" s="281"/>
      <c r="D10" s="281"/>
      <c r="E10" s="281"/>
      <c r="F10" s="281"/>
      <c r="G10" s="281"/>
      <c r="H10" s="281"/>
      <c r="I10" s="281"/>
      <c r="J10" s="281"/>
      <c r="K10" s="281"/>
      <c r="L10" s="281"/>
      <c r="M10" s="281"/>
      <c r="N10" s="281"/>
      <c r="O10" s="281"/>
      <c r="P10" s="282"/>
      <c r="S10" s="281"/>
      <c r="T10" s="281"/>
      <c r="U10" s="281"/>
      <c r="V10" s="281"/>
      <c r="W10" s="281"/>
      <c r="X10" s="281"/>
      <c r="Y10" s="281"/>
      <c r="Z10" s="281"/>
      <c r="AA10" s="281"/>
      <c r="AB10" s="281"/>
      <c r="AC10" s="281"/>
      <c r="AD10" s="281"/>
      <c r="AE10" s="281"/>
      <c r="AF10" s="281"/>
      <c r="AG10" s="60" t="s">
        <v>416</v>
      </c>
      <c r="AI10" s="281"/>
      <c r="AJ10" s="281"/>
      <c r="AK10" s="281"/>
      <c r="AL10" s="281"/>
      <c r="AM10" s="281"/>
      <c r="AN10" s="281"/>
      <c r="AO10" s="281"/>
      <c r="AP10" s="281"/>
      <c r="AQ10" s="281"/>
      <c r="AR10" s="281"/>
      <c r="AS10" s="281"/>
      <c r="AT10" s="281"/>
      <c r="AU10" s="281"/>
      <c r="AV10" s="282"/>
      <c r="AY10" s="281"/>
      <c r="AZ10" s="281"/>
      <c r="BA10" s="281"/>
      <c r="BB10" s="281"/>
      <c r="BC10" s="281"/>
      <c r="BD10" s="281"/>
      <c r="BE10" s="281"/>
      <c r="BF10" s="281"/>
      <c r="BG10" s="281"/>
      <c r="BH10" s="281"/>
      <c r="BI10" s="281"/>
      <c r="BJ10" s="281"/>
      <c r="BK10" s="281"/>
      <c r="BL10" s="282"/>
      <c r="BO10" s="281"/>
      <c r="BP10" s="281"/>
      <c r="BQ10" s="281"/>
      <c r="BR10" s="281"/>
      <c r="BS10" s="281"/>
      <c r="BT10" s="281"/>
      <c r="BU10" s="281"/>
      <c r="BV10" s="281"/>
      <c r="BW10" s="281"/>
      <c r="BX10" s="281"/>
      <c r="BY10" s="281"/>
      <c r="BZ10" s="281"/>
      <c r="CA10" s="281"/>
      <c r="CB10" s="282"/>
      <c r="CC10" s="60" t="s">
        <v>339</v>
      </c>
      <c r="CF10" s="281"/>
      <c r="CG10" s="281"/>
      <c r="CH10" s="281"/>
      <c r="CI10" s="281"/>
      <c r="CJ10" s="281"/>
      <c r="CK10" s="281"/>
      <c r="CL10" s="281"/>
      <c r="CM10" s="281"/>
      <c r="CN10" s="281"/>
      <c r="CO10" s="281"/>
      <c r="CP10" s="281"/>
      <c r="CQ10" s="281"/>
      <c r="CR10" s="281"/>
      <c r="CS10" s="282"/>
      <c r="CV10" s="281"/>
      <c r="CW10" s="281"/>
      <c r="CX10" s="281"/>
      <c r="CY10" s="281"/>
      <c r="CZ10" s="281"/>
      <c r="DA10" s="281"/>
      <c r="DB10" s="281"/>
      <c r="DC10" s="281"/>
      <c r="DD10" s="281"/>
      <c r="DE10" s="281"/>
      <c r="DF10" s="281"/>
      <c r="DG10" s="281"/>
      <c r="DH10" s="281"/>
      <c r="DI10" s="282"/>
    </row>
    <row r="11" spans="1:113" ht="13">
      <c r="B11" s="60" t="s">
        <v>415</v>
      </c>
      <c r="C11" s="54"/>
      <c r="D11" s="54"/>
      <c r="E11" s="54"/>
      <c r="F11" s="54"/>
      <c r="G11" s="54"/>
      <c r="H11" s="54"/>
      <c r="I11" s="54"/>
      <c r="J11" s="54"/>
      <c r="K11" s="54"/>
      <c r="L11" s="54"/>
      <c r="M11" s="54"/>
      <c r="N11" s="54"/>
      <c r="O11" s="54"/>
      <c r="P11" s="90"/>
      <c r="R11" s="8" t="s">
        <v>283</v>
      </c>
      <c r="S11" s="54"/>
      <c r="T11" s="54"/>
      <c r="U11" s="54"/>
      <c r="V11" s="54"/>
      <c r="W11" s="54"/>
      <c r="X11" s="54"/>
      <c r="Y11" s="54"/>
      <c r="Z11" s="54"/>
      <c r="AA11" s="54"/>
      <c r="AB11" s="54"/>
      <c r="AC11" s="54"/>
      <c r="AD11" s="54"/>
      <c r="AE11" s="54"/>
      <c r="AF11" s="54"/>
      <c r="AG11" s="13"/>
      <c r="AH11" s="13"/>
      <c r="AI11" s="73"/>
      <c r="AJ11" s="73"/>
      <c r="AK11" s="73"/>
      <c r="AL11" s="73"/>
      <c r="AM11" s="73"/>
      <c r="AN11" s="73"/>
      <c r="AO11" s="73"/>
      <c r="AP11" s="73"/>
      <c r="AQ11" s="73"/>
      <c r="AR11" s="73"/>
      <c r="AS11" s="73"/>
      <c r="AT11" s="73"/>
      <c r="AU11" s="73"/>
      <c r="AV11" s="95"/>
      <c r="AX11" s="60" t="s">
        <v>36</v>
      </c>
      <c r="AY11" s="73"/>
      <c r="AZ11" s="73"/>
      <c r="BA11" s="73"/>
      <c r="BB11" s="73"/>
      <c r="BC11" s="73"/>
      <c r="BD11" s="73"/>
      <c r="BE11" s="73"/>
      <c r="BF11" s="73"/>
      <c r="BG11" s="73"/>
      <c r="BH11" s="73"/>
      <c r="BI11" s="73"/>
      <c r="BJ11" s="73"/>
      <c r="BK11" s="73"/>
      <c r="BL11" s="95"/>
      <c r="BN11" s="60" t="s">
        <v>432</v>
      </c>
      <c r="BO11" s="73"/>
      <c r="BP11" s="73"/>
      <c r="BQ11" s="73"/>
      <c r="BR11" s="73"/>
      <c r="BS11" s="73"/>
      <c r="BT11" s="73"/>
      <c r="BU11" s="73"/>
      <c r="BV11" s="73"/>
      <c r="BW11" s="73"/>
      <c r="BX11" s="73"/>
      <c r="BY11" s="73"/>
      <c r="BZ11" s="73"/>
      <c r="CA11" s="73"/>
      <c r="CB11" s="95"/>
      <c r="CC11" s="13"/>
      <c r="CD11" s="13"/>
      <c r="CE11" s="60" t="s">
        <v>469</v>
      </c>
      <c r="CF11" s="73"/>
      <c r="CG11" s="73"/>
      <c r="CH11" s="73"/>
      <c r="CI11" s="73"/>
      <c r="CJ11" s="73"/>
      <c r="CK11" s="73"/>
      <c r="CL11" s="73"/>
      <c r="CM11" s="73"/>
      <c r="CN11" s="73"/>
      <c r="CO11" s="73"/>
      <c r="CP11" s="73"/>
      <c r="CQ11" s="73"/>
      <c r="CR11" s="73"/>
      <c r="CS11" s="95"/>
      <c r="CT11" s="13"/>
      <c r="CU11" s="60" t="s">
        <v>292</v>
      </c>
      <c r="CV11" s="73"/>
      <c r="CW11" s="73"/>
      <c r="CX11" s="73"/>
      <c r="CY11" s="73"/>
      <c r="CZ11" s="73"/>
      <c r="DA11" s="73"/>
      <c r="DB11" s="73"/>
      <c r="DC11" s="73"/>
      <c r="DD11" s="73"/>
      <c r="DE11" s="73"/>
      <c r="DF11" s="73"/>
      <c r="DG11" s="73"/>
      <c r="DH11" s="73"/>
      <c r="DI11" s="95"/>
    </row>
    <row r="12" spans="1:113" ht="13">
      <c r="B12" s="61"/>
      <c r="C12" s="11"/>
      <c r="D12" s="11"/>
      <c r="E12" s="11"/>
      <c r="F12" s="11"/>
      <c r="G12" s="11"/>
      <c r="H12" s="11"/>
      <c r="I12" s="11"/>
      <c r="J12" s="11"/>
      <c r="K12" s="11"/>
      <c r="L12" s="11"/>
      <c r="M12" s="11"/>
      <c r="N12" s="11"/>
      <c r="O12" s="11"/>
      <c r="P12" s="62"/>
      <c r="R12" s="61"/>
      <c r="S12" s="11"/>
      <c r="T12" s="11"/>
      <c r="U12" s="11"/>
      <c r="V12" s="11"/>
      <c r="W12" s="11"/>
      <c r="X12" s="11"/>
      <c r="Y12" s="11"/>
      <c r="Z12" s="11"/>
      <c r="AA12" s="11"/>
      <c r="AB12" s="11"/>
      <c r="AC12" s="11"/>
      <c r="AD12" s="11"/>
      <c r="AE12" s="11"/>
      <c r="AF12" s="62"/>
      <c r="AG12" s="13"/>
      <c r="AH12" s="13"/>
      <c r="AI12" s="73"/>
      <c r="AJ12" s="73"/>
      <c r="AK12" s="73"/>
      <c r="AL12" s="73"/>
      <c r="AM12" s="73"/>
      <c r="AN12" s="73"/>
      <c r="AO12" s="73"/>
      <c r="AP12" s="73"/>
      <c r="AQ12" s="73"/>
      <c r="AR12" s="73"/>
      <c r="AS12" s="73"/>
      <c r="AT12" s="73"/>
      <c r="AU12" s="73"/>
      <c r="AV12" s="95"/>
      <c r="AW12" s="13"/>
      <c r="AX12" s="8" t="s">
        <v>284</v>
      </c>
      <c r="AY12" s="73"/>
      <c r="AZ12" s="73"/>
      <c r="BA12" s="73"/>
      <c r="BB12" s="73"/>
      <c r="BC12" s="73"/>
      <c r="BD12" s="73"/>
      <c r="BE12" s="73"/>
      <c r="BF12" s="73"/>
      <c r="BG12" s="73"/>
      <c r="BH12" s="73"/>
      <c r="BI12" s="73"/>
      <c r="BJ12" s="73"/>
      <c r="BK12" s="73"/>
      <c r="BL12" s="95"/>
      <c r="BM12" s="86"/>
      <c r="BN12" s="13"/>
      <c r="BO12" s="73"/>
      <c r="BP12" s="73"/>
      <c r="BQ12" s="73"/>
      <c r="BR12" s="73"/>
      <c r="BS12" s="73"/>
      <c r="BT12" s="73"/>
      <c r="BU12" s="73"/>
      <c r="BV12" s="73"/>
      <c r="BW12" s="73"/>
      <c r="BX12" s="73"/>
      <c r="BY12" s="73"/>
      <c r="BZ12" s="73"/>
      <c r="CA12" s="73"/>
      <c r="CB12" s="95"/>
      <c r="CC12" s="13"/>
      <c r="CD12" s="13"/>
      <c r="CE12" s="13"/>
      <c r="CF12" s="73"/>
      <c r="CG12" s="73"/>
      <c r="CH12" s="73"/>
      <c r="CI12" s="73"/>
      <c r="CJ12" s="73"/>
      <c r="CK12" s="73"/>
      <c r="CL12" s="73"/>
      <c r="CM12" s="73"/>
      <c r="CN12" s="73"/>
      <c r="CO12" s="73"/>
      <c r="CP12" s="73"/>
      <c r="CQ12" s="73"/>
      <c r="CR12" s="73"/>
      <c r="CS12" s="95"/>
      <c r="CT12" s="13"/>
      <c r="CU12" s="13"/>
      <c r="CV12" s="73"/>
      <c r="CW12" s="73"/>
      <c r="CX12" s="73"/>
      <c r="CY12" s="73"/>
      <c r="CZ12" s="73"/>
      <c r="DA12" s="73"/>
      <c r="DB12" s="73"/>
      <c r="DC12" s="73"/>
      <c r="DD12" s="73"/>
      <c r="DE12" s="73"/>
      <c r="DF12" s="73"/>
      <c r="DG12" s="73"/>
      <c r="DH12" s="73"/>
      <c r="DI12" s="95"/>
    </row>
    <row r="13" spans="1:113">
      <c r="B13" s="61"/>
      <c r="C13" s="11"/>
      <c r="D13" s="11"/>
      <c r="E13" s="11"/>
      <c r="F13" s="11"/>
      <c r="G13" s="11"/>
      <c r="H13" s="11"/>
      <c r="I13" s="11"/>
      <c r="J13" s="11"/>
      <c r="K13" s="11"/>
      <c r="L13" s="11"/>
      <c r="M13" s="11"/>
      <c r="N13" s="11"/>
      <c r="O13" s="11"/>
      <c r="P13" s="62" t="s">
        <v>101</v>
      </c>
      <c r="R13" s="61"/>
      <c r="S13" s="11"/>
      <c r="T13" s="11"/>
      <c r="U13" s="11"/>
      <c r="V13" s="11"/>
      <c r="W13" s="11"/>
      <c r="X13" s="11"/>
      <c r="Y13" s="11"/>
      <c r="Z13" s="11"/>
      <c r="AA13" s="11"/>
      <c r="AB13" s="11"/>
      <c r="AC13" s="11"/>
      <c r="AD13" s="11"/>
      <c r="AE13" s="11"/>
      <c r="AF13" s="62" t="s">
        <v>101</v>
      </c>
      <c r="AG13" s="7"/>
      <c r="AH13" s="87"/>
      <c r="AI13" s="64"/>
      <c r="AJ13" s="64"/>
      <c r="AK13" s="64"/>
      <c r="AL13" s="64"/>
      <c r="AM13" s="64"/>
      <c r="AN13" s="64"/>
      <c r="AO13" s="64"/>
      <c r="AP13" s="64"/>
      <c r="AQ13" s="64"/>
      <c r="AR13" s="64"/>
      <c r="AS13" s="64"/>
      <c r="AT13" s="64"/>
      <c r="AU13" s="64"/>
      <c r="AV13" s="62" t="s">
        <v>102</v>
      </c>
      <c r="AW13" s="7"/>
      <c r="AX13" s="87"/>
      <c r="AY13" s="64"/>
      <c r="AZ13" s="64"/>
      <c r="BA13" s="64"/>
      <c r="BB13" s="64"/>
      <c r="BC13" s="64"/>
      <c r="BD13" s="64"/>
      <c r="BE13" s="64"/>
      <c r="BF13" s="64"/>
      <c r="BG13" s="64"/>
      <c r="BH13" s="64"/>
      <c r="BI13" s="64"/>
      <c r="BJ13" s="64"/>
      <c r="BK13" s="64"/>
      <c r="BL13" s="62" t="s">
        <v>102</v>
      </c>
      <c r="BM13" s="7"/>
      <c r="BN13" s="87"/>
      <c r="BO13" s="64"/>
      <c r="BP13" s="64"/>
      <c r="BQ13" s="64"/>
      <c r="BR13" s="64"/>
      <c r="BS13" s="64"/>
      <c r="BT13" s="64"/>
      <c r="BU13" s="64"/>
      <c r="BV13" s="64"/>
      <c r="BW13" s="64"/>
      <c r="BX13" s="64"/>
      <c r="BY13" s="64"/>
      <c r="BZ13" s="64"/>
      <c r="CA13" s="64"/>
      <c r="CB13" s="62" t="s">
        <v>102</v>
      </c>
      <c r="CC13" s="7"/>
      <c r="CD13" s="7"/>
      <c r="CE13" s="87"/>
      <c r="CF13" s="64"/>
      <c r="CG13" s="64"/>
      <c r="CH13" s="64"/>
      <c r="CI13" s="64"/>
      <c r="CJ13" s="64"/>
      <c r="CK13" s="64"/>
      <c r="CL13" s="64"/>
      <c r="CM13" s="64"/>
      <c r="CN13" s="64"/>
      <c r="CO13" s="64"/>
      <c r="CP13" s="64"/>
      <c r="CQ13" s="64"/>
      <c r="CR13" s="64"/>
      <c r="CS13" s="62" t="s">
        <v>102</v>
      </c>
      <c r="CT13" s="7"/>
      <c r="CU13" s="87"/>
      <c r="CV13" s="64"/>
      <c r="CW13" s="64"/>
      <c r="CX13" s="64"/>
      <c r="CY13" s="64"/>
      <c r="CZ13" s="64"/>
      <c r="DA13" s="64"/>
      <c r="DB13" s="64"/>
      <c r="DC13" s="64"/>
      <c r="DD13" s="64"/>
      <c r="DE13" s="64"/>
      <c r="DF13" s="64"/>
      <c r="DG13" s="64"/>
      <c r="DH13" s="64"/>
      <c r="DI13" s="62" t="s">
        <v>102</v>
      </c>
    </row>
    <row r="14" spans="1:113">
      <c r="A14" s="7"/>
      <c r="B14" s="7"/>
      <c r="C14" s="7"/>
      <c r="D14" s="7"/>
      <c r="E14" s="64"/>
      <c r="F14" s="64"/>
      <c r="G14" s="64"/>
      <c r="H14" s="64"/>
      <c r="I14" s="64"/>
      <c r="J14" s="64"/>
      <c r="K14" s="64"/>
      <c r="L14" s="64"/>
      <c r="M14" s="64"/>
      <c r="N14" s="64"/>
      <c r="O14" s="64"/>
      <c r="P14" s="93"/>
      <c r="Q14" s="7"/>
      <c r="R14" s="7"/>
      <c r="S14" s="7"/>
      <c r="T14" s="7"/>
      <c r="U14" s="7"/>
      <c r="V14" s="7"/>
      <c r="W14" s="7"/>
      <c r="X14" s="7"/>
      <c r="Y14" s="7"/>
      <c r="Z14" s="7"/>
      <c r="AA14" s="64"/>
      <c r="AB14" s="64"/>
      <c r="AC14" s="64"/>
      <c r="AD14" s="64"/>
      <c r="AE14" s="64"/>
      <c r="AF14" s="53"/>
      <c r="AG14" s="7"/>
      <c r="AH14" s="87"/>
      <c r="AI14" s="64"/>
      <c r="AJ14" s="64"/>
      <c r="AK14" s="64"/>
      <c r="AL14" s="64"/>
      <c r="AM14" s="64"/>
      <c r="AN14" s="64"/>
      <c r="AO14" s="64"/>
      <c r="AP14" s="64"/>
      <c r="AQ14" s="64"/>
      <c r="AR14" s="64"/>
      <c r="AS14" s="64"/>
      <c r="AT14" s="64"/>
      <c r="AU14" s="64"/>
      <c r="AV14" s="63"/>
      <c r="AW14" s="7"/>
      <c r="AX14" s="87"/>
      <c r="AY14" s="64"/>
      <c r="AZ14" s="64"/>
      <c r="BA14" s="64"/>
      <c r="BB14" s="64"/>
      <c r="BC14" s="64"/>
      <c r="BD14" s="64"/>
      <c r="BE14" s="64"/>
      <c r="BF14" s="64"/>
      <c r="BG14" s="64"/>
      <c r="BH14" s="64"/>
      <c r="BI14" s="64"/>
      <c r="BJ14" s="64"/>
      <c r="BK14" s="64"/>
      <c r="BL14" s="63"/>
      <c r="BM14" s="7"/>
      <c r="BN14" s="87"/>
      <c r="BO14" s="64"/>
      <c r="BP14" s="64"/>
      <c r="BQ14" s="64"/>
      <c r="BR14" s="64"/>
      <c r="BS14" s="64"/>
      <c r="BT14" s="64"/>
      <c r="BU14" s="64"/>
      <c r="BV14" s="64"/>
      <c r="BW14" s="64"/>
      <c r="BX14" s="64"/>
      <c r="BY14" s="64"/>
      <c r="BZ14" s="64"/>
      <c r="CA14" s="64"/>
      <c r="CB14" s="63"/>
      <c r="CC14" s="7"/>
      <c r="CD14" s="7"/>
      <c r="CE14" s="87"/>
      <c r="CF14" s="64"/>
      <c r="CG14" s="64"/>
      <c r="CH14" s="64"/>
      <c r="CI14" s="64"/>
      <c r="CJ14" s="64"/>
      <c r="CK14" s="64"/>
      <c r="CL14" s="64"/>
      <c r="CM14" s="64"/>
      <c r="CN14" s="64"/>
      <c r="CO14" s="64"/>
      <c r="CP14" s="64"/>
      <c r="CQ14" s="64"/>
      <c r="CR14" s="64"/>
      <c r="CS14" s="63"/>
      <c r="CT14" s="7"/>
      <c r="CU14" s="87"/>
      <c r="CV14" s="64"/>
      <c r="CW14" s="64"/>
      <c r="CX14" s="64"/>
      <c r="CY14" s="64"/>
      <c r="CZ14" s="64"/>
      <c r="DA14" s="64"/>
      <c r="DB14" s="64"/>
      <c r="DC14" s="64"/>
      <c r="DD14" s="64"/>
      <c r="DE14" s="64"/>
      <c r="DF14" s="64"/>
      <c r="DG14" s="64"/>
      <c r="DH14" s="64"/>
      <c r="DI14" s="63"/>
    </row>
    <row r="15" spans="1:113" ht="13">
      <c r="B15" s="65" t="s">
        <v>272</v>
      </c>
      <c r="C15" s="267" t="s">
        <v>38</v>
      </c>
      <c r="D15" s="267" t="s">
        <v>128</v>
      </c>
      <c r="E15" s="267" t="s">
        <v>130</v>
      </c>
      <c r="F15" s="267" t="s">
        <v>39</v>
      </c>
      <c r="G15" s="267" t="s">
        <v>40</v>
      </c>
      <c r="H15" s="267" t="s">
        <v>41</v>
      </c>
      <c r="I15" s="267" t="s">
        <v>42</v>
      </c>
      <c r="J15" s="267" t="s">
        <v>132</v>
      </c>
      <c r="K15" s="267" t="s">
        <v>133</v>
      </c>
      <c r="L15" s="267" t="s">
        <v>134</v>
      </c>
      <c r="M15" s="268">
        <v>100000</v>
      </c>
      <c r="N15" s="269" t="s">
        <v>262</v>
      </c>
      <c r="O15" s="269" t="s">
        <v>262</v>
      </c>
      <c r="P15" s="269" t="s">
        <v>80</v>
      </c>
      <c r="R15" s="65" t="s">
        <v>272</v>
      </c>
      <c r="S15" s="267" t="s">
        <v>38</v>
      </c>
      <c r="T15" s="267" t="s">
        <v>128</v>
      </c>
      <c r="U15" s="267" t="s">
        <v>130</v>
      </c>
      <c r="V15" s="267" t="s">
        <v>39</v>
      </c>
      <c r="W15" s="267" t="s">
        <v>40</v>
      </c>
      <c r="X15" s="267" t="s">
        <v>41</v>
      </c>
      <c r="Y15" s="267" t="s">
        <v>42</v>
      </c>
      <c r="Z15" s="267" t="s">
        <v>132</v>
      </c>
      <c r="AA15" s="267" t="s">
        <v>133</v>
      </c>
      <c r="AB15" s="267" t="s">
        <v>134</v>
      </c>
      <c r="AC15" s="268">
        <v>100000</v>
      </c>
      <c r="AD15" s="269" t="s">
        <v>262</v>
      </c>
      <c r="AE15" s="269" t="s">
        <v>262</v>
      </c>
      <c r="AF15" s="269" t="s">
        <v>80</v>
      </c>
      <c r="AH15" s="65" t="s">
        <v>272</v>
      </c>
      <c r="AI15" s="267" t="s">
        <v>38</v>
      </c>
      <c r="AJ15" s="267" t="s">
        <v>128</v>
      </c>
      <c r="AK15" s="267" t="s">
        <v>130</v>
      </c>
      <c r="AL15" s="267" t="s">
        <v>39</v>
      </c>
      <c r="AM15" s="267" t="s">
        <v>40</v>
      </c>
      <c r="AN15" s="267" t="s">
        <v>41</v>
      </c>
      <c r="AO15" s="267" t="s">
        <v>42</v>
      </c>
      <c r="AP15" s="267" t="s">
        <v>132</v>
      </c>
      <c r="AQ15" s="267" t="s">
        <v>133</v>
      </c>
      <c r="AR15" s="267" t="s">
        <v>134</v>
      </c>
      <c r="AS15" s="268">
        <v>100000</v>
      </c>
      <c r="AT15" s="269" t="s">
        <v>262</v>
      </c>
      <c r="AU15" s="269" t="s">
        <v>262</v>
      </c>
      <c r="AV15" s="269" t="s">
        <v>80</v>
      </c>
      <c r="AX15" s="65" t="s">
        <v>272</v>
      </c>
      <c r="AY15" s="267" t="s">
        <v>38</v>
      </c>
      <c r="AZ15" s="267" t="s">
        <v>128</v>
      </c>
      <c r="BA15" s="267" t="s">
        <v>130</v>
      </c>
      <c r="BB15" s="267" t="s">
        <v>39</v>
      </c>
      <c r="BC15" s="267" t="s">
        <v>40</v>
      </c>
      <c r="BD15" s="267" t="s">
        <v>41</v>
      </c>
      <c r="BE15" s="267" t="s">
        <v>42</v>
      </c>
      <c r="BF15" s="267" t="s">
        <v>132</v>
      </c>
      <c r="BG15" s="267" t="s">
        <v>133</v>
      </c>
      <c r="BH15" s="267" t="s">
        <v>134</v>
      </c>
      <c r="BI15" s="268">
        <v>100000</v>
      </c>
      <c r="BJ15" s="269" t="s">
        <v>262</v>
      </c>
      <c r="BK15" s="269" t="s">
        <v>262</v>
      </c>
      <c r="BL15" s="269" t="s">
        <v>80</v>
      </c>
      <c r="BN15" s="65" t="s">
        <v>272</v>
      </c>
      <c r="BO15" s="267" t="s">
        <v>38</v>
      </c>
      <c r="BP15" s="267" t="s">
        <v>128</v>
      </c>
      <c r="BQ15" s="267" t="s">
        <v>130</v>
      </c>
      <c r="BR15" s="267" t="s">
        <v>39</v>
      </c>
      <c r="BS15" s="267" t="s">
        <v>40</v>
      </c>
      <c r="BT15" s="267" t="s">
        <v>41</v>
      </c>
      <c r="BU15" s="267" t="s">
        <v>42</v>
      </c>
      <c r="BV15" s="267" t="s">
        <v>132</v>
      </c>
      <c r="BW15" s="267" t="s">
        <v>133</v>
      </c>
      <c r="BX15" s="267" t="s">
        <v>134</v>
      </c>
      <c r="BY15" s="268">
        <v>100000</v>
      </c>
      <c r="BZ15" s="269" t="s">
        <v>262</v>
      </c>
      <c r="CA15" s="269" t="s">
        <v>262</v>
      </c>
      <c r="CB15" s="269" t="s">
        <v>80</v>
      </c>
      <c r="CE15" s="65" t="s">
        <v>272</v>
      </c>
      <c r="CF15" s="267" t="s">
        <v>38</v>
      </c>
      <c r="CG15" s="267" t="s">
        <v>128</v>
      </c>
      <c r="CH15" s="267" t="s">
        <v>130</v>
      </c>
      <c r="CI15" s="267" t="s">
        <v>39</v>
      </c>
      <c r="CJ15" s="267" t="s">
        <v>40</v>
      </c>
      <c r="CK15" s="267" t="s">
        <v>41</v>
      </c>
      <c r="CL15" s="267" t="s">
        <v>42</v>
      </c>
      <c r="CM15" s="267" t="s">
        <v>132</v>
      </c>
      <c r="CN15" s="267" t="s">
        <v>133</v>
      </c>
      <c r="CO15" s="267" t="s">
        <v>134</v>
      </c>
      <c r="CP15" s="268">
        <v>100000</v>
      </c>
      <c r="CQ15" s="269" t="s">
        <v>262</v>
      </c>
      <c r="CR15" s="269" t="s">
        <v>262</v>
      </c>
      <c r="CS15" s="269" t="s">
        <v>80</v>
      </c>
      <c r="CU15" s="65" t="s">
        <v>272</v>
      </c>
      <c r="CV15" s="267" t="s">
        <v>38</v>
      </c>
      <c r="CW15" s="267" t="s">
        <v>128</v>
      </c>
      <c r="CX15" s="267" t="s">
        <v>130</v>
      </c>
      <c r="CY15" s="267" t="s">
        <v>39</v>
      </c>
      <c r="CZ15" s="267" t="s">
        <v>40</v>
      </c>
      <c r="DA15" s="267" t="s">
        <v>41</v>
      </c>
      <c r="DB15" s="267" t="s">
        <v>42</v>
      </c>
      <c r="DC15" s="267" t="s">
        <v>132</v>
      </c>
      <c r="DD15" s="267" t="s">
        <v>133</v>
      </c>
      <c r="DE15" s="267" t="s">
        <v>134</v>
      </c>
      <c r="DF15" s="268">
        <v>100000</v>
      </c>
      <c r="DG15" s="269" t="s">
        <v>262</v>
      </c>
      <c r="DH15" s="269" t="s">
        <v>262</v>
      </c>
      <c r="DI15" s="269" t="s">
        <v>80</v>
      </c>
    </row>
    <row r="16" spans="1:113" ht="13">
      <c r="B16" s="66"/>
      <c r="C16" s="266" t="s">
        <v>127</v>
      </c>
      <c r="D16" s="266" t="s">
        <v>43</v>
      </c>
      <c r="E16" s="266" t="s">
        <v>43</v>
      </c>
      <c r="F16" s="266" t="s">
        <v>43</v>
      </c>
      <c r="G16" s="266" t="s">
        <v>43</v>
      </c>
      <c r="H16" s="266" t="s">
        <v>43</v>
      </c>
      <c r="I16" s="266" t="s">
        <v>43</v>
      </c>
      <c r="J16" s="266" t="s">
        <v>43</v>
      </c>
      <c r="K16" s="266" t="s">
        <v>43</v>
      </c>
      <c r="L16" s="266" t="s">
        <v>43</v>
      </c>
      <c r="M16" s="266" t="s">
        <v>46</v>
      </c>
      <c r="N16" s="12" t="s">
        <v>264</v>
      </c>
      <c r="O16" s="12" t="s">
        <v>150</v>
      </c>
      <c r="P16" s="12" t="s">
        <v>149</v>
      </c>
      <c r="R16" s="66"/>
      <c r="S16" s="266" t="s">
        <v>127</v>
      </c>
      <c r="T16" s="266" t="s">
        <v>43</v>
      </c>
      <c r="U16" s="266" t="s">
        <v>43</v>
      </c>
      <c r="V16" s="266" t="s">
        <v>43</v>
      </c>
      <c r="W16" s="266" t="s">
        <v>43</v>
      </c>
      <c r="X16" s="266" t="s">
        <v>43</v>
      </c>
      <c r="Y16" s="266" t="s">
        <v>43</v>
      </c>
      <c r="Z16" s="266" t="s">
        <v>43</v>
      </c>
      <c r="AA16" s="266" t="s">
        <v>43</v>
      </c>
      <c r="AB16" s="266" t="s">
        <v>43</v>
      </c>
      <c r="AC16" s="266" t="s">
        <v>46</v>
      </c>
      <c r="AD16" s="12" t="s">
        <v>264</v>
      </c>
      <c r="AE16" s="12" t="s">
        <v>150</v>
      </c>
      <c r="AF16" s="12" t="s">
        <v>149</v>
      </c>
      <c r="AH16" s="66"/>
      <c r="AI16" s="266" t="s">
        <v>127</v>
      </c>
      <c r="AJ16" s="266" t="s">
        <v>43</v>
      </c>
      <c r="AK16" s="266" t="s">
        <v>43</v>
      </c>
      <c r="AL16" s="266" t="s">
        <v>43</v>
      </c>
      <c r="AM16" s="266" t="s">
        <v>43</v>
      </c>
      <c r="AN16" s="266" t="s">
        <v>43</v>
      </c>
      <c r="AO16" s="266" t="s">
        <v>43</v>
      </c>
      <c r="AP16" s="266" t="s">
        <v>43</v>
      </c>
      <c r="AQ16" s="266" t="s">
        <v>43</v>
      </c>
      <c r="AR16" s="266" t="s">
        <v>43</v>
      </c>
      <c r="AS16" s="266" t="s">
        <v>46</v>
      </c>
      <c r="AT16" s="12" t="s">
        <v>264</v>
      </c>
      <c r="AU16" s="12" t="s">
        <v>150</v>
      </c>
      <c r="AV16" s="12" t="s">
        <v>149</v>
      </c>
      <c r="AX16" s="66"/>
      <c r="AY16" s="266" t="s">
        <v>127</v>
      </c>
      <c r="AZ16" s="266" t="s">
        <v>43</v>
      </c>
      <c r="BA16" s="266" t="s">
        <v>43</v>
      </c>
      <c r="BB16" s="266" t="s">
        <v>43</v>
      </c>
      <c r="BC16" s="266" t="s">
        <v>43</v>
      </c>
      <c r="BD16" s="266" t="s">
        <v>43</v>
      </c>
      <c r="BE16" s="266" t="s">
        <v>43</v>
      </c>
      <c r="BF16" s="266" t="s">
        <v>43</v>
      </c>
      <c r="BG16" s="266" t="s">
        <v>43</v>
      </c>
      <c r="BH16" s="266" t="s">
        <v>43</v>
      </c>
      <c r="BI16" s="266" t="s">
        <v>46</v>
      </c>
      <c r="BJ16" s="12" t="s">
        <v>264</v>
      </c>
      <c r="BK16" s="12" t="s">
        <v>150</v>
      </c>
      <c r="BL16" s="12" t="s">
        <v>149</v>
      </c>
      <c r="BN16" s="66"/>
      <c r="BO16" s="266" t="s">
        <v>127</v>
      </c>
      <c r="BP16" s="266" t="s">
        <v>43</v>
      </c>
      <c r="BQ16" s="266" t="s">
        <v>43</v>
      </c>
      <c r="BR16" s="266" t="s">
        <v>43</v>
      </c>
      <c r="BS16" s="266" t="s">
        <v>43</v>
      </c>
      <c r="BT16" s="266" t="s">
        <v>43</v>
      </c>
      <c r="BU16" s="266" t="s">
        <v>43</v>
      </c>
      <c r="BV16" s="266" t="s">
        <v>43</v>
      </c>
      <c r="BW16" s="266" t="s">
        <v>43</v>
      </c>
      <c r="BX16" s="266" t="s">
        <v>43</v>
      </c>
      <c r="BY16" s="266" t="s">
        <v>46</v>
      </c>
      <c r="BZ16" s="12" t="s">
        <v>264</v>
      </c>
      <c r="CA16" s="12" t="s">
        <v>150</v>
      </c>
      <c r="CB16" s="12" t="s">
        <v>149</v>
      </c>
      <c r="CE16" s="66"/>
      <c r="CF16" s="266" t="s">
        <v>127</v>
      </c>
      <c r="CG16" s="266" t="s">
        <v>43</v>
      </c>
      <c r="CH16" s="266" t="s">
        <v>43</v>
      </c>
      <c r="CI16" s="266" t="s">
        <v>43</v>
      </c>
      <c r="CJ16" s="266" t="s">
        <v>43</v>
      </c>
      <c r="CK16" s="266" t="s">
        <v>43</v>
      </c>
      <c r="CL16" s="266" t="s">
        <v>43</v>
      </c>
      <c r="CM16" s="266" t="s">
        <v>43</v>
      </c>
      <c r="CN16" s="266" t="s">
        <v>43</v>
      </c>
      <c r="CO16" s="266" t="s">
        <v>43</v>
      </c>
      <c r="CP16" s="266" t="s">
        <v>46</v>
      </c>
      <c r="CQ16" s="12" t="s">
        <v>264</v>
      </c>
      <c r="CR16" s="12" t="s">
        <v>150</v>
      </c>
      <c r="CS16" s="12" t="s">
        <v>149</v>
      </c>
      <c r="CU16" s="66"/>
      <c r="CV16" s="266" t="s">
        <v>127</v>
      </c>
      <c r="CW16" s="266" t="s">
        <v>43</v>
      </c>
      <c r="CX16" s="266" t="s">
        <v>43</v>
      </c>
      <c r="CY16" s="266" t="s">
        <v>43</v>
      </c>
      <c r="CZ16" s="266" t="s">
        <v>43</v>
      </c>
      <c r="DA16" s="266" t="s">
        <v>43</v>
      </c>
      <c r="DB16" s="266" t="s">
        <v>43</v>
      </c>
      <c r="DC16" s="266" t="s">
        <v>43</v>
      </c>
      <c r="DD16" s="266" t="s">
        <v>43</v>
      </c>
      <c r="DE16" s="266" t="s">
        <v>43</v>
      </c>
      <c r="DF16" s="266" t="s">
        <v>46</v>
      </c>
      <c r="DG16" s="12" t="s">
        <v>264</v>
      </c>
      <c r="DH16" s="12" t="s">
        <v>150</v>
      </c>
      <c r="DI16" s="12" t="s">
        <v>149</v>
      </c>
    </row>
    <row r="17" spans="2:113" ht="13">
      <c r="B17" s="67"/>
      <c r="C17" s="270" t="s">
        <v>46</v>
      </c>
      <c r="D17" s="270" t="s">
        <v>129</v>
      </c>
      <c r="E17" s="270" t="s">
        <v>131</v>
      </c>
      <c r="F17" s="270" t="s">
        <v>47</v>
      </c>
      <c r="G17" s="270" t="s">
        <v>48</v>
      </c>
      <c r="H17" s="270" t="s">
        <v>49</v>
      </c>
      <c r="I17" s="270" t="s">
        <v>45</v>
      </c>
      <c r="J17" s="270" t="s">
        <v>135</v>
      </c>
      <c r="K17" s="270" t="s">
        <v>136</v>
      </c>
      <c r="L17" s="270" t="s">
        <v>137</v>
      </c>
      <c r="M17" s="270" t="s">
        <v>138</v>
      </c>
      <c r="N17" s="271" t="s">
        <v>150</v>
      </c>
      <c r="O17" s="271" t="s">
        <v>138</v>
      </c>
      <c r="P17" s="271" t="s">
        <v>44</v>
      </c>
      <c r="R17" s="67"/>
      <c r="S17" s="270" t="s">
        <v>46</v>
      </c>
      <c r="T17" s="270" t="s">
        <v>129</v>
      </c>
      <c r="U17" s="270" t="s">
        <v>131</v>
      </c>
      <c r="V17" s="270" t="s">
        <v>47</v>
      </c>
      <c r="W17" s="270" t="s">
        <v>48</v>
      </c>
      <c r="X17" s="270" t="s">
        <v>49</v>
      </c>
      <c r="Y17" s="270" t="s">
        <v>45</v>
      </c>
      <c r="Z17" s="270" t="s">
        <v>135</v>
      </c>
      <c r="AA17" s="270" t="s">
        <v>136</v>
      </c>
      <c r="AB17" s="270" t="s">
        <v>137</v>
      </c>
      <c r="AC17" s="270" t="s">
        <v>138</v>
      </c>
      <c r="AD17" s="271" t="s">
        <v>150</v>
      </c>
      <c r="AE17" s="271" t="s">
        <v>138</v>
      </c>
      <c r="AF17" s="271" t="s">
        <v>44</v>
      </c>
      <c r="AH17" s="67"/>
      <c r="AI17" s="270" t="s">
        <v>46</v>
      </c>
      <c r="AJ17" s="270" t="s">
        <v>129</v>
      </c>
      <c r="AK17" s="270" t="s">
        <v>131</v>
      </c>
      <c r="AL17" s="270" t="s">
        <v>47</v>
      </c>
      <c r="AM17" s="270" t="s">
        <v>48</v>
      </c>
      <c r="AN17" s="270" t="s">
        <v>49</v>
      </c>
      <c r="AO17" s="270" t="s">
        <v>45</v>
      </c>
      <c r="AP17" s="270" t="s">
        <v>135</v>
      </c>
      <c r="AQ17" s="270" t="s">
        <v>136</v>
      </c>
      <c r="AR17" s="270" t="s">
        <v>137</v>
      </c>
      <c r="AS17" s="270" t="s">
        <v>138</v>
      </c>
      <c r="AT17" s="271" t="s">
        <v>150</v>
      </c>
      <c r="AU17" s="271" t="s">
        <v>138</v>
      </c>
      <c r="AV17" s="271" t="s">
        <v>44</v>
      </c>
      <c r="AX17" s="67"/>
      <c r="AY17" s="270" t="s">
        <v>46</v>
      </c>
      <c r="AZ17" s="270" t="s">
        <v>129</v>
      </c>
      <c r="BA17" s="270" t="s">
        <v>131</v>
      </c>
      <c r="BB17" s="270" t="s">
        <v>47</v>
      </c>
      <c r="BC17" s="270" t="s">
        <v>48</v>
      </c>
      <c r="BD17" s="270" t="s">
        <v>49</v>
      </c>
      <c r="BE17" s="270" t="s">
        <v>45</v>
      </c>
      <c r="BF17" s="270" t="s">
        <v>135</v>
      </c>
      <c r="BG17" s="270" t="s">
        <v>136</v>
      </c>
      <c r="BH17" s="270" t="s">
        <v>137</v>
      </c>
      <c r="BI17" s="270" t="s">
        <v>138</v>
      </c>
      <c r="BJ17" s="271" t="s">
        <v>150</v>
      </c>
      <c r="BK17" s="271" t="s">
        <v>138</v>
      </c>
      <c r="BL17" s="271" t="s">
        <v>44</v>
      </c>
      <c r="BN17" s="67"/>
      <c r="BO17" s="270" t="s">
        <v>46</v>
      </c>
      <c r="BP17" s="270" t="s">
        <v>129</v>
      </c>
      <c r="BQ17" s="270" t="s">
        <v>131</v>
      </c>
      <c r="BR17" s="270" t="s">
        <v>47</v>
      </c>
      <c r="BS17" s="270" t="s">
        <v>48</v>
      </c>
      <c r="BT17" s="270" t="s">
        <v>49</v>
      </c>
      <c r="BU17" s="270" t="s">
        <v>45</v>
      </c>
      <c r="BV17" s="270" t="s">
        <v>135</v>
      </c>
      <c r="BW17" s="270" t="s">
        <v>136</v>
      </c>
      <c r="BX17" s="270" t="s">
        <v>137</v>
      </c>
      <c r="BY17" s="270" t="s">
        <v>138</v>
      </c>
      <c r="BZ17" s="271" t="s">
        <v>150</v>
      </c>
      <c r="CA17" s="271" t="s">
        <v>138</v>
      </c>
      <c r="CB17" s="271" t="s">
        <v>44</v>
      </c>
      <c r="CE17" s="67"/>
      <c r="CF17" s="270" t="s">
        <v>46</v>
      </c>
      <c r="CG17" s="270" t="s">
        <v>129</v>
      </c>
      <c r="CH17" s="270" t="s">
        <v>131</v>
      </c>
      <c r="CI17" s="270" t="s">
        <v>47</v>
      </c>
      <c r="CJ17" s="270" t="s">
        <v>48</v>
      </c>
      <c r="CK17" s="270" t="s">
        <v>49</v>
      </c>
      <c r="CL17" s="270" t="s">
        <v>45</v>
      </c>
      <c r="CM17" s="270" t="s">
        <v>135</v>
      </c>
      <c r="CN17" s="270" t="s">
        <v>136</v>
      </c>
      <c r="CO17" s="270" t="s">
        <v>137</v>
      </c>
      <c r="CP17" s="270" t="s">
        <v>138</v>
      </c>
      <c r="CQ17" s="271" t="s">
        <v>150</v>
      </c>
      <c r="CR17" s="271" t="s">
        <v>138</v>
      </c>
      <c r="CS17" s="271" t="s">
        <v>44</v>
      </c>
      <c r="CU17" s="67"/>
      <c r="CV17" s="270" t="s">
        <v>46</v>
      </c>
      <c r="CW17" s="270" t="s">
        <v>129</v>
      </c>
      <c r="CX17" s="270" t="s">
        <v>131</v>
      </c>
      <c r="CY17" s="270" t="s">
        <v>47</v>
      </c>
      <c r="CZ17" s="270" t="s">
        <v>48</v>
      </c>
      <c r="DA17" s="270" t="s">
        <v>49</v>
      </c>
      <c r="DB17" s="270" t="s">
        <v>45</v>
      </c>
      <c r="DC17" s="270" t="s">
        <v>135</v>
      </c>
      <c r="DD17" s="270" t="s">
        <v>136</v>
      </c>
      <c r="DE17" s="270" t="s">
        <v>137</v>
      </c>
      <c r="DF17" s="270" t="s">
        <v>138</v>
      </c>
      <c r="DG17" s="271" t="s">
        <v>150</v>
      </c>
      <c r="DH17" s="271" t="s">
        <v>138</v>
      </c>
      <c r="DI17" s="271" t="s">
        <v>44</v>
      </c>
    </row>
    <row r="18" spans="2:113" s="489" customFormat="1" ht="15.75" customHeight="1">
      <c r="B18" s="630" t="s">
        <v>93</v>
      </c>
      <c r="C18" s="631">
        <v>890.16300000000001</v>
      </c>
      <c r="D18" s="631">
        <v>667.49789999999996</v>
      </c>
      <c r="E18" s="631">
        <v>591.01940000000002</v>
      </c>
      <c r="F18" s="631">
        <v>630.51070000000004</v>
      </c>
      <c r="G18" s="631">
        <v>732.55700000000002</v>
      </c>
      <c r="H18" s="631">
        <v>851.10019999999997</v>
      </c>
      <c r="I18" s="631">
        <v>952.17449999999997</v>
      </c>
      <c r="J18" s="631">
        <v>1099.6791000000001</v>
      </c>
      <c r="K18" s="631">
        <v>1235.9753000000001</v>
      </c>
      <c r="L18" s="631">
        <v>1316.4108000000001</v>
      </c>
      <c r="M18" s="631">
        <v>1519.0862</v>
      </c>
      <c r="N18" s="632">
        <v>753.37049999999999</v>
      </c>
      <c r="O18" s="632">
        <v>1304.7288000000001</v>
      </c>
      <c r="P18" s="633">
        <v>1031.3993</v>
      </c>
      <c r="R18" s="630" t="s">
        <v>93</v>
      </c>
      <c r="S18" s="631">
        <v>888.79840000000002</v>
      </c>
      <c r="T18" s="631">
        <v>666.2672</v>
      </c>
      <c r="U18" s="631">
        <v>590.0335</v>
      </c>
      <c r="V18" s="631">
        <v>628.29259999999999</v>
      </c>
      <c r="W18" s="631">
        <v>728.74059999999997</v>
      </c>
      <c r="X18" s="631">
        <v>845.06889999999999</v>
      </c>
      <c r="Y18" s="631">
        <v>945.63670000000002</v>
      </c>
      <c r="Z18" s="631">
        <v>1094.1085</v>
      </c>
      <c r="AA18" s="631">
        <v>1231.1736000000001</v>
      </c>
      <c r="AB18" s="631">
        <v>1311.8516</v>
      </c>
      <c r="AC18" s="631">
        <v>1517.1463000000001</v>
      </c>
      <c r="AD18" s="632">
        <v>749.48530000000005</v>
      </c>
      <c r="AE18" s="632">
        <v>1300.6568</v>
      </c>
      <c r="AF18" s="633">
        <v>1027.4199000000001</v>
      </c>
      <c r="AG18" s="657"/>
      <c r="AH18" s="630" t="s">
        <v>93</v>
      </c>
      <c r="AI18" s="671">
        <v>39.3673</v>
      </c>
      <c r="AJ18" s="671">
        <v>37.1873</v>
      </c>
      <c r="AK18" s="671">
        <v>34.664700000000003</v>
      </c>
      <c r="AL18" s="671">
        <v>32.976300000000002</v>
      </c>
      <c r="AM18" s="671">
        <v>31.787400000000002</v>
      </c>
      <c r="AN18" s="671">
        <v>29.7303</v>
      </c>
      <c r="AO18" s="671">
        <v>27.3188</v>
      </c>
      <c r="AP18" s="671">
        <v>24.810300000000002</v>
      </c>
      <c r="AQ18" s="671">
        <v>23.231100000000001</v>
      </c>
      <c r="AR18" s="671">
        <v>20.9938</v>
      </c>
      <c r="AS18" s="671">
        <v>17.095600000000001</v>
      </c>
      <c r="AT18" s="672">
        <v>30.8232</v>
      </c>
      <c r="AU18" s="672">
        <v>20.990200000000002</v>
      </c>
      <c r="AV18" s="665">
        <v>24.550699999999999</v>
      </c>
      <c r="AX18" s="630" t="s">
        <v>93</v>
      </c>
      <c r="AY18" s="671">
        <v>24.078800000000001</v>
      </c>
      <c r="AZ18" s="671">
        <v>29.593399999999999</v>
      </c>
      <c r="BA18" s="671">
        <v>35.683900000000001</v>
      </c>
      <c r="BB18" s="671">
        <v>44.338200000000001</v>
      </c>
      <c r="BC18" s="671">
        <v>50.234900000000003</v>
      </c>
      <c r="BD18" s="671">
        <v>53.002800000000001</v>
      </c>
      <c r="BE18" s="671">
        <v>56.458599999999997</v>
      </c>
      <c r="BF18" s="671">
        <v>59.628399999999999</v>
      </c>
      <c r="BG18" s="671">
        <v>61.532800000000002</v>
      </c>
      <c r="BH18" s="671">
        <v>61.765500000000003</v>
      </c>
      <c r="BI18" s="671">
        <v>50.730400000000003</v>
      </c>
      <c r="BJ18" s="672">
        <v>49.229599999999998</v>
      </c>
      <c r="BK18" s="672">
        <v>57.451799999999999</v>
      </c>
      <c r="BL18" s="665">
        <v>54.474499999999999</v>
      </c>
      <c r="BN18" s="630" t="s">
        <v>93</v>
      </c>
      <c r="BO18" s="671">
        <v>14.0695</v>
      </c>
      <c r="BP18" s="671">
        <v>15.255599999999999</v>
      </c>
      <c r="BQ18" s="671">
        <v>16.742799999999999</v>
      </c>
      <c r="BR18" s="671">
        <v>11.705299999999999</v>
      </c>
      <c r="BS18" s="671">
        <v>9.8727</v>
      </c>
      <c r="BT18" s="671">
        <v>9.7270000000000003</v>
      </c>
      <c r="BU18" s="671">
        <v>10.0527</v>
      </c>
      <c r="BV18" s="671">
        <v>10.279299999999999</v>
      </c>
      <c r="BW18" s="671">
        <v>10.2898</v>
      </c>
      <c r="BX18" s="671">
        <v>12.0884</v>
      </c>
      <c r="BY18" s="671">
        <v>27.392800000000001</v>
      </c>
      <c r="BZ18" s="672">
        <v>11.0623</v>
      </c>
      <c r="CA18" s="672">
        <v>16.5703</v>
      </c>
      <c r="CB18" s="665">
        <v>14.575799999999999</v>
      </c>
      <c r="CE18" s="630" t="s">
        <v>93</v>
      </c>
      <c r="CF18" s="671">
        <v>1.8422000000000001</v>
      </c>
      <c r="CG18" s="671">
        <v>2.0674000000000001</v>
      </c>
      <c r="CH18" s="671">
        <v>2.4237000000000002</v>
      </c>
      <c r="CI18" s="671">
        <v>2.6789000000000001</v>
      </c>
      <c r="CJ18" s="671">
        <v>2.7077</v>
      </c>
      <c r="CK18" s="671">
        <v>2.5167000000000002</v>
      </c>
      <c r="CL18" s="671">
        <v>2.4975999999999998</v>
      </c>
      <c r="CM18" s="671">
        <v>2.1574</v>
      </c>
      <c r="CN18" s="671">
        <v>2.2732999999999999</v>
      </c>
      <c r="CO18" s="671">
        <v>2.6023000000000001</v>
      </c>
      <c r="CP18" s="671">
        <v>2.2433999999999998</v>
      </c>
      <c r="CQ18" s="672">
        <v>2.5678000000000001</v>
      </c>
      <c r="CR18" s="672">
        <v>2.2995000000000001</v>
      </c>
      <c r="CS18" s="665">
        <v>2.3965999999999998</v>
      </c>
      <c r="CU18" s="630" t="s">
        <v>93</v>
      </c>
      <c r="CV18" s="671">
        <v>20.642399999999999</v>
      </c>
      <c r="CW18" s="671">
        <v>15.8963</v>
      </c>
      <c r="CX18" s="671">
        <v>10.4848</v>
      </c>
      <c r="CY18" s="671">
        <v>8.3012999999999995</v>
      </c>
      <c r="CZ18" s="671">
        <v>5.3971999999999998</v>
      </c>
      <c r="DA18" s="671">
        <v>5.0232000000000001</v>
      </c>
      <c r="DB18" s="671">
        <v>3.6722999999999999</v>
      </c>
      <c r="DC18" s="671">
        <v>3.1246</v>
      </c>
      <c r="DD18" s="671">
        <v>2.673</v>
      </c>
      <c r="DE18" s="671">
        <v>2.5499999999999998</v>
      </c>
      <c r="DF18" s="671">
        <v>2.5379</v>
      </c>
      <c r="DG18" s="672">
        <v>6.3171999999999997</v>
      </c>
      <c r="DH18" s="672">
        <v>2.6882999999999999</v>
      </c>
      <c r="DI18" s="665">
        <v>4.0023</v>
      </c>
    </row>
    <row r="19" spans="2:113" s="489" customFormat="1" ht="15.75" customHeight="1">
      <c r="B19" s="634" t="s">
        <v>273</v>
      </c>
      <c r="C19" s="635">
        <v>890.16300000000001</v>
      </c>
      <c r="D19" s="635">
        <v>664.69539999999995</v>
      </c>
      <c r="E19" s="635">
        <v>591.01940000000002</v>
      </c>
      <c r="F19" s="635">
        <v>628.42719999999997</v>
      </c>
      <c r="G19" s="635">
        <v>729.45680000000004</v>
      </c>
      <c r="H19" s="635">
        <v>845.17669999999998</v>
      </c>
      <c r="I19" s="635">
        <v>945.25429999999994</v>
      </c>
      <c r="J19" s="635">
        <v>1098.7844</v>
      </c>
      <c r="K19" s="635">
        <v>1231.8916999999999</v>
      </c>
      <c r="L19" s="635">
        <v>1322.7879</v>
      </c>
      <c r="M19" s="635">
        <v>1524.7452000000001</v>
      </c>
      <c r="N19" s="636">
        <v>748.13639999999998</v>
      </c>
      <c r="O19" s="636">
        <v>1308.2769000000001</v>
      </c>
      <c r="P19" s="637">
        <v>1024.2157</v>
      </c>
      <c r="R19" s="634" t="s">
        <v>273</v>
      </c>
      <c r="S19" s="635">
        <v>888.79840000000002</v>
      </c>
      <c r="T19" s="635">
        <v>663.46400000000006</v>
      </c>
      <c r="U19" s="635">
        <v>590.0335</v>
      </c>
      <c r="V19" s="635">
        <v>626.21370000000002</v>
      </c>
      <c r="W19" s="635">
        <v>725.65120000000002</v>
      </c>
      <c r="X19" s="635">
        <v>839.47199999999998</v>
      </c>
      <c r="Y19" s="635">
        <v>939.41150000000005</v>
      </c>
      <c r="Z19" s="635">
        <v>1093.1892</v>
      </c>
      <c r="AA19" s="635">
        <v>1227.9195999999999</v>
      </c>
      <c r="AB19" s="635">
        <v>1319.6962000000001</v>
      </c>
      <c r="AC19" s="635">
        <v>1522.8902</v>
      </c>
      <c r="AD19" s="636">
        <v>744.48320000000001</v>
      </c>
      <c r="AE19" s="636">
        <v>1304.749</v>
      </c>
      <c r="AF19" s="637">
        <v>1020.6242999999999</v>
      </c>
      <c r="AG19" s="657"/>
      <c r="AH19" s="634" t="s">
        <v>273</v>
      </c>
      <c r="AI19" s="658">
        <v>39.3673</v>
      </c>
      <c r="AJ19" s="658">
        <v>37.224600000000002</v>
      </c>
      <c r="AK19" s="658">
        <v>34.664700000000003</v>
      </c>
      <c r="AL19" s="658">
        <v>33.039900000000003</v>
      </c>
      <c r="AM19" s="658">
        <v>31.8795</v>
      </c>
      <c r="AN19" s="658">
        <v>29.927399999999999</v>
      </c>
      <c r="AO19" s="658">
        <v>27.6312</v>
      </c>
      <c r="AP19" s="658">
        <v>25.270900000000001</v>
      </c>
      <c r="AQ19" s="658">
        <v>23.5852</v>
      </c>
      <c r="AR19" s="658">
        <v>21.809200000000001</v>
      </c>
      <c r="AS19" s="658">
        <v>17.057500000000001</v>
      </c>
      <c r="AT19" s="667">
        <v>31.019100000000002</v>
      </c>
      <c r="AU19" s="667">
        <v>21.246099999999998</v>
      </c>
      <c r="AV19" s="659">
        <v>24.866299999999999</v>
      </c>
      <c r="AX19" s="634" t="s">
        <v>273</v>
      </c>
      <c r="AY19" s="658">
        <v>24.078800000000001</v>
      </c>
      <c r="AZ19" s="658">
        <v>29.441400000000002</v>
      </c>
      <c r="BA19" s="658">
        <v>35.683900000000001</v>
      </c>
      <c r="BB19" s="658">
        <v>44.231999999999999</v>
      </c>
      <c r="BC19" s="658">
        <v>50.101799999999997</v>
      </c>
      <c r="BD19" s="658">
        <v>52.8127</v>
      </c>
      <c r="BE19" s="658">
        <v>56.146799999999999</v>
      </c>
      <c r="BF19" s="658">
        <v>59.295699999999997</v>
      </c>
      <c r="BG19" s="658">
        <v>61.382899999999999</v>
      </c>
      <c r="BH19" s="658">
        <v>61.051499999999997</v>
      </c>
      <c r="BI19" s="658">
        <v>50.4998</v>
      </c>
      <c r="BJ19" s="667">
        <v>48.965800000000002</v>
      </c>
      <c r="BK19" s="667">
        <v>57.024700000000003</v>
      </c>
      <c r="BL19" s="659">
        <v>54.039499999999997</v>
      </c>
      <c r="BN19" s="634" t="s">
        <v>273</v>
      </c>
      <c r="BO19" s="658">
        <v>14.0695</v>
      </c>
      <c r="BP19" s="658">
        <v>15.3247</v>
      </c>
      <c r="BQ19" s="658">
        <v>16.742799999999999</v>
      </c>
      <c r="BR19" s="658">
        <v>11.7142</v>
      </c>
      <c r="BS19" s="658">
        <v>9.8844999999999992</v>
      </c>
      <c r="BT19" s="658">
        <v>9.6621000000000006</v>
      </c>
      <c r="BU19" s="658">
        <v>9.9877000000000002</v>
      </c>
      <c r="BV19" s="658">
        <v>10.0921</v>
      </c>
      <c r="BW19" s="658">
        <v>10.0457</v>
      </c>
      <c r="BX19" s="658">
        <v>11.976599999999999</v>
      </c>
      <c r="BY19" s="658">
        <v>27.6387</v>
      </c>
      <c r="BZ19" s="667">
        <v>11.0547</v>
      </c>
      <c r="CA19" s="667">
        <v>16.712700000000002</v>
      </c>
      <c r="CB19" s="659">
        <v>14.6168</v>
      </c>
      <c r="CE19" s="634" t="s">
        <v>273</v>
      </c>
      <c r="CF19" s="658">
        <v>1.8422000000000001</v>
      </c>
      <c r="CG19" s="658">
        <v>2.0773999999999999</v>
      </c>
      <c r="CH19" s="658">
        <v>2.4237000000000002</v>
      </c>
      <c r="CI19" s="658">
        <v>2.6888000000000001</v>
      </c>
      <c r="CJ19" s="658">
        <v>2.7242000000000002</v>
      </c>
      <c r="CK19" s="658">
        <v>2.5449999999999999</v>
      </c>
      <c r="CL19" s="658">
        <v>2.5537999999999998</v>
      </c>
      <c r="CM19" s="658">
        <v>2.1743000000000001</v>
      </c>
      <c r="CN19" s="658">
        <v>2.3100999999999998</v>
      </c>
      <c r="CO19" s="658">
        <v>2.6017999999999999</v>
      </c>
      <c r="CP19" s="658">
        <v>2.2565</v>
      </c>
      <c r="CQ19" s="667">
        <v>2.5952999999999999</v>
      </c>
      <c r="CR19" s="667">
        <v>2.3153999999999999</v>
      </c>
      <c r="CS19" s="659">
        <v>2.419</v>
      </c>
      <c r="CU19" s="634" t="s">
        <v>273</v>
      </c>
      <c r="CV19" s="658">
        <v>20.642399999999999</v>
      </c>
      <c r="CW19" s="658">
        <v>15.931800000000001</v>
      </c>
      <c r="CX19" s="658">
        <v>10.4848</v>
      </c>
      <c r="CY19" s="658">
        <v>8.3251000000000008</v>
      </c>
      <c r="CZ19" s="658">
        <v>5.41</v>
      </c>
      <c r="DA19" s="658">
        <v>5.0528000000000004</v>
      </c>
      <c r="DB19" s="658">
        <v>3.6804999999999999</v>
      </c>
      <c r="DC19" s="658">
        <v>3.1671</v>
      </c>
      <c r="DD19" s="658">
        <v>2.6760999999999999</v>
      </c>
      <c r="DE19" s="658">
        <v>2.5609999999999999</v>
      </c>
      <c r="DF19" s="658">
        <v>2.5476000000000001</v>
      </c>
      <c r="DG19" s="667">
        <v>6.3651</v>
      </c>
      <c r="DH19" s="667">
        <v>2.7010999999999998</v>
      </c>
      <c r="DI19" s="659">
        <v>4.0583999999999998</v>
      </c>
    </row>
    <row r="20" spans="2:113" s="489" customFormat="1" ht="15.75" customHeight="1">
      <c r="B20" s="638" t="s">
        <v>553</v>
      </c>
      <c r="C20" s="639"/>
      <c r="D20" s="639"/>
      <c r="E20" s="639"/>
      <c r="F20" s="639"/>
      <c r="G20" s="639"/>
      <c r="H20" s="639"/>
      <c r="I20" s="639"/>
      <c r="J20" s="639"/>
      <c r="K20" s="639"/>
      <c r="L20" s="639"/>
      <c r="M20" s="639"/>
      <c r="N20" s="640"/>
      <c r="O20" s="640"/>
      <c r="P20" s="641"/>
      <c r="R20" s="638" t="s">
        <v>553</v>
      </c>
      <c r="S20" s="639"/>
      <c r="T20" s="639"/>
      <c r="U20" s="639"/>
      <c r="V20" s="639"/>
      <c r="W20" s="639"/>
      <c r="X20" s="639"/>
      <c r="Y20" s="639"/>
      <c r="Z20" s="639"/>
      <c r="AA20" s="639"/>
      <c r="AB20" s="639"/>
      <c r="AC20" s="639"/>
      <c r="AD20" s="640"/>
      <c r="AE20" s="640"/>
      <c r="AF20" s="641"/>
      <c r="AG20" s="657"/>
      <c r="AH20" s="638" t="s">
        <v>553</v>
      </c>
      <c r="AI20" s="660"/>
      <c r="AJ20" s="660"/>
      <c r="AK20" s="660"/>
      <c r="AL20" s="660"/>
      <c r="AM20" s="660"/>
      <c r="AN20" s="660"/>
      <c r="AO20" s="660"/>
      <c r="AP20" s="660"/>
      <c r="AQ20" s="660"/>
      <c r="AR20" s="660"/>
      <c r="AS20" s="660"/>
      <c r="AT20" s="668"/>
      <c r="AU20" s="668"/>
      <c r="AV20" s="661"/>
      <c r="AX20" s="638" t="s">
        <v>553</v>
      </c>
      <c r="AY20" s="660"/>
      <c r="AZ20" s="660"/>
      <c r="BA20" s="660"/>
      <c r="BB20" s="660"/>
      <c r="BC20" s="660"/>
      <c r="BD20" s="660"/>
      <c r="BE20" s="660"/>
      <c r="BF20" s="660"/>
      <c r="BG20" s="660"/>
      <c r="BH20" s="660"/>
      <c r="BI20" s="660"/>
      <c r="BJ20" s="668"/>
      <c r="BK20" s="668"/>
      <c r="BL20" s="661"/>
      <c r="BN20" s="638" t="s">
        <v>553</v>
      </c>
      <c r="BO20" s="660"/>
      <c r="BP20" s="660"/>
      <c r="BQ20" s="660"/>
      <c r="BR20" s="660"/>
      <c r="BS20" s="660"/>
      <c r="BT20" s="660"/>
      <c r="BU20" s="660"/>
      <c r="BV20" s="660"/>
      <c r="BW20" s="660"/>
      <c r="BX20" s="660"/>
      <c r="BY20" s="660"/>
      <c r="BZ20" s="668"/>
      <c r="CA20" s="668"/>
      <c r="CB20" s="661"/>
      <c r="CE20" s="638" t="s">
        <v>553</v>
      </c>
      <c r="CF20" s="660"/>
      <c r="CG20" s="660"/>
      <c r="CH20" s="660"/>
      <c r="CI20" s="660"/>
      <c r="CJ20" s="660"/>
      <c r="CK20" s="660"/>
      <c r="CL20" s="660"/>
      <c r="CM20" s="660"/>
      <c r="CN20" s="660"/>
      <c r="CO20" s="660"/>
      <c r="CP20" s="660"/>
      <c r="CQ20" s="668"/>
      <c r="CR20" s="668"/>
      <c r="CS20" s="661"/>
      <c r="CU20" s="638" t="s">
        <v>553</v>
      </c>
      <c r="CV20" s="660"/>
      <c r="CW20" s="660"/>
      <c r="CX20" s="660"/>
      <c r="CY20" s="660"/>
      <c r="CZ20" s="660"/>
      <c r="DA20" s="660"/>
      <c r="DB20" s="660"/>
      <c r="DC20" s="660"/>
      <c r="DD20" s="660"/>
      <c r="DE20" s="660"/>
      <c r="DF20" s="660"/>
      <c r="DG20" s="668"/>
      <c r="DH20" s="668"/>
      <c r="DI20" s="661"/>
    </row>
    <row r="21" spans="2:113" s="595" customFormat="1" ht="15.75" customHeight="1">
      <c r="B21" s="642" t="s">
        <v>139</v>
      </c>
      <c r="C21" s="643">
        <v>1285.3505</v>
      </c>
      <c r="D21" s="643">
        <v>960.19629999999995</v>
      </c>
      <c r="E21" s="643">
        <v>847.57119999999998</v>
      </c>
      <c r="F21" s="643">
        <v>707.09130000000005</v>
      </c>
      <c r="G21" s="643">
        <v>793.8614</v>
      </c>
      <c r="H21" s="643">
        <v>855.5095</v>
      </c>
      <c r="I21" s="643">
        <v>938.24890000000005</v>
      </c>
      <c r="J21" s="643">
        <v>1066.4559999999999</v>
      </c>
      <c r="K21" s="643">
        <v>1079.2101</v>
      </c>
      <c r="L21" s="643">
        <v>1226.2988</v>
      </c>
      <c r="M21" s="643">
        <v>1144.5604000000001</v>
      </c>
      <c r="N21" s="644">
        <v>814.78129999999999</v>
      </c>
      <c r="O21" s="644">
        <v>1109.3979999999999</v>
      </c>
      <c r="P21" s="645">
        <v>937.11800000000005</v>
      </c>
      <c r="R21" s="642" t="s">
        <v>139</v>
      </c>
      <c r="S21" s="643">
        <v>1282.6102000000001</v>
      </c>
      <c r="T21" s="643">
        <v>958.42729999999995</v>
      </c>
      <c r="U21" s="643">
        <v>845.94590000000005</v>
      </c>
      <c r="V21" s="643">
        <v>704.77</v>
      </c>
      <c r="W21" s="643">
        <v>789.94719999999995</v>
      </c>
      <c r="X21" s="643">
        <v>851.99580000000003</v>
      </c>
      <c r="Y21" s="643">
        <v>934.3655</v>
      </c>
      <c r="Z21" s="643">
        <v>1058.5815</v>
      </c>
      <c r="AA21" s="643">
        <v>1076.1664000000001</v>
      </c>
      <c r="AB21" s="643">
        <v>1224.5728999999999</v>
      </c>
      <c r="AC21" s="643">
        <v>1144.2135000000001</v>
      </c>
      <c r="AD21" s="644">
        <v>811.66780000000006</v>
      </c>
      <c r="AE21" s="644">
        <v>1106.2789</v>
      </c>
      <c r="AF21" s="645">
        <v>934.00210000000004</v>
      </c>
      <c r="AG21" s="657"/>
      <c r="AH21" s="642" t="s">
        <v>139</v>
      </c>
      <c r="AI21" s="662">
        <v>41.631500000000003</v>
      </c>
      <c r="AJ21" s="662">
        <v>38.548099999999998</v>
      </c>
      <c r="AK21" s="662">
        <v>35.24</v>
      </c>
      <c r="AL21" s="662">
        <v>33.047499999999999</v>
      </c>
      <c r="AM21" s="662">
        <v>33.083599999999997</v>
      </c>
      <c r="AN21" s="662">
        <v>31.5822</v>
      </c>
      <c r="AO21" s="662">
        <v>28.0519</v>
      </c>
      <c r="AP21" s="662">
        <v>23.785699999999999</v>
      </c>
      <c r="AQ21" s="662">
        <v>22.1541</v>
      </c>
      <c r="AR21" s="662">
        <v>19.7788</v>
      </c>
      <c r="AS21" s="662">
        <v>18.5273</v>
      </c>
      <c r="AT21" s="669">
        <v>31.6952</v>
      </c>
      <c r="AU21" s="669">
        <v>20.959399999999999</v>
      </c>
      <c r="AV21" s="663">
        <v>26.4177</v>
      </c>
      <c r="AX21" s="642" t="s">
        <v>139</v>
      </c>
      <c r="AY21" s="662">
        <v>25.741299999999999</v>
      </c>
      <c r="AZ21" s="662">
        <v>31.3794</v>
      </c>
      <c r="BA21" s="662">
        <v>36.812899999999999</v>
      </c>
      <c r="BB21" s="662">
        <v>41.584499999999998</v>
      </c>
      <c r="BC21" s="662">
        <v>44.533299999999997</v>
      </c>
      <c r="BD21" s="662">
        <v>48.208300000000001</v>
      </c>
      <c r="BE21" s="662">
        <v>52.731299999999997</v>
      </c>
      <c r="BF21" s="662">
        <v>59.686500000000002</v>
      </c>
      <c r="BG21" s="662">
        <v>60.623800000000003</v>
      </c>
      <c r="BH21" s="662">
        <v>63.453000000000003</v>
      </c>
      <c r="BI21" s="662">
        <v>60.0548</v>
      </c>
      <c r="BJ21" s="669">
        <v>45.642800000000001</v>
      </c>
      <c r="BK21" s="669">
        <v>60.357100000000003</v>
      </c>
      <c r="BL21" s="663">
        <v>52.875999999999998</v>
      </c>
      <c r="BN21" s="642" t="s">
        <v>139</v>
      </c>
      <c r="BO21" s="662">
        <v>10.3612</v>
      </c>
      <c r="BP21" s="662">
        <v>12.1134</v>
      </c>
      <c r="BQ21" s="662">
        <v>14.9381</v>
      </c>
      <c r="BR21" s="662">
        <v>12.811</v>
      </c>
      <c r="BS21" s="662">
        <v>13.364000000000001</v>
      </c>
      <c r="BT21" s="662">
        <v>12.4377</v>
      </c>
      <c r="BU21" s="662">
        <v>11.9201</v>
      </c>
      <c r="BV21" s="662">
        <v>11.358599999999999</v>
      </c>
      <c r="BW21" s="662">
        <v>12.097300000000001</v>
      </c>
      <c r="BX21" s="662">
        <v>11.9438</v>
      </c>
      <c r="BY21" s="662">
        <v>15.587899999999999</v>
      </c>
      <c r="BZ21" s="669">
        <v>12.734500000000001</v>
      </c>
      <c r="CA21" s="669">
        <v>13.289300000000001</v>
      </c>
      <c r="CB21" s="663">
        <v>13.007300000000001</v>
      </c>
      <c r="CE21" s="642" t="s">
        <v>139</v>
      </c>
      <c r="CF21" s="662">
        <v>2.1728999999999998</v>
      </c>
      <c r="CG21" s="662">
        <v>2.6404000000000001</v>
      </c>
      <c r="CH21" s="662">
        <v>3.7747000000000002</v>
      </c>
      <c r="CI21" s="662">
        <v>3.5417999999999998</v>
      </c>
      <c r="CJ21" s="662">
        <v>3.3679000000000001</v>
      </c>
      <c r="CK21" s="662">
        <v>2.8115999999999999</v>
      </c>
      <c r="CL21" s="662">
        <v>2.8424</v>
      </c>
      <c r="CM21" s="662">
        <v>2.0301999999999998</v>
      </c>
      <c r="CN21" s="662">
        <v>1.8565</v>
      </c>
      <c r="CO21" s="662">
        <v>2.1882000000000001</v>
      </c>
      <c r="CP21" s="662">
        <v>2.1232000000000002</v>
      </c>
      <c r="CQ21" s="669">
        <v>3.2096</v>
      </c>
      <c r="CR21" s="669">
        <v>2.0232000000000001</v>
      </c>
      <c r="CS21" s="663">
        <v>2.6263999999999998</v>
      </c>
      <c r="CU21" s="642" t="s">
        <v>139</v>
      </c>
      <c r="CV21" s="662">
        <v>20.0932</v>
      </c>
      <c r="CW21" s="662">
        <v>15.3186</v>
      </c>
      <c r="CX21" s="662">
        <v>9.2342999999999993</v>
      </c>
      <c r="CY21" s="662">
        <v>9.0152000000000001</v>
      </c>
      <c r="CZ21" s="662">
        <v>5.6512000000000002</v>
      </c>
      <c r="DA21" s="662">
        <v>4.9602000000000004</v>
      </c>
      <c r="DB21" s="662">
        <v>4.4542999999999999</v>
      </c>
      <c r="DC21" s="662">
        <v>3.1391</v>
      </c>
      <c r="DD21" s="662">
        <v>3.2683</v>
      </c>
      <c r="DE21" s="662">
        <v>2.6362000000000001</v>
      </c>
      <c r="DF21" s="662">
        <v>3.7069000000000001</v>
      </c>
      <c r="DG21" s="669">
        <v>6.7179000000000002</v>
      </c>
      <c r="DH21" s="669">
        <v>3.3711000000000002</v>
      </c>
      <c r="DI21" s="663">
        <v>5.0727000000000002</v>
      </c>
    </row>
    <row r="22" spans="2:113" s="489" customFormat="1" ht="15.75" customHeight="1">
      <c r="B22" s="646" t="s">
        <v>140</v>
      </c>
      <c r="C22" s="647">
        <v>781.79650000000004</v>
      </c>
      <c r="D22" s="647">
        <v>605.1694</v>
      </c>
      <c r="E22" s="647">
        <v>528.41390000000001</v>
      </c>
      <c r="F22" s="647">
        <v>570.67370000000005</v>
      </c>
      <c r="G22" s="647">
        <v>642.49360000000001</v>
      </c>
      <c r="H22" s="647">
        <v>872.31110000000001</v>
      </c>
      <c r="I22" s="647">
        <v>958.45519999999999</v>
      </c>
      <c r="J22" s="647">
        <v>1012.8901</v>
      </c>
      <c r="K22" s="647">
        <v>1199.7585999999999</v>
      </c>
      <c r="L22" s="647" t="s">
        <v>105</v>
      </c>
      <c r="M22" s="647">
        <v>1044.1675</v>
      </c>
      <c r="N22" s="648">
        <v>657.52340000000004</v>
      </c>
      <c r="O22" s="648">
        <v>1101.4579000000001</v>
      </c>
      <c r="P22" s="633">
        <v>777.51580000000001</v>
      </c>
      <c r="R22" s="646" t="s">
        <v>140</v>
      </c>
      <c r="S22" s="647">
        <v>781.64170000000001</v>
      </c>
      <c r="T22" s="647">
        <v>604.84</v>
      </c>
      <c r="U22" s="647">
        <v>527.7106</v>
      </c>
      <c r="V22" s="647">
        <v>569.25220000000002</v>
      </c>
      <c r="W22" s="647">
        <v>639.96360000000004</v>
      </c>
      <c r="X22" s="647">
        <v>867.73850000000004</v>
      </c>
      <c r="Y22" s="647">
        <v>951.39080000000001</v>
      </c>
      <c r="Z22" s="647">
        <v>1008.2298</v>
      </c>
      <c r="AA22" s="647">
        <v>1191.2284</v>
      </c>
      <c r="AB22" s="647" t="s">
        <v>105</v>
      </c>
      <c r="AC22" s="647">
        <v>1040.886</v>
      </c>
      <c r="AD22" s="648">
        <v>655.10950000000003</v>
      </c>
      <c r="AE22" s="648">
        <v>1095.6849999999999</v>
      </c>
      <c r="AF22" s="633">
        <v>774.19399999999996</v>
      </c>
      <c r="AG22" s="657"/>
      <c r="AH22" s="646" t="s">
        <v>140</v>
      </c>
      <c r="AI22" s="664">
        <v>41.686199999999999</v>
      </c>
      <c r="AJ22" s="664">
        <v>40.610399999999998</v>
      </c>
      <c r="AK22" s="664">
        <v>37.705800000000004</v>
      </c>
      <c r="AL22" s="664">
        <v>34.238799999999998</v>
      </c>
      <c r="AM22" s="664">
        <v>32.242400000000004</v>
      </c>
      <c r="AN22" s="664">
        <v>30.0168</v>
      </c>
      <c r="AO22" s="664">
        <v>26.910599999999999</v>
      </c>
      <c r="AP22" s="664">
        <v>25.590900000000001</v>
      </c>
      <c r="AQ22" s="664">
        <v>23.825800000000001</v>
      </c>
      <c r="AR22" s="664" t="s">
        <v>105</v>
      </c>
      <c r="AS22" s="664">
        <v>20.8735</v>
      </c>
      <c r="AT22" s="670">
        <v>32.999899999999997</v>
      </c>
      <c r="AU22" s="670">
        <v>23.202000000000002</v>
      </c>
      <c r="AV22" s="665">
        <v>29.248200000000001</v>
      </c>
      <c r="AX22" s="646" t="s">
        <v>140</v>
      </c>
      <c r="AY22" s="664">
        <v>17.177700000000002</v>
      </c>
      <c r="AZ22" s="664">
        <v>22.546299999999999</v>
      </c>
      <c r="BA22" s="664">
        <v>30.883700000000001</v>
      </c>
      <c r="BB22" s="664">
        <v>41.7761</v>
      </c>
      <c r="BC22" s="664">
        <v>50.071800000000003</v>
      </c>
      <c r="BD22" s="664">
        <v>52.800800000000002</v>
      </c>
      <c r="BE22" s="664">
        <v>57.747199999999999</v>
      </c>
      <c r="BF22" s="664">
        <v>58.865400000000001</v>
      </c>
      <c r="BG22" s="664">
        <v>58.1723</v>
      </c>
      <c r="BH22" s="664" t="s">
        <v>105</v>
      </c>
      <c r="BI22" s="664">
        <v>56.012099999999997</v>
      </c>
      <c r="BJ22" s="670">
        <v>44.191099999999999</v>
      </c>
      <c r="BK22" s="670">
        <v>57.589500000000001</v>
      </c>
      <c r="BL22" s="665">
        <v>49.3215</v>
      </c>
      <c r="BN22" s="646" t="s">
        <v>140</v>
      </c>
      <c r="BO22" s="664">
        <v>17.2683</v>
      </c>
      <c r="BP22" s="664">
        <v>16.9499</v>
      </c>
      <c r="BQ22" s="664">
        <v>16.8978</v>
      </c>
      <c r="BR22" s="664">
        <v>12.2049</v>
      </c>
      <c r="BS22" s="664">
        <v>9.2073</v>
      </c>
      <c r="BT22" s="664">
        <v>10.0031</v>
      </c>
      <c r="BU22" s="664">
        <v>9.4730000000000008</v>
      </c>
      <c r="BV22" s="664">
        <v>9.4167000000000005</v>
      </c>
      <c r="BW22" s="664">
        <v>12.451599999999999</v>
      </c>
      <c r="BX22" s="664" t="s">
        <v>105</v>
      </c>
      <c r="BY22" s="664">
        <v>17.7624</v>
      </c>
      <c r="BZ22" s="670">
        <v>12.073</v>
      </c>
      <c r="CA22" s="670">
        <v>13.603400000000001</v>
      </c>
      <c r="CB22" s="665">
        <v>12.659000000000001</v>
      </c>
      <c r="CE22" s="646" t="s">
        <v>140</v>
      </c>
      <c r="CF22" s="664">
        <v>1.6695</v>
      </c>
      <c r="CG22" s="664">
        <v>2.2353999999999998</v>
      </c>
      <c r="CH22" s="664">
        <v>2.1987999999999999</v>
      </c>
      <c r="CI22" s="664">
        <v>2.4571999999999998</v>
      </c>
      <c r="CJ22" s="664">
        <v>2.5261999999999998</v>
      </c>
      <c r="CK22" s="664">
        <v>2.4683999999999999</v>
      </c>
      <c r="CL22" s="664">
        <v>2.1486000000000001</v>
      </c>
      <c r="CM22" s="664">
        <v>2.0457999999999998</v>
      </c>
      <c r="CN22" s="664">
        <v>2.3873000000000002</v>
      </c>
      <c r="CO22" s="664" t="s">
        <v>105</v>
      </c>
      <c r="CP22" s="664">
        <v>2.7128000000000001</v>
      </c>
      <c r="CQ22" s="670">
        <v>2.3338000000000001</v>
      </c>
      <c r="CR22" s="670">
        <v>2.4251</v>
      </c>
      <c r="CS22" s="665">
        <v>2.3687</v>
      </c>
      <c r="CU22" s="646" t="s">
        <v>140</v>
      </c>
      <c r="CV22" s="664">
        <v>22.1982</v>
      </c>
      <c r="CW22" s="664">
        <v>17.657900000000001</v>
      </c>
      <c r="CX22" s="664">
        <v>12.3139</v>
      </c>
      <c r="CY22" s="664">
        <v>9.3230000000000004</v>
      </c>
      <c r="CZ22" s="664">
        <v>5.9523000000000001</v>
      </c>
      <c r="DA22" s="664">
        <v>4.7107999999999999</v>
      </c>
      <c r="DB22" s="664">
        <v>3.7206000000000001</v>
      </c>
      <c r="DC22" s="664">
        <v>4.0811000000000002</v>
      </c>
      <c r="DD22" s="664">
        <v>3.1629999999999998</v>
      </c>
      <c r="DE22" s="664" t="s">
        <v>105</v>
      </c>
      <c r="DF22" s="664">
        <v>2.6392000000000002</v>
      </c>
      <c r="DG22" s="670">
        <v>8.4022000000000006</v>
      </c>
      <c r="DH22" s="670">
        <v>3.18</v>
      </c>
      <c r="DI22" s="665">
        <v>6.4025999999999996</v>
      </c>
    </row>
    <row r="23" spans="2:113" s="595" customFormat="1" ht="15.75" customHeight="1">
      <c r="B23" s="642" t="s">
        <v>54</v>
      </c>
      <c r="C23" s="643">
        <v>831.50800000000004</v>
      </c>
      <c r="D23" s="643">
        <v>831.53030000000001</v>
      </c>
      <c r="E23" s="643">
        <v>620.90930000000003</v>
      </c>
      <c r="F23" s="643">
        <v>587.30709999999999</v>
      </c>
      <c r="G23" s="643">
        <v>669.19119999999998</v>
      </c>
      <c r="H23" s="643">
        <v>725.33770000000004</v>
      </c>
      <c r="I23" s="643">
        <v>821.43709999999999</v>
      </c>
      <c r="J23" s="643">
        <v>911.56899999999996</v>
      </c>
      <c r="K23" s="643">
        <v>1190.5559000000001</v>
      </c>
      <c r="L23" s="643">
        <v>1063.0512000000001</v>
      </c>
      <c r="M23" s="643">
        <v>1025.7774999999999</v>
      </c>
      <c r="N23" s="644">
        <v>696.18370000000004</v>
      </c>
      <c r="O23" s="644">
        <v>1013.2207</v>
      </c>
      <c r="P23" s="645">
        <v>800.21680000000003</v>
      </c>
      <c r="R23" s="642" t="s">
        <v>54</v>
      </c>
      <c r="S23" s="643">
        <v>831.50800000000004</v>
      </c>
      <c r="T23" s="643">
        <v>831.53030000000001</v>
      </c>
      <c r="U23" s="643">
        <v>619.58780000000002</v>
      </c>
      <c r="V23" s="643">
        <v>584.48919999999998</v>
      </c>
      <c r="W23" s="643">
        <v>663.24890000000005</v>
      </c>
      <c r="X23" s="643">
        <v>717.88940000000002</v>
      </c>
      <c r="Y23" s="643">
        <v>813.34849999999994</v>
      </c>
      <c r="Z23" s="643">
        <v>901.65380000000005</v>
      </c>
      <c r="AA23" s="643">
        <v>1171.8233</v>
      </c>
      <c r="AB23" s="643">
        <v>1054.7483999999999</v>
      </c>
      <c r="AC23" s="643">
        <v>1025.7774999999999</v>
      </c>
      <c r="AD23" s="644">
        <v>690.42240000000004</v>
      </c>
      <c r="AE23" s="644">
        <v>1005.5467</v>
      </c>
      <c r="AF23" s="645">
        <v>793.8279</v>
      </c>
      <c r="AG23" s="657"/>
      <c r="AH23" s="642" t="s">
        <v>54</v>
      </c>
      <c r="AI23" s="662">
        <v>38.930900000000001</v>
      </c>
      <c r="AJ23" s="662">
        <v>35.796300000000002</v>
      </c>
      <c r="AK23" s="662">
        <v>31.965</v>
      </c>
      <c r="AL23" s="662">
        <v>30.804600000000001</v>
      </c>
      <c r="AM23" s="662">
        <v>29.6126</v>
      </c>
      <c r="AN23" s="662">
        <v>28.5746</v>
      </c>
      <c r="AO23" s="662">
        <v>25.6998</v>
      </c>
      <c r="AP23" s="662">
        <v>24.978400000000001</v>
      </c>
      <c r="AQ23" s="662">
        <v>21.246099999999998</v>
      </c>
      <c r="AR23" s="662">
        <v>21.5581</v>
      </c>
      <c r="AS23" s="662">
        <v>19.768000000000001</v>
      </c>
      <c r="AT23" s="669">
        <v>28.511299999999999</v>
      </c>
      <c r="AU23" s="669">
        <v>22.048500000000001</v>
      </c>
      <c r="AV23" s="663">
        <v>25.8261</v>
      </c>
      <c r="AX23" s="642" t="s">
        <v>54</v>
      </c>
      <c r="AY23" s="662">
        <v>32.411799999999999</v>
      </c>
      <c r="AZ23" s="662">
        <v>39.784799999999997</v>
      </c>
      <c r="BA23" s="662">
        <v>42.298299999999998</v>
      </c>
      <c r="BB23" s="662">
        <v>47.037700000000001</v>
      </c>
      <c r="BC23" s="662">
        <v>51.136099999999999</v>
      </c>
      <c r="BD23" s="662">
        <v>52.782200000000003</v>
      </c>
      <c r="BE23" s="662">
        <v>56.623800000000003</v>
      </c>
      <c r="BF23" s="662">
        <v>58.366</v>
      </c>
      <c r="BG23" s="662">
        <v>60.691299999999998</v>
      </c>
      <c r="BH23" s="662">
        <v>57.246499999999997</v>
      </c>
      <c r="BI23" s="662">
        <v>55.3705</v>
      </c>
      <c r="BJ23" s="669">
        <v>51.987200000000001</v>
      </c>
      <c r="BK23" s="669">
        <v>57.575099999999999</v>
      </c>
      <c r="BL23" s="663">
        <v>54.308900000000001</v>
      </c>
      <c r="BN23" s="642" t="s">
        <v>54</v>
      </c>
      <c r="BO23" s="662">
        <v>4.4359000000000002</v>
      </c>
      <c r="BP23" s="662">
        <v>10.224399999999999</v>
      </c>
      <c r="BQ23" s="662">
        <v>12.956200000000001</v>
      </c>
      <c r="BR23" s="662">
        <v>11.371700000000001</v>
      </c>
      <c r="BS23" s="662">
        <v>10.136200000000001</v>
      </c>
      <c r="BT23" s="662">
        <v>10.1348</v>
      </c>
      <c r="BU23" s="662">
        <v>11.102</v>
      </c>
      <c r="BV23" s="662">
        <v>10.602499999999999</v>
      </c>
      <c r="BW23" s="662">
        <v>13.023099999999999</v>
      </c>
      <c r="BX23" s="662">
        <v>15.042400000000001</v>
      </c>
      <c r="BY23" s="662">
        <v>21.6006</v>
      </c>
      <c r="BZ23" s="669">
        <v>10.8165</v>
      </c>
      <c r="CA23" s="669">
        <v>15.3992</v>
      </c>
      <c r="CB23" s="663">
        <v>12.720499999999999</v>
      </c>
      <c r="CE23" s="642" t="s">
        <v>54</v>
      </c>
      <c r="CF23" s="662">
        <v>1.2656000000000001</v>
      </c>
      <c r="CG23" s="662">
        <v>2.4121999999999999</v>
      </c>
      <c r="CH23" s="662">
        <v>3.1741999999999999</v>
      </c>
      <c r="CI23" s="662">
        <v>2.8717999999999999</v>
      </c>
      <c r="CJ23" s="662">
        <v>3.2721</v>
      </c>
      <c r="CK23" s="662">
        <v>2.7431999999999999</v>
      </c>
      <c r="CL23" s="662">
        <v>2.8849</v>
      </c>
      <c r="CM23" s="662">
        <v>2.5958999999999999</v>
      </c>
      <c r="CN23" s="662">
        <v>2.3189000000000002</v>
      </c>
      <c r="CO23" s="662">
        <v>1.8362000000000001</v>
      </c>
      <c r="CP23" s="662">
        <v>1.0125</v>
      </c>
      <c r="CQ23" s="669">
        <v>2.944</v>
      </c>
      <c r="CR23" s="669">
        <v>1.8968</v>
      </c>
      <c r="CS23" s="663">
        <v>2.5089000000000001</v>
      </c>
      <c r="CU23" s="642" t="s">
        <v>54</v>
      </c>
      <c r="CV23" s="662">
        <v>22.9558</v>
      </c>
      <c r="CW23" s="662">
        <v>11.782299999999999</v>
      </c>
      <c r="CX23" s="662">
        <v>9.6062999999999992</v>
      </c>
      <c r="CY23" s="662">
        <v>7.9142000000000001</v>
      </c>
      <c r="CZ23" s="662">
        <v>5.843</v>
      </c>
      <c r="DA23" s="662">
        <v>5.7652999999999999</v>
      </c>
      <c r="DB23" s="662">
        <v>3.6894</v>
      </c>
      <c r="DC23" s="662">
        <v>3.4571000000000001</v>
      </c>
      <c r="DD23" s="662">
        <v>2.7206000000000001</v>
      </c>
      <c r="DE23" s="662">
        <v>4.3167</v>
      </c>
      <c r="DF23" s="662">
        <v>2.2484000000000002</v>
      </c>
      <c r="DG23" s="669">
        <v>5.7408999999999999</v>
      </c>
      <c r="DH23" s="669">
        <v>3.0802999999999998</v>
      </c>
      <c r="DI23" s="663">
        <v>4.6355000000000004</v>
      </c>
    </row>
    <row r="24" spans="2:113" s="489" customFormat="1" ht="15.75" customHeight="1">
      <c r="B24" s="646" t="s">
        <v>141</v>
      </c>
      <c r="C24" s="647">
        <v>831.26739999999995</v>
      </c>
      <c r="D24" s="647">
        <v>663.34379999999999</v>
      </c>
      <c r="E24" s="647">
        <v>581.67939999999999</v>
      </c>
      <c r="F24" s="647">
        <v>625.45349999999996</v>
      </c>
      <c r="G24" s="647">
        <v>693.95709999999997</v>
      </c>
      <c r="H24" s="647">
        <v>810.97389999999996</v>
      </c>
      <c r="I24" s="647">
        <v>911.80589999999995</v>
      </c>
      <c r="J24" s="647">
        <v>1126.8430000000001</v>
      </c>
      <c r="K24" s="647">
        <v>1230.8208</v>
      </c>
      <c r="L24" s="647">
        <v>1093.0260000000001</v>
      </c>
      <c r="M24" s="647">
        <v>1161.0732</v>
      </c>
      <c r="N24" s="648">
        <v>703.79470000000003</v>
      </c>
      <c r="O24" s="648">
        <v>1166.0219999999999</v>
      </c>
      <c r="P24" s="633">
        <v>869.44330000000002</v>
      </c>
      <c r="R24" s="646" t="s">
        <v>141</v>
      </c>
      <c r="S24" s="647">
        <v>831.26739999999995</v>
      </c>
      <c r="T24" s="647">
        <v>662.79449999999997</v>
      </c>
      <c r="U24" s="647">
        <v>580.50789999999995</v>
      </c>
      <c r="V24" s="647">
        <v>624.4434</v>
      </c>
      <c r="W24" s="647">
        <v>691.72789999999998</v>
      </c>
      <c r="X24" s="647">
        <v>806.89170000000001</v>
      </c>
      <c r="Y24" s="647">
        <v>905.77440000000001</v>
      </c>
      <c r="Z24" s="647">
        <v>1119.6443999999999</v>
      </c>
      <c r="AA24" s="647">
        <v>1224.624</v>
      </c>
      <c r="AB24" s="647">
        <v>1083.6115</v>
      </c>
      <c r="AC24" s="647">
        <v>1156.6051</v>
      </c>
      <c r="AD24" s="648">
        <v>701.35320000000002</v>
      </c>
      <c r="AE24" s="648">
        <v>1159.7191</v>
      </c>
      <c r="AF24" s="633">
        <v>865.61800000000005</v>
      </c>
      <c r="AG24" s="657"/>
      <c r="AH24" s="646" t="s">
        <v>141</v>
      </c>
      <c r="AI24" s="664">
        <v>35.8108</v>
      </c>
      <c r="AJ24" s="664">
        <v>32.316400000000002</v>
      </c>
      <c r="AK24" s="664">
        <v>30.9009</v>
      </c>
      <c r="AL24" s="664">
        <v>31.658999999999999</v>
      </c>
      <c r="AM24" s="664">
        <v>31.0351</v>
      </c>
      <c r="AN24" s="664">
        <v>30.0486</v>
      </c>
      <c r="AO24" s="664">
        <v>28.467300000000002</v>
      </c>
      <c r="AP24" s="664">
        <v>24.3964</v>
      </c>
      <c r="AQ24" s="664">
        <v>21.192699999999999</v>
      </c>
      <c r="AR24" s="664">
        <v>20.132000000000001</v>
      </c>
      <c r="AS24" s="664">
        <v>19.6112</v>
      </c>
      <c r="AT24" s="670">
        <v>30.580100000000002</v>
      </c>
      <c r="AU24" s="670">
        <v>21.7636</v>
      </c>
      <c r="AV24" s="665">
        <v>26.3428</v>
      </c>
      <c r="AX24" s="646" t="s">
        <v>141</v>
      </c>
      <c r="AY24" s="664">
        <v>30.099699999999999</v>
      </c>
      <c r="AZ24" s="664">
        <v>35.370600000000003</v>
      </c>
      <c r="BA24" s="664">
        <v>39.5075</v>
      </c>
      <c r="BB24" s="664">
        <v>45.304499999999997</v>
      </c>
      <c r="BC24" s="664">
        <v>54.046999999999997</v>
      </c>
      <c r="BD24" s="664">
        <v>54.658299999999997</v>
      </c>
      <c r="BE24" s="664">
        <v>57.810600000000001</v>
      </c>
      <c r="BF24" s="664">
        <v>62.005899999999997</v>
      </c>
      <c r="BG24" s="664">
        <v>61.878399999999999</v>
      </c>
      <c r="BH24" s="664">
        <v>60.0779</v>
      </c>
      <c r="BI24" s="664">
        <v>58.591500000000003</v>
      </c>
      <c r="BJ24" s="670">
        <v>50.071100000000001</v>
      </c>
      <c r="BK24" s="670">
        <v>60.909500000000001</v>
      </c>
      <c r="BL24" s="665">
        <v>55.280200000000001</v>
      </c>
      <c r="BN24" s="646" t="s">
        <v>141</v>
      </c>
      <c r="BO24" s="664">
        <v>11.8878</v>
      </c>
      <c r="BP24" s="664">
        <v>14.069599999999999</v>
      </c>
      <c r="BQ24" s="664">
        <v>18.281099999999999</v>
      </c>
      <c r="BR24" s="664">
        <v>12.831099999999999</v>
      </c>
      <c r="BS24" s="664">
        <v>7.1397000000000004</v>
      </c>
      <c r="BT24" s="664">
        <v>7.8520000000000003</v>
      </c>
      <c r="BU24" s="664">
        <v>7.2953000000000001</v>
      </c>
      <c r="BV24" s="664">
        <v>8.8175000000000008</v>
      </c>
      <c r="BW24" s="664">
        <v>11.4023</v>
      </c>
      <c r="BX24" s="664">
        <v>10.9168</v>
      </c>
      <c r="BY24" s="664">
        <v>14.723100000000001</v>
      </c>
      <c r="BZ24" s="670">
        <v>10.4984</v>
      </c>
      <c r="CA24" s="670">
        <v>11.405900000000001</v>
      </c>
      <c r="CB24" s="665">
        <v>10.9345</v>
      </c>
      <c r="CE24" s="646" t="s">
        <v>141</v>
      </c>
      <c r="CF24" s="664">
        <v>0.67330000000000001</v>
      </c>
      <c r="CG24" s="664">
        <v>1.3030999999999999</v>
      </c>
      <c r="CH24" s="664">
        <v>1.5651999999999999</v>
      </c>
      <c r="CI24" s="664">
        <v>2.3464999999999998</v>
      </c>
      <c r="CJ24" s="664">
        <v>2.1684999999999999</v>
      </c>
      <c r="CK24" s="664">
        <v>2.3601999999999999</v>
      </c>
      <c r="CL24" s="664">
        <v>2.6128999999999998</v>
      </c>
      <c r="CM24" s="664">
        <v>2.0324</v>
      </c>
      <c r="CN24" s="664">
        <v>1.9066000000000001</v>
      </c>
      <c r="CO24" s="664">
        <v>5.4012000000000002</v>
      </c>
      <c r="CP24" s="664">
        <v>4.6832000000000003</v>
      </c>
      <c r="CQ24" s="670">
        <v>2.2845</v>
      </c>
      <c r="CR24" s="670">
        <v>2.9355000000000002</v>
      </c>
      <c r="CS24" s="665">
        <v>2.5973999999999999</v>
      </c>
      <c r="CU24" s="646" t="s">
        <v>141</v>
      </c>
      <c r="CV24" s="664">
        <v>21.528400000000001</v>
      </c>
      <c r="CW24" s="664">
        <v>16.940300000000001</v>
      </c>
      <c r="CX24" s="664">
        <v>9.7453000000000003</v>
      </c>
      <c r="CY24" s="664">
        <v>7.859</v>
      </c>
      <c r="CZ24" s="664">
        <v>5.6096000000000004</v>
      </c>
      <c r="DA24" s="664">
        <v>5.0808999999999997</v>
      </c>
      <c r="DB24" s="664">
        <v>3.8138999999999998</v>
      </c>
      <c r="DC24" s="664">
        <v>2.7477999999999998</v>
      </c>
      <c r="DD24" s="664">
        <v>3.6198999999999999</v>
      </c>
      <c r="DE24" s="664">
        <v>3.4721000000000002</v>
      </c>
      <c r="DF24" s="664">
        <v>2.391</v>
      </c>
      <c r="DG24" s="670">
        <v>6.5659000000000001</v>
      </c>
      <c r="DH24" s="670">
        <v>2.9855</v>
      </c>
      <c r="DI24" s="665">
        <v>4.8451000000000004</v>
      </c>
    </row>
    <row r="25" spans="2:113" s="595" customFormat="1" ht="15.75" customHeight="1">
      <c r="B25" s="642" t="s">
        <v>57</v>
      </c>
      <c r="C25" s="643">
        <v>1482.2539999999999</v>
      </c>
      <c r="D25" s="643">
        <v>1255.0286000000001</v>
      </c>
      <c r="E25" s="643">
        <v>1035.1578999999999</v>
      </c>
      <c r="F25" s="643">
        <v>960.04150000000004</v>
      </c>
      <c r="G25" s="643">
        <v>986.42750000000001</v>
      </c>
      <c r="H25" s="643">
        <v>840.9579</v>
      </c>
      <c r="I25" s="643">
        <v>1017.2344000000001</v>
      </c>
      <c r="J25" s="643">
        <v>1747.7589</v>
      </c>
      <c r="K25" s="643">
        <v>1070.9466</v>
      </c>
      <c r="L25" s="643">
        <v>1281.9544000000001</v>
      </c>
      <c r="M25" s="662" t="s">
        <v>105</v>
      </c>
      <c r="N25" s="644">
        <v>1008.822</v>
      </c>
      <c r="O25" s="644">
        <v>1250.6081999999999</v>
      </c>
      <c r="P25" s="645">
        <v>1100.7302</v>
      </c>
      <c r="R25" s="642" t="s">
        <v>57</v>
      </c>
      <c r="S25" s="643">
        <v>1482.2539999999999</v>
      </c>
      <c r="T25" s="643">
        <v>1249.816</v>
      </c>
      <c r="U25" s="643">
        <v>1034.5091</v>
      </c>
      <c r="V25" s="643">
        <v>959.37130000000002</v>
      </c>
      <c r="W25" s="643">
        <v>983.96050000000002</v>
      </c>
      <c r="X25" s="643">
        <v>832.28560000000004</v>
      </c>
      <c r="Y25" s="643">
        <v>1017.2344000000001</v>
      </c>
      <c r="Z25" s="643">
        <v>1747.7589</v>
      </c>
      <c r="AA25" s="643">
        <v>1059.4284</v>
      </c>
      <c r="AB25" s="643">
        <v>1281.9544000000001</v>
      </c>
      <c r="AC25" s="662" t="s">
        <v>105</v>
      </c>
      <c r="AD25" s="644">
        <v>1007.0228</v>
      </c>
      <c r="AE25" s="644">
        <v>1246.4961000000001</v>
      </c>
      <c r="AF25" s="645">
        <v>1098.0518</v>
      </c>
      <c r="AG25" s="657"/>
      <c r="AH25" s="642" t="s">
        <v>57</v>
      </c>
      <c r="AI25" s="662">
        <v>45.213200000000001</v>
      </c>
      <c r="AJ25" s="662">
        <v>40.716900000000003</v>
      </c>
      <c r="AK25" s="662">
        <v>39.136400000000002</v>
      </c>
      <c r="AL25" s="662">
        <v>32.803899999999999</v>
      </c>
      <c r="AM25" s="662">
        <v>28.422999999999998</v>
      </c>
      <c r="AN25" s="662">
        <v>37.490400000000001</v>
      </c>
      <c r="AO25" s="662">
        <v>31.444400000000002</v>
      </c>
      <c r="AP25" s="662">
        <v>21.110499999999998</v>
      </c>
      <c r="AQ25" s="662">
        <v>22.065300000000001</v>
      </c>
      <c r="AR25" s="662">
        <v>16.278400000000001</v>
      </c>
      <c r="AS25" s="662" t="s">
        <v>105</v>
      </c>
      <c r="AT25" s="669">
        <v>33.592399999999998</v>
      </c>
      <c r="AU25" s="669">
        <v>18.685199999999998</v>
      </c>
      <c r="AV25" s="663">
        <v>27.154299999999999</v>
      </c>
      <c r="AX25" s="642" t="s">
        <v>57</v>
      </c>
      <c r="AY25" s="662">
        <v>27.442799999999998</v>
      </c>
      <c r="AZ25" s="662">
        <v>39.880099999999999</v>
      </c>
      <c r="BA25" s="662">
        <v>42.139899999999997</v>
      </c>
      <c r="BB25" s="662">
        <v>48.186100000000003</v>
      </c>
      <c r="BC25" s="662">
        <v>48.991100000000003</v>
      </c>
      <c r="BD25" s="662">
        <v>49.037199999999999</v>
      </c>
      <c r="BE25" s="662">
        <v>52.113</v>
      </c>
      <c r="BF25" s="662">
        <v>63.923499999999997</v>
      </c>
      <c r="BG25" s="662">
        <v>64.813100000000006</v>
      </c>
      <c r="BH25" s="662">
        <v>70.3506</v>
      </c>
      <c r="BI25" s="662" t="s">
        <v>105</v>
      </c>
      <c r="BJ25" s="669">
        <v>47.074599999999997</v>
      </c>
      <c r="BK25" s="669">
        <v>67.809600000000003</v>
      </c>
      <c r="BL25" s="663">
        <v>56.029600000000002</v>
      </c>
      <c r="BN25" s="642" t="s">
        <v>57</v>
      </c>
      <c r="BO25" s="662">
        <v>7.8514999999999997</v>
      </c>
      <c r="BP25" s="662">
        <v>6.8682999999999996</v>
      </c>
      <c r="BQ25" s="662">
        <v>8.5646000000000004</v>
      </c>
      <c r="BR25" s="662">
        <v>11.166</v>
      </c>
      <c r="BS25" s="662">
        <v>15.7928</v>
      </c>
      <c r="BT25" s="662">
        <v>6.9839000000000002</v>
      </c>
      <c r="BU25" s="662">
        <v>11.786</v>
      </c>
      <c r="BV25" s="662">
        <v>8.8043999999999993</v>
      </c>
      <c r="BW25" s="662">
        <v>9.5612999999999992</v>
      </c>
      <c r="BX25" s="662">
        <v>9.3219999999999992</v>
      </c>
      <c r="BY25" s="662" t="s">
        <v>105</v>
      </c>
      <c r="BZ25" s="669">
        <v>11.3628</v>
      </c>
      <c r="CA25" s="669">
        <v>9.3268000000000004</v>
      </c>
      <c r="CB25" s="663">
        <v>10.483499999999999</v>
      </c>
      <c r="CE25" s="642" t="s">
        <v>57</v>
      </c>
      <c r="CF25" s="662">
        <v>1.9328000000000001</v>
      </c>
      <c r="CG25" s="662">
        <v>1.6556999999999999</v>
      </c>
      <c r="CH25" s="662">
        <v>3.2134</v>
      </c>
      <c r="CI25" s="662">
        <v>2.0920999999999998</v>
      </c>
      <c r="CJ25" s="662">
        <v>2.0085999999999999</v>
      </c>
      <c r="CK25" s="662">
        <v>0.81069999999999998</v>
      </c>
      <c r="CL25" s="662">
        <v>1.6540999999999999</v>
      </c>
      <c r="CM25" s="662">
        <v>1.5924</v>
      </c>
      <c r="CN25" s="662">
        <v>2.0272000000000001</v>
      </c>
      <c r="CO25" s="662">
        <v>2.5101</v>
      </c>
      <c r="CP25" s="662" t="s">
        <v>105</v>
      </c>
      <c r="CQ25" s="669">
        <v>1.98</v>
      </c>
      <c r="CR25" s="669">
        <v>2.2412999999999998</v>
      </c>
      <c r="CS25" s="663">
        <v>2.0928</v>
      </c>
      <c r="CU25" s="642" t="s">
        <v>57</v>
      </c>
      <c r="CV25" s="662">
        <v>17.559699999999999</v>
      </c>
      <c r="CW25" s="662">
        <v>10.8789</v>
      </c>
      <c r="CX25" s="662">
        <v>6.9457000000000004</v>
      </c>
      <c r="CY25" s="662">
        <v>5.7518000000000002</v>
      </c>
      <c r="CZ25" s="662">
        <v>4.7846000000000002</v>
      </c>
      <c r="DA25" s="662">
        <v>5.6778000000000004</v>
      </c>
      <c r="DB25" s="662">
        <v>3.0024999999999999</v>
      </c>
      <c r="DC25" s="662">
        <v>4.5692000000000004</v>
      </c>
      <c r="DD25" s="662">
        <v>1.5331999999999999</v>
      </c>
      <c r="DE25" s="662">
        <v>1.5389999999999999</v>
      </c>
      <c r="DF25" s="662" t="s">
        <v>105</v>
      </c>
      <c r="DG25" s="669">
        <v>5.9903000000000004</v>
      </c>
      <c r="DH25" s="669">
        <v>1.9371</v>
      </c>
      <c r="DI25" s="663">
        <v>4.2397999999999998</v>
      </c>
    </row>
    <row r="26" spans="2:113" s="489" customFormat="1" ht="15.75" customHeight="1">
      <c r="B26" s="646" t="s">
        <v>142</v>
      </c>
      <c r="C26" s="647">
        <v>731.64840000000004</v>
      </c>
      <c r="D26" s="647">
        <v>569.39080000000001</v>
      </c>
      <c r="E26" s="647">
        <v>508.6848</v>
      </c>
      <c r="F26" s="647">
        <v>557.22029999999995</v>
      </c>
      <c r="G26" s="647">
        <v>638.49159999999995</v>
      </c>
      <c r="H26" s="647">
        <v>745.9778</v>
      </c>
      <c r="I26" s="647">
        <v>840.82749999999999</v>
      </c>
      <c r="J26" s="647">
        <v>878.58569999999997</v>
      </c>
      <c r="K26" s="647">
        <v>1050.5986</v>
      </c>
      <c r="L26" s="647">
        <v>1059.0494000000001</v>
      </c>
      <c r="M26" s="647">
        <v>1168.6231</v>
      </c>
      <c r="N26" s="648">
        <v>641.14589999999998</v>
      </c>
      <c r="O26" s="648">
        <v>1042.9905000000001</v>
      </c>
      <c r="P26" s="633">
        <v>787.6232</v>
      </c>
      <c r="R26" s="646" t="s">
        <v>142</v>
      </c>
      <c r="S26" s="647">
        <v>731.36779999999999</v>
      </c>
      <c r="T26" s="647">
        <v>568.85619999999994</v>
      </c>
      <c r="U26" s="647">
        <v>508.02429999999998</v>
      </c>
      <c r="V26" s="647">
        <v>555.85329999999999</v>
      </c>
      <c r="W26" s="647">
        <v>636.10550000000001</v>
      </c>
      <c r="X26" s="647">
        <v>742.34259999999995</v>
      </c>
      <c r="Y26" s="647">
        <v>836.41539999999998</v>
      </c>
      <c r="Z26" s="647">
        <v>874.995</v>
      </c>
      <c r="AA26" s="647">
        <v>1042.7289000000001</v>
      </c>
      <c r="AB26" s="647">
        <v>1052.8616999999999</v>
      </c>
      <c r="AC26" s="647">
        <v>1165.1016</v>
      </c>
      <c r="AD26" s="648">
        <v>638.93529999999998</v>
      </c>
      <c r="AE26" s="648">
        <v>1038.2772</v>
      </c>
      <c r="AF26" s="633">
        <v>784.50030000000004</v>
      </c>
      <c r="AG26" s="657"/>
      <c r="AH26" s="646" t="s">
        <v>142</v>
      </c>
      <c r="AI26" s="664">
        <v>41.0261</v>
      </c>
      <c r="AJ26" s="664">
        <v>40.501199999999997</v>
      </c>
      <c r="AK26" s="664">
        <v>38.289200000000001</v>
      </c>
      <c r="AL26" s="664">
        <v>35.621600000000001</v>
      </c>
      <c r="AM26" s="664">
        <v>34.151400000000002</v>
      </c>
      <c r="AN26" s="664">
        <v>31.903400000000001</v>
      </c>
      <c r="AO26" s="664">
        <v>28.842300000000002</v>
      </c>
      <c r="AP26" s="664">
        <v>25.808900000000001</v>
      </c>
      <c r="AQ26" s="664">
        <v>23.636700000000001</v>
      </c>
      <c r="AR26" s="664">
        <v>21.722100000000001</v>
      </c>
      <c r="AS26" s="664">
        <v>20.5303</v>
      </c>
      <c r="AT26" s="670">
        <v>33.782800000000002</v>
      </c>
      <c r="AU26" s="670">
        <v>22.728899999999999</v>
      </c>
      <c r="AV26" s="665">
        <v>28.447199999999999</v>
      </c>
      <c r="AX26" s="646" t="s">
        <v>142</v>
      </c>
      <c r="AY26" s="664">
        <v>20.727399999999999</v>
      </c>
      <c r="AZ26" s="664">
        <v>24.499099999999999</v>
      </c>
      <c r="BA26" s="664">
        <v>30.593</v>
      </c>
      <c r="BB26" s="664">
        <v>41.305</v>
      </c>
      <c r="BC26" s="664">
        <v>47.648800000000001</v>
      </c>
      <c r="BD26" s="664">
        <v>48.342399999999998</v>
      </c>
      <c r="BE26" s="664">
        <v>53.5535</v>
      </c>
      <c r="BF26" s="664">
        <v>56.7224</v>
      </c>
      <c r="BG26" s="664">
        <v>56.341099999999997</v>
      </c>
      <c r="BH26" s="664">
        <v>64.028199999999998</v>
      </c>
      <c r="BI26" s="664">
        <v>55.571199999999997</v>
      </c>
      <c r="BJ26" s="670">
        <v>44.1907</v>
      </c>
      <c r="BK26" s="670">
        <v>56.609000000000002</v>
      </c>
      <c r="BL26" s="665">
        <v>50.185000000000002</v>
      </c>
      <c r="BN26" s="646" t="s">
        <v>142</v>
      </c>
      <c r="BO26" s="664">
        <v>13.726000000000001</v>
      </c>
      <c r="BP26" s="664">
        <v>15.432</v>
      </c>
      <c r="BQ26" s="664">
        <v>16.540500000000002</v>
      </c>
      <c r="BR26" s="664">
        <v>11.1546</v>
      </c>
      <c r="BS26" s="664">
        <v>9.6279000000000003</v>
      </c>
      <c r="BT26" s="664">
        <v>12.154299999999999</v>
      </c>
      <c r="BU26" s="664">
        <v>11.1534</v>
      </c>
      <c r="BV26" s="664">
        <v>10.952400000000001</v>
      </c>
      <c r="BW26" s="664">
        <v>14.1371</v>
      </c>
      <c r="BX26" s="664">
        <v>10.4727</v>
      </c>
      <c r="BY26" s="664">
        <v>19.2712</v>
      </c>
      <c r="BZ26" s="670">
        <v>11.7776</v>
      </c>
      <c r="CA26" s="670">
        <v>15.297800000000001</v>
      </c>
      <c r="CB26" s="665">
        <v>13.476800000000001</v>
      </c>
      <c r="CE26" s="646" t="s">
        <v>142</v>
      </c>
      <c r="CF26" s="664">
        <v>1.9043000000000001</v>
      </c>
      <c r="CG26" s="664">
        <v>2.1219999999999999</v>
      </c>
      <c r="CH26" s="664">
        <v>2.5257999999999998</v>
      </c>
      <c r="CI26" s="664">
        <v>2.6713</v>
      </c>
      <c r="CJ26" s="664">
        <v>2.6821000000000002</v>
      </c>
      <c r="CK26" s="664">
        <v>2.2130000000000001</v>
      </c>
      <c r="CL26" s="664">
        <v>2.7456</v>
      </c>
      <c r="CM26" s="664">
        <v>2.5449999999999999</v>
      </c>
      <c r="CN26" s="664">
        <v>2.9129</v>
      </c>
      <c r="CO26" s="664">
        <v>1.4381999999999999</v>
      </c>
      <c r="CP26" s="664">
        <v>1.6586000000000001</v>
      </c>
      <c r="CQ26" s="670">
        <v>2.5855999999999999</v>
      </c>
      <c r="CR26" s="670">
        <v>2.1696</v>
      </c>
      <c r="CS26" s="665">
        <v>2.3847999999999998</v>
      </c>
      <c r="CU26" s="646" t="s">
        <v>142</v>
      </c>
      <c r="CV26" s="664">
        <v>22.616199999999999</v>
      </c>
      <c r="CW26" s="664">
        <v>17.445599999999999</v>
      </c>
      <c r="CX26" s="664">
        <v>12.051500000000001</v>
      </c>
      <c r="CY26" s="664">
        <v>9.2474000000000007</v>
      </c>
      <c r="CZ26" s="664">
        <v>5.8898000000000001</v>
      </c>
      <c r="DA26" s="664">
        <v>5.3868999999999998</v>
      </c>
      <c r="DB26" s="664">
        <v>3.7052</v>
      </c>
      <c r="DC26" s="664">
        <v>3.9712999999999998</v>
      </c>
      <c r="DD26" s="664">
        <v>2.9722</v>
      </c>
      <c r="DE26" s="664">
        <v>2.3388</v>
      </c>
      <c r="DF26" s="664">
        <v>2.9685999999999999</v>
      </c>
      <c r="DG26" s="670">
        <v>7.6631999999999998</v>
      </c>
      <c r="DH26" s="670">
        <v>3.1945999999999999</v>
      </c>
      <c r="DI26" s="665">
        <v>5.5061999999999998</v>
      </c>
    </row>
    <row r="27" spans="2:113" s="595" customFormat="1" ht="15.75" customHeight="1">
      <c r="B27" s="642" t="s">
        <v>143</v>
      </c>
      <c r="C27" s="643">
        <v>617.80790000000002</v>
      </c>
      <c r="D27" s="643">
        <v>511.7679</v>
      </c>
      <c r="E27" s="643">
        <v>469.54250000000002</v>
      </c>
      <c r="F27" s="643">
        <v>560.04259999999999</v>
      </c>
      <c r="G27" s="643">
        <v>719.88350000000003</v>
      </c>
      <c r="H27" s="643">
        <v>878.16759999999999</v>
      </c>
      <c r="I27" s="643">
        <v>946.14499999999998</v>
      </c>
      <c r="J27" s="643">
        <v>1093.4612</v>
      </c>
      <c r="K27" s="643">
        <v>1192.8136999999999</v>
      </c>
      <c r="L27" s="643">
        <v>1286.1657</v>
      </c>
      <c r="M27" s="643">
        <v>1164.0996</v>
      </c>
      <c r="N27" s="644">
        <v>704.22469999999998</v>
      </c>
      <c r="O27" s="644">
        <v>1174.7852</v>
      </c>
      <c r="P27" s="645">
        <v>907.86059999999998</v>
      </c>
      <c r="R27" s="642" t="s">
        <v>143</v>
      </c>
      <c r="S27" s="643">
        <v>615.96199999999999</v>
      </c>
      <c r="T27" s="643">
        <v>511.27260000000001</v>
      </c>
      <c r="U27" s="643">
        <v>468.8698</v>
      </c>
      <c r="V27" s="643">
        <v>558.5335</v>
      </c>
      <c r="W27" s="643">
        <v>716.84749999999997</v>
      </c>
      <c r="X27" s="643">
        <v>870.86749999999995</v>
      </c>
      <c r="Y27" s="643">
        <v>940.84730000000002</v>
      </c>
      <c r="Z27" s="643">
        <v>1088.1277</v>
      </c>
      <c r="AA27" s="643">
        <v>1190.1569</v>
      </c>
      <c r="AB27" s="643">
        <v>1281.6378</v>
      </c>
      <c r="AC27" s="643">
        <v>1163.5559000000001</v>
      </c>
      <c r="AD27" s="644">
        <v>700.9982</v>
      </c>
      <c r="AE27" s="644">
        <v>1171.1601000000001</v>
      </c>
      <c r="AF27" s="645">
        <v>904.46169999999995</v>
      </c>
      <c r="AG27" s="657"/>
      <c r="AH27" s="642" t="s">
        <v>143</v>
      </c>
      <c r="AI27" s="662">
        <v>36.037599999999998</v>
      </c>
      <c r="AJ27" s="662">
        <v>35.630499999999998</v>
      </c>
      <c r="AK27" s="662">
        <v>34.509099999999997</v>
      </c>
      <c r="AL27" s="662">
        <v>34.117899999999999</v>
      </c>
      <c r="AM27" s="662">
        <v>32.802300000000002</v>
      </c>
      <c r="AN27" s="662">
        <v>29.257300000000001</v>
      </c>
      <c r="AO27" s="662">
        <v>28.344799999999999</v>
      </c>
      <c r="AP27" s="662">
        <v>25.833100000000002</v>
      </c>
      <c r="AQ27" s="662">
        <v>22.357700000000001</v>
      </c>
      <c r="AR27" s="662">
        <v>20.054200000000002</v>
      </c>
      <c r="AS27" s="662">
        <v>19.845500000000001</v>
      </c>
      <c r="AT27" s="669">
        <v>31.427499999999998</v>
      </c>
      <c r="AU27" s="669">
        <v>22.565799999999999</v>
      </c>
      <c r="AV27" s="663">
        <v>26.465</v>
      </c>
      <c r="AX27" s="642" t="s">
        <v>143</v>
      </c>
      <c r="AY27" s="662">
        <v>24.940100000000001</v>
      </c>
      <c r="AZ27" s="662">
        <v>28.402999999999999</v>
      </c>
      <c r="BA27" s="662">
        <v>34.262700000000002</v>
      </c>
      <c r="BB27" s="662">
        <v>44.515700000000002</v>
      </c>
      <c r="BC27" s="662">
        <v>51.489800000000002</v>
      </c>
      <c r="BD27" s="662">
        <v>55.430700000000002</v>
      </c>
      <c r="BE27" s="662">
        <v>56.964700000000001</v>
      </c>
      <c r="BF27" s="662">
        <v>57.9099</v>
      </c>
      <c r="BG27" s="662">
        <v>60.971400000000003</v>
      </c>
      <c r="BH27" s="662">
        <v>61.075299999999999</v>
      </c>
      <c r="BI27" s="662">
        <v>64.6083</v>
      </c>
      <c r="BJ27" s="669">
        <v>50.106299999999997</v>
      </c>
      <c r="BK27" s="669">
        <v>60.559600000000003</v>
      </c>
      <c r="BL27" s="663">
        <v>55.96</v>
      </c>
      <c r="BN27" s="642" t="s">
        <v>143</v>
      </c>
      <c r="BO27" s="662">
        <v>16.017600000000002</v>
      </c>
      <c r="BP27" s="662">
        <v>17.774799999999999</v>
      </c>
      <c r="BQ27" s="662">
        <v>18.3002</v>
      </c>
      <c r="BR27" s="662">
        <v>10.972799999999999</v>
      </c>
      <c r="BS27" s="662">
        <v>8.5399999999999991</v>
      </c>
      <c r="BT27" s="662">
        <v>8.8849</v>
      </c>
      <c r="BU27" s="662">
        <v>9.4375</v>
      </c>
      <c r="BV27" s="662">
        <v>10.917199999999999</v>
      </c>
      <c r="BW27" s="662">
        <v>10.886100000000001</v>
      </c>
      <c r="BX27" s="662">
        <v>14.868499999999999</v>
      </c>
      <c r="BY27" s="662">
        <v>11.2536</v>
      </c>
      <c r="BZ27" s="669">
        <v>10.4434</v>
      </c>
      <c r="CA27" s="669">
        <v>11.8324</v>
      </c>
      <c r="CB27" s="663">
        <v>11.2212</v>
      </c>
      <c r="CE27" s="642" t="s">
        <v>143</v>
      </c>
      <c r="CF27" s="662">
        <v>1.2123999999999999</v>
      </c>
      <c r="CG27" s="662">
        <v>1.7049000000000001</v>
      </c>
      <c r="CH27" s="662">
        <v>2.0219999999999998</v>
      </c>
      <c r="CI27" s="662">
        <v>2.2532000000000001</v>
      </c>
      <c r="CJ27" s="662">
        <v>2.3738999999999999</v>
      </c>
      <c r="CK27" s="662">
        <v>2.1442999999999999</v>
      </c>
      <c r="CL27" s="662">
        <v>2.2608000000000001</v>
      </c>
      <c r="CM27" s="662">
        <v>2.0375999999999999</v>
      </c>
      <c r="CN27" s="662">
        <v>2.3616000000000001</v>
      </c>
      <c r="CO27" s="662">
        <v>1.7583</v>
      </c>
      <c r="CP27" s="662">
        <v>1.8687</v>
      </c>
      <c r="CQ27" s="669">
        <v>2.2284999999999999</v>
      </c>
      <c r="CR27" s="669">
        <v>2.0585</v>
      </c>
      <c r="CS27" s="663">
        <v>2.1333000000000002</v>
      </c>
      <c r="CU27" s="642" t="s">
        <v>143</v>
      </c>
      <c r="CV27" s="662">
        <v>21.792200000000001</v>
      </c>
      <c r="CW27" s="662">
        <v>16.486799999999999</v>
      </c>
      <c r="CX27" s="662">
        <v>10.906000000000001</v>
      </c>
      <c r="CY27" s="662">
        <v>8.1403999999999996</v>
      </c>
      <c r="CZ27" s="662">
        <v>4.7939999999999996</v>
      </c>
      <c r="DA27" s="662">
        <v>4.2828999999999997</v>
      </c>
      <c r="DB27" s="662">
        <v>2.9923000000000002</v>
      </c>
      <c r="DC27" s="662">
        <v>3.3022</v>
      </c>
      <c r="DD27" s="662">
        <v>3.4230999999999998</v>
      </c>
      <c r="DE27" s="662">
        <v>2.2437999999999998</v>
      </c>
      <c r="DF27" s="662">
        <v>2.4239000000000002</v>
      </c>
      <c r="DG27" s="669">
        <v>5.7942</v>
      </c>
      <c r="DH27" s="669">
        <v>2.9836999999999998</v>
      </c>
      <c r="DI27" s="663">
        <v>4.2203999999999997</v>
      </c>
    </row>
    <row r="28" spans="2:113" s="489" customFormat="1" ht="15.75" customHeight="1">
      <c r="B28" s="646" t="s">
        <v>144</v>
      </c>
      <c r="C28" s="647">
        <v>616.95519999999999</v>
      </c>
      <c r="D28" s="647">
        <v>469.8802</v>
      </c>
      <c r="E28" s="647">
        <v>436.2869</v>
      </c>
      <c r="F28" s="647">
        <v>538.98580000000004</v>
      </c>
      <c r="G28" s="647">
        <v>727.7097</v>
      </c>
      <c r="H28" s="647">
        <v>954.19280000000003</v>
      </c>
      <c r="I28" s="647">
        <v>1048.8724</v>
      </c>
      <c r="J28" s="647">
        <v>1185.4975999999999</v>
      </c>
      <c r="K28" s="647">
        <v>1150.7755</v>
      </c>
      <c r="L28" s="647">
        <v>1368.4516000000001</v>
      </c>
      <c r="M28" s="647">
        <v>1091.7132999999999</v>
      </c>
      <c r="N28" s="648">
        <v>688.56029999999998</v>
      </c>
      <c r="O28" s="648">
        <v>1167.3757000000001</v>
      </c>
      <c r="P28" s="633">
        <v>852.45330000000001</v>
      </c>
      <c r="R28" s="646" t="s">
        <v>144</v>
      </c>
      <c r="S28" s="647">
        <v>616.74170000000004</v>
      </c>
      <c r="T28" s="647">
        <v>469.25889999999998</v>
      </c>
      <c r="U28" s="647">
        <v>436.03989999999999</v>
      </c>
      <c r="V28" s="647">
        <v>537.81020000000001</v>
      </c>
      <c r="W28" s="647">
        <v>724.65170000000001</v>
      </c>
      <c r="X28" s="647">
        <v>950.61580000000004</v>
      </c>
      <c r="Y28" s="647">
        <v>1044.5532000000001</v>
      </c>
      <c r="Z28" s="647">
        <v>1180.6543999999999</v>
      </c>
      <c r="AA28" s="647">
        <v>1146.6359</v>
      </c>
      <c r="AB28" s="647">
        <v>1363.6522</v>
      </c>
      <c r="AC28" s="647">
        <v>1091.7132999999999</v>
      </c>
      <c r="AD28" s="648">
        <v>686.41759999999999</v>
      </c>
      <c r="AE28" s="648">
        <v>1164.3190999999999</v>
      </c>
      <c r="AF28" s="633">
        <v>849.99779999999998</v>
      </c>
      <c r="AG28" s="657"/>
      <c r="AH28" s="646" t="s">
        <v>144</v>
      </c>
      <c r="AI28" s="664">
        <v>31.965299999999999</v>
      </c>
      <c r="AJ28" s="664">
        <v>32.805500000000002</v>
      </c>
      <c r="AK28" s="664">
        <v>31.900099999999998</v>
      </c>
      <c r="AL28" s="664">
        <v>31.653400000000001</v>
      </c>
      <c r="AM28" s="664">
        <v>30.607399999999998</v>
      </c>
      <c r="AN28" s="664">
        <v>28.477799999999998</v>
      </c>
      <c r="AO28" s="664">
        <v>26.0762</v>
      </c>
      <c r="AP28" s="664">
        <v>25.271899999999999</v>
      </c>
      <c r="AQ28" s="664">
        <v>22.959099999999999</v>
      </c>
      <c r="AR28" s="664">
        <v>18.422999999999998</v>
      </c>
      <c r="AS28" s="664">
        <v>18.672899999999998</v>
      </c>
      <c r="AT28" s="670">
        <v>29.546700000000001</v>
      </c>
      <c r="AU28" s="670">
        <v>21.781700000000001</v>
      </c>
      <c r="AV28" s="665">
        <v>25.9069</v>
      </c>
      <c r="AX28" s="646" t="s">
        <v>144</v>
      </c>
      <c r="AY28" s="664">
        <v>31.021899999999999</v>
      </c>
      <c r="AZ28" s="664">
        <v>29.508800000000001</v>
      </c>
      <c r="BA28" s="664">
        <v>31.9787</v>
      </c>
      <c r="BB28" s="664">
        <v>43.9788</v>
      </c>
      <c r="BC28" s="664">
        <v>49.598399999999998</v>
      </c>
      <c r="BD28" s="664">
        <v>53.216200000000001</v>
      </c>
      <c r="BE28" s="664">
        <v>55.2104</v>
      </c>
      <c r="BF28" s="664">
        <v>57.714100000000002</v>
      </c>
      <c r="BG28" s="664">
        <v>60.220399999999998</v>
      </c>
      <c r="BH28" s="664">
        <v>65.188500000000005</v>
      </c>
      <c r="BI28" s="664">
        <v>58.711399999999998</v>
      </c>
      <c r="BJ28" s="670">
        <v>47.996099999999998</v>
      </c>
      <c r="BK28" s="670">
        <v>59.567799999999998</v>
      </c>
      <c r="BL28" s="665">
        <v>53.420299999999997</v>
      </c>
      <c r="BN28" s="646" t="s">
        <v>144</v>
      </c>
      <c r="BO28" s="664">
        <v>10.695399999999999</v>
      </c>
      <c r="BP28" s="664">
        <v>17.024999999999999</v>
      </c>
      <c r="BQ28" s="664">
        <v>22.709099999999999</v>
      </c>
      <c r="BR28" s="664">
        <v>13.318099999999999</v>
      </c>
      <c r="BS28" s="664">
        <v>10.9832</v>
      </c>
      <c r="BT28" s="664">
        <v>9.8071000000000002</v>
      </c>
      <c r="BU28" s="664">
        <v>12.200699999999999</v>
      </c>
      <c r="BV28" s="664">
        <v>12.2636</v>
      </c>
      <c r="BW28" s="664">
        <v>12.387499999999999</v>
      </c>
      <c r="BX28" s="664">
        <v>12.899100000000001</v>
      </c>
      <c r="BY28" s="664">
        <v>15.627000000000001</v>
      </c>
      <c r="BZ28" s="670">
        <v>12.948399999999999</v>
      </c>
      <c r="CA28" s="670">
        <v>13.433299999999999</v>
      </c>
      <c r="CB28" s="665">
        <v>13.175700000000001</v>
      </c>
      <c r="CE28" s="646" t="s">
        <v>144</v>
      </c>
      <c r="CF28" s="664">
        <v>0.82020000000000004</v>
      </c>
      <c r="CG28" s="664">
        <v>1.4149</v>
      </c>
      <c r="CH28" s="664">
        <v>1.6415999999999999</v>
      </c>
      <c r="CI28" s="664">
        <v>2.1192000000000002</v>
      </c>
      <c r="CJ28" s="664">
        <v>2.2490999999999999</v>
      </c>
      <c r="CK28" s="664">
        <v>2.1739999999999999</v>
      </c>
      <c r="CL28" s="664">
        <v>2.44</v>
      </c>
      <c r="CM28" s="664">
        <v>1.6948000000000001</v>
      </c>
      <c r="CN28" s="664">
        <v>1.6668000000000001</v>
      </c>
      <c r="CO28" s="664">
        <v>1.5615000000000001</v>
      </c>
      <c r="CP28" s="664">
        <v>2.5146999999999999</v>
      </c>
      <c r="CQ28" s="670">
        <v>2.1764999999999999</v>
      </c>
      <c r="CR28" s="670">
        <v>1.9288000000000001</v>
      </c>
      <c r="CS28" s="665">
        <v>2.0604</v>
      </c>
      <c r="CU28" s="646" t="s">
        <v>144</v>
      </c>
      <c r="CV28" s="664">
        <v>25.497299999999999</v>
      </c>
      <c r="CW28" s="664">
        <v>19.245899999999999</v>
      </c>
      <c r="CX28" s="664">
        <v>11.7704</v>
      </c>
      <c r="CY28" s="664">
        <v>8.9306000000000001</v>
      </c>
      <c r="CZ28" s="664">
        <v>6.5620000000000003</v>
      </c>
      <c r="DA28" s="664">
        <v>6.3249000000000004</v>
      </c>
      <c r="DB28" s="664">
        <v>4.0727000000000002</v>
      </c>
      <c r="DC28" s="664">
        <v>3.0556000000000001</v>
      </c>
      <c r="DD28" s="664">
        <v>2.7660999999999998</v>
      </c>
      <c r="DE28" s="664">
        <v>1.9278999999999999</v>
      </c>
      <c r="DF28" s="664">
        <v>4.4740000000000002</v>
      </c>
      <c r="DG28" s="670">
        <v>7.3322000000000003</v>
      </c>
      <c r="DH28" s="670">
        <v>3.2884000000000002</v>
      </c>
      <c r="DI28" s="665">
        <v>5.4367000000000001</v>
      </c>
    </row>
    <row r="29" spans="2:113" s="595" customFormat="1" ht="15.75" customHeight="1">
      <c r="B29" s="642" t="s">
        <v>145</v>
      </c>
      <c r="C29" s="643">
        <v>881.62739999999997</v>
      </c>
      <c r="D29" s="643">
        <v>671.82569999999998</v>
      </c>
      <c r="E29" s="643">
        <v>590.46939999999995</v>
      </c>
      <c r="F29" s="643">
        <v>626.08000000000004</v>
      </c>
      <c r="G29" s="643">
        <v>713.67079999999999</v>
      </c>
      <c r="H29" s="643">
        <v>822.30319999999995</v>
      </c>
      <c r="I29" s="643">
        <v>919.58219999999994</v>
      </c>
      <c r="J29" s="643">
        <v>1100.3172</v>
      </c>
      <c r="K29" s="643">
        <v>1119.7936999999999</v>
      </c>
      <c r="L29" s="643">
        <v>1081.3246999999999</v>
      </c>
      <c r="M29" s="643">
        <v>1124.7520999999999</v>
      </c>
      <c r="N29" s="644">
        <v>717.55439999999999</v>
      </c>
      <c r="O29" s="644">
        <v>1107.425</v>
      </c>
      <c r="P29" s="645">
        <v>853.46500000000003</v>
      </c>
      <c r="R29" s="642" t="s">
        <v>145</v>
      </c>
      <c r="S29" s="643">
        <v>881.29729999999995</v>
      </c>
      <c r="T29" s="643">
        <v>670.93640000000005</v>
      </c>
      <c r="U29" s="643">
        <v>589.26800000000003</v>
      </c>
      <c r="V29" s="643">
        <v>623.14099999999996</v>
      </c>
      <c r="W29" s="643">
        <v>709.24180000000001</v>
      </c>
      <c r="X29" s="643">
        <v>814.20299999999997</v>
      </c>
      <c r="Y29" s="643">
        <v>910.21410000000003</v>
      </c>
      <c r="Z29" s="643">
        <v>1091.7755</v>
      </c>
      <c r="AA29" s="643">
        <v>1111.8090999999999</v>
      </c>
      <c r="AB29" s="643">
        <v>1077.2190000000001</v>
      </c>
      <c r="AC29" s="643">
        <v>1121.9168999999999</v>
      </c>
      <c r="AD29" s="644">
        <v>712.80669999999998</v>
      </c>
      <c r="AE29" s="644">
        <v>1101.1697999999999</v>
      </c>
      <c r="AF29" s="645">
        <v>848.19179999999994</v>
      </c>
      <c r="AG29" s="657"/>
      <c r="AH29" s="642" t="s">
        <v>145</v>
      </c>
      <c r="AI29" s="662">
        <v>35.023600000000002</v>
      </c>
      <c r="AJ29" s="662">
        <v>34.351700000000001</v>
      </c>
      <c r="AK29" s="662">
        <v>32.910400000000003</v>
      </c>
      <c r="AL29" s="662">
        <v>32.138399999999997</v>
      </c>
      <c r="AM29" s="662">
        <v>31.093399999999999</v>
      </c>
      <c r="AN29" s="662">
        <v>29.741599999999998</v>
      </c>
      <c r="AO29" s="662">
        <v>27.147600000000001</v>
      </c>
      <c r="AP29" s="662">
        <v>23.7195</v>
      </c>
      <c r="AQ29" s="662">
        <v>22.297000000000001</v>
      </c>
      <c r="AR29" s="662">
        <v>21.069600000000001</v>
      </c>
      <c r="AS29" s="662">
        <v>20.282699999999998</v>
      </c>
      <c r="AT29" s="669">
        <v>30.543600000000001</v>
      </c>
      <c r="AU29" s="669">
        <v>21.953800000000001</v>
      </c>
      <c r="AV29" s="663">
        <v>26.658100000000001</v>
      </c>
      <c r="AX29" s="642" t="s">
        <v>145</v>
      </c>
      <c r="AY29" s="662">
        <v>27.092300000000002</v>
      </c>
      <c r="AZ29" s="662">
        <v>33.211399999999998</v>
      </c>
      <c r="BA29" s="662">
        <v>39.179900000000004</v>
      </c>
      <c r="BB29" s="662">
        <v>46.668900000000001</v>
      </c>
      <c r="BC29" s="662">
        <v>53.056899999999999</v>
      </c>
      <c r="BD29" s="662">
        <v>54.903100000000002</v>
      </c>
      <c r="BE29" s="662">
        <v>57.613</v>
      </c>
      <c r="BF29" s="662">
        <v>59.098700000000001</v>
      </c>
      <c r="BG29" s="662">
        <v>59.538600000000002</v>
      </c>
      <c r="BH29" s="662">
        <v>57.2776</v>
      </c>
      <c r="BI29" s="662">
        <v>53.049300000000002</v>
      </c>
      <c r="BJ29" s="669">
        <v>50.445399999999999</v>
      </c>
      <c r="BK29" s="669">
        <v>57.713200000000001</v>
      </c>
      <c r="BL29" s="663">
        <v>53.732900000000001</v>
      </c>
      <c r="BN29" s="642" t="s">
        <v>145</v>
      </c>
      <c r="BO29" s="662">
        <v>16.072700000000001</v>
      </c>
      <c r="BP29" s="662">
        <v>15.647600000000001</v>
      </c>
      <c r="BQ29" s="662">
        <v>15.9846</v>
      </c>
      <c r="BR29" s="662">
        <v>10.829000000000001</v>
      </c>
      <c r="BS29" s="662">
        <v>7.9790999999999999</v>
      </c>
      <c r="BT29" s="662">
        <v>7.4488000000000003</v>
      </c>
      <c r="BU29" s="662">
        <v>9.0572999999999997</v>
      </c>
      <c r="BV29" s="662">
        <v>11.3535</v>
      </c>
      <c r="BW29" s="662">
        <v>13.405799999999999</v>
      </c>
      <c r="BX29" s="662">
        <v>17.539300000000001</v>
      </c>
      <c r="BY29" s="662">
        <v>22.179600000000001</v>
      </c>
      <c r="BZ29" s="669">
        <v>10.091900000000001</v>
      </c>
      <c r="CA29" s="669">
        <v>15.5365</v>
      </c>
      <c r="CB29" s="663">
        <v>12.5547</v>
      </c>
      <c r="CE29" s="642" t="s">
        <v>145</v>
      </c>
      <c r="CF29" s="662">
        <v>1.6934</v>
      </c>
      <c r="CG29" s="662">
        <v>1.8226</v>
      </c>
      <c r="CH29" s="662">
        <v>2.0550000000000002</v>
      </c>
      <c r="CI29" s="662">
        <v>2.2734999999999999</v>
      </c>
      <c r="CJ29" s="662">
        <v>2.6482999999999999</v>
      </c>
      <c r="CK29" s="662">
        <v>2.7494999999999998</v>
      </c>
      <c r="CL29" s="662">
        <v>2.4935</v>
      </c>
      <c r="CM29" s="662">
        <v>2.4897999999999998</v>
      </c>
      <c r="CN29" s="662">
        <v>2.2793000000000001</v>
      </c>
      <c r="CO29" s="662">
        <v>1.3448</v>
      </c>
      <c r="CP29" s="662">
        <v>1.9592000000000001</v>
      </c>
      <c r="CQ29" s="669">
        <v>2.4176000000000002</v>
      </c>
      <c r="CR29" s="669">
        <v>2.0529999999999999</v>
      </c>
      <c r="CS29" s="663">
        <v>2.2526999999999999</v>
      </c>
      <c r="CU29" s="642" t="s">
        <v>145</v>
      </c>
      <c r="CV29" s="662">
        <v>20.117999999999999</v>
      </c>
      <c r="CW29" s="662">
        <v>14.966699999999999</v>
      </c>
      <c r="CX29" s="662">
        <v>9.8702000000000005</v>
      </c>
      <c r="CY29" s="662">
        <v>8.0901999999999994</v>
      </c>
      <c r="CZ29" s="662">
        <v>5.2222999999999997</v>
      </c>
      <c r="DA29" s="662">
        <v>5.1569000000000003</v>
      </c>
      <c r="DB29" s="662">
        <v>3.6886000000000001</v>
      </c>
      <c r="DC29" s="662">
        <v>3.3384999999999998</v>
      </c>
      <c r="DD29" s="662">
        <v>2.4792000000000001</v>
      </c>
      <c r="DE29" s="662">
        <v>2.7686999999999999</v>
      </c>
      <c r="DF29" s="662">
        <v>2.5291999999999999</v>
      </c>
      <c r="DG29" s="669">
        <v>6.5015000000000001</v>
      </c>
      <c r="DH29" s="669">
        <v>2.7435</v>
      </c>
      <c r="DI29" s="663">
        <v>4.8015999999999996</v>
      </c>
    </row>
    <row r="30" spans="2:113" s="489" customFormat="1" ht="15.75" customHeight="1">
      <c r="B30" s="646" t="s">
        <v>146</v>
      </c>
      <c r="C30" s="647">
        <v>1071.3552</v>
      </c>
      <c r="D30" s="647">
        <v>746.24919999999997</v>
      </c>
      <c r="E30" s="647">
        <v>648.16470000000004</v>
      </c>
      <c r="F30" s="647">
        <v>702.33669999999995</v>
      </c>
      <c r="G30" s="647">
        <v>717.37300000000005</v>
      </c>
      <c r="H30" s="647">
        <v>837.07579999999996</v>
      </c>
      <c r="I30" s="647">
        <v>973.72379999999998</v>
      </c>
      <c r="J30" s="647">
        <v>1072.1178</v>
      </c>
      <c r="K30" s="647">
        <v>1288.9449999999999</v>
      </c>
      <c r="L30" s="647">
        <v>1149.0489</v>
      </c>
      <c r="M30" s="647">
        <v>1098.1954000000001</v>
      </c>
      <c r="N30" s="648">
        <v>788.07039999999995</v>
      </c>
      <c r="O30" s="648">
        <v>1137.3594000000001</v>
      </c>
      <c r="P30" s="633">
        <v>928.0385</v>
      </c>
      <c r="R30" s="646" t="s">
        <v>146</v>
      </c>
      <c r="S30" s="647">
        <v>1067.2157999999999</v>
      </c>
      <c r="T30" s="647">
        <v>742.67079999999999</v>
      </c>
      <c r="U30" s="647">
        <v>646.38720000000001</v>
      </c>
      <c r="V30" s="647">
        <v>696.67920000000004</v>
      </c>
      <c r="W30" s="647">
        <v>710.47590000000002</v>
      </c>
      <c r="X30" s="647">
        <v>827.22929999999997</v>
      </c>
      <c r="Y30" s="647">
        <v>964.60140000000001</v>
      </c>
      <c r="Z30" s="647">
        <v>1064.9428</v>
      </c>
      <c r="AA30" s="647">
        <v>1282.1985999999999</v>
      </c>
      <c r="AB30" s="647">
        <v>1147.6786</v>
      </c>
      <c r="AC30" s="647">
        <v>1094.4332999999999</v>
      </c>
      <c r="AD30" s="648">
        <v>781.36149999999998</v>
      </c>
      <c r="AE30" s="648">
        <v>1132.374</v>
      </c>
      <c r="AF30" s="633">
        <v>922.02020000000005</v>
      </c>
      <c r="AG30" s="657"/>
      <c r="AH30" s="646" t="s">
        <v>146</v>
      </c>
      <c r="AI30" s="664">
        <v>37.310400000000001</v>
      </c>
      <c r="AJ30" s="664">
        <v>35.301400000000001</v>
      </c>
      <c r="AK30" s="664">
        <v>33.232799999999997</v>
      </c>
      <c r="AL30" s="664">
        <v>31.505299999999998</v>
      </c>
      <c r="AM30" s="664">
        <v>30.167100000000001</v>
      </c>
      <c r="AN30" s="664">
        <v>28.785799999999998</v>
      </c>
      <c r="AO30" s="664">
        <v>26.771799999999999</v>
      </c>
      <c r="AP30" s="664">
        <v>24.3916</v>
      </c>
      <c r="AQ30" s="664">
        <v>23.318200000000001</v>
      </c>
      <c r="AR30" s="664">
        <v>22.6404</v>
      </c>
      <c r="AS30" s="664">
        <v>24.259499999999999</v>
      </c>
      <c r="AT30" s="670">
        <v>29.8889</v>
      </c>
      <c r="AU30" s="670">
        <v>23.895700000000001</v>
      </c>
      <c r="AV30" s="665">
        <v>26.945599999999999</v>
      </c>
      <c r="AX30" s="646" t="s">
        <v>146</v>
      </c>
      <c r="AY30" s="664">
        <v>26.896599999999999</v>
      </c>
      <c r="AZ30" s="664">
        <v>31.405200000000001</v>
      </c>
      <c r="BA30" s="664">
        <v>37.552199999999999</v>
      </c>
      <c r="BB30" s="664">
        <v>46.5989</v>
      </c>
      <c r="BC30" s="664">
        <v>51.700200000000002</v>
      </c>
      <c r="BD30" s="664">
        <v>54.530299999999997</v>
      </c>
      <c r="BE30" s="664">
        <v>56.296900000000001</v>
      </c>
      <c r="BF30" s="664">
        <v>58.5276</v>
      </c>
      <c r="BG30" s="664">
        <v>58.5779</v>
      </c>
      <c r="BH30" s="664">
        <v>58.110999999999997</v>
      </c>
      <c r="BI30" s="664">
        <v>59.674100000000003</v>
      </c>
      <c r="BJ30" s="670">
        <v>49.708300000000001</v>
      </c>
      <c r="BK30" s="670">
        <v>58.982599999999998</v>
      </c>
      <c r="BL30" s="665">
        <v>54.262900000000002</v>
      </c>
      <c r="BN30" s="646" t="s">
        <v>146</v>
      </c>
      <c r="BO30" s="664">
        <v>15.100300000000001</v>
      </c>
      <c r="BP30" s="664">
        <v>16.343699999999998</v>
      </c>
      <c r="BQ30" s="664">
        <v>16.874600000000001</v>
      </c>
      <c r="BR30" s="664">
        <v>11.1014</v>
      </c>
      <c r="BS30" s="664">
        <v>9.9108999999999998</v>
      </c>
      <c r="BT30" s="664">
        <v>8.9771999999999998</v>
      </c>
      <c r="BU30" s="664">
        <v>9.9080999999999992</v>
      </c>
      <c r="BV30" s="664">
        <v>11.6722</v>
      </c>
      <c r="BW30" s="664">
        <v>12.885300000000001</v>
      </c>
      <c r="BX30" s="664">
        <v>13.495900000000001</v>
      </c>
      <c r="BY30" s="664">
        <v>12.648199999999999</v>
      </c>
      <c r="BZ30" s="670">
        <v>11.039899999999999</v>
      </c>
      <c r="CA30" s="670">
        <v>12.5672</v>
      </c>
      <c r="CB30" s="665">
        <v>11.79</v>
      </c>
      <c r="CE30" s="646" t="s">
        <v>146</v>
      </c>
      <c r="CF30" s="664">
        <v>2.2284999999999999</v>
      </c>
      <c r="CG30" s="664">
        <v>2.4371999999999998</v>
      </c>
      <c r="CH30" s="664">
        <v>2.5954999999999999</v>
      </c>
      <c r="CI30" s="664">
        <v>3.1107</v>
      </c>
      <c r="CJ30" s="664">
        <v>3.0855000000000001</v>
      </c>
      <c r="CK30" s="664">
        <v>3.0907</v>
      </c>
      <c r="CL30" s="664">
        <v>3.2471000000000001</v>
      </c>
      <c r="CM30" s="664">
        <v>2.3864999999999998</v>
      </c>
      <c r="CN30" s="664">
        <v>2.0316000000000001</v>
      </c>
      <c r="CO30" s="664">
        <v>2.36</v>
      </c>
      <c r="CP30" s="664">
        <v>1.4080999999999999</v>
      </c>
      <c r="CQ30" s="670">
        <v>3.0627</v>
      </c>
      <c r="CR30" s="670">
        <v>1.8835999999999999</v>
      </c>
      <c r="CS30" s="665">
        <v>2.4836</v>
      </c>
      <c r="CU30" s="646" t="s">
        <v>146</v>
      </c>
      <c r="CV30" s="664">
        <v>18.464200000000002</v>
      </c>
      <c r="CW30" s="664">
        <v>14.512499999999999</v>
      </c>
      <c r="CX30" s="664">
        <v>9.7448999999999995</v>
      </c>
      <c r="CY30" s="664">
        <v>7.6836000000000002</v>
      </c>
      <c r="CZ30" s="664">
        <v>5.1361999999999997</v>
      </c>
      <c r="DA30" s="664">
        <v>4.6159999999999997</v>
      </c>
      <c r="DB30" s="664">
        <v>3.7761</v>
      </c>
      <c r="DC30" s="664">
        <v>3.0221</v>
      </c>
      <c r="DD30" s="664">
        <v>3.1871</v>
      </c>
      <c r="DE30" s="664">
        <v>3.3927</v>
      </c>
      <c r="DF30" s="664">
        <v>2.0101</v>
      </c>
      <c r="DG30" s="670">
        <v>6.3002000000000002</v>
      </c>
      <c r="DH30" s="670">
        <v>2.6709999999999998</v>
      </c>
      <c r="DI30" s="665">
        <v>4.5179</v>
      </c>
    </row>
    <row r="31" spans="2:113" s="595" customFormat="1" ht="15.75" customHeight="1">
      <c r="B31" s="642" t="s">
        <v>66</v>
      </c>
      <c r="C31" s="643">
        <v>702.3768</v>
      </c>
      <c r="D31" s="643">
        <v>593.16049999999996</v>
      </c>
      <c r="E31" s="643">
        <v>541.048</v>
      </c>
      <c r="F31" s="643">
        <v>558.30150000000003</v>
      </c>
      <c r="G31" s="643">
        <v>649.83219999999994</v>
      </c>
      <c r="H31" s="643">
        <v>753.08280000000002</v>
      </c>
      <c r="I31" s="643">
        <v>809.35</v>
      </c>
      <c r="J31" s="643">
        <v>969.08519999999999</v>
      </c>
      <c r="K31" s="643">
        <v>967.30439999999999</v>
      </c>
      <c r="L31" s="643">
        <v>1079.7447999999999</v>
      </c>
      <c r="M31" s="643">
        <v>1156.693</v>
      </c>
      <c r="N31" s="644">
        <v>684.23739999999998</v>
      </c>
      <c r="O31" s="644">
        <v>1052.7447</v>
      </c>
      <c r="P31" s="645">
        <v>846.42589999999996</v>
      </c>
      <c r="R31" s="642" t="s">
        <v>66</v>
      </c>
      <c r="S31" s="643">
        <v>702.3768</v>
      </c>
      <c r="T31" s="643">
        <v>591.41499999999996</v>
      </c>
      <c r="U31" s="643">
        <v>540.70140000000004</v>
      </c>
      <c r="V31" s="643">
        <v>556.90170000000001</v>
      </c>
      <c r="W31" s="643">
        <v>646.45550000000003</v>
      </c>
      <c r="X31" s="643">
        <v>749.16809999999998</v>
      </c>
      <c r="Y31" s="643">
        <v>804.15039999999999</v>
      </c>
      <c r="Z31" s="643">
        <v>963.14080000000001</v>
      </c>
      <c r="AA31" s="643">
        <v>963.90740000000005</v>
      </c>
      <c r="AB31" s="643">
        <v>1076.1636000000001</v>
      </c>
      <c r="AC31" s="643">
        <v>1155.3876</v>
      </c>
      <c r="AD31" s="644">
        <v>680.88599999999997</v>
      </c>
      <c r="AE31" s="644">
        <v>1049.3937000000001</v>
      </c>
      <c r="AF31" s="645">
        <v>843.07470000000001</v>
      </c>
      <c r="AG31" s="657"/>
      <c r="AH31" s="642" t="s">
        <v>66</v>
      </c>
      <c r="AI31" s="662">
        <v>35.2911</v>
      </c>
      <c r="AJ31" s="662">
        <v>32.003500000000003</v>
      </c>
      <c r="AK31" s="662">
        <v>32.778100000000002</v>
      </c>
      <c r="AL31" s="662">
        <v>32.889299999999999</v>
      </c>
      <c r="AM31" s="662">
        <v>31.875299999999999</v>
      </c>
      <c r="AN31" s="662">
        <v>29.843699999999998</v>
      </c>
      <c r="AO31" s="662">
        <v>27.837299999999999</v>
      </c>
      <c r="AP31" s="662">
        <v>25.6389</v>
      </c>
      <c r="AQ31" s="662">
        <v>21.510100000000001</v>
      </c>
      <c r="AR31" s="662">
        <v>22.0383</v>
      </c>
      <c r="AS31" s="662">
        <v>19.442</v>
      </c>
      <c r="AT31" s="669">
        <v>30.3675</v>
      </c>
      <c r="AU31" s="669">
        <v>21.788900000000002</v>
      </c>
      <c r="AV31" s="663">
        <v>25.671500000000002</v>
      </c>
      <c r="AX31" s="642" t="s">
        <v>66</v>
      </c>
      <c r="AY31" s="662">
        <v>26.848500000000001</v>
      </c>
      <c r="AZ31" s="662">
        <v>36.194400000000002</v>
      </c>
      <c r="BA31" s="662">
        <v>40.461199999999998</v>
      </c>
      <c r="BB31" s="662">
        <v>44.979199999999999</v>
      </c>
      <c r="BC31" s="662">
        <v>49.269799999999996</v>
      </c>
      <c r="BD31" s="662">
        <v>51.186799999999998</v>
      </c>
      <c r="BE31" s="662">
        <v>54.471699999999998</v>
      </c>
      <c r="BF31" s="662">
        <v>56.321399999999997</v>
      </c>
      <c r="BG31" s="662">
        <v>61.786999999999999</v>
      </c>
      <c r="BH31" s="662">
        <v>57.230699999999999</v>
      </c>
      <c r="BI31" s="662">
        <v>55.478200000000001</v>
      </c>
      <c r="BJ31" s="669">
        <v>50.172199999999997</v>
      </c>
      <c r="BK31" s="669">
        <v>57.232500000000002</v>
      </c>
      <c r="BL31" s="663">
        <v>54.036999999999999</v>
      </c>
      <c r="BN31" s="642" t="s">
        <v>66</v>
      </c>
      <c r="BO31" s="662">
        <v>14.380800000000001</v>
      </c>
      <c r="BP31" s="662">
        <v>13.5443</v>
      </c>
      <c r="BQ31" s="662">
        <v>14.428100000000001</v>
      </c>
      <c r="BR31" s="662">
        <v>10.6289</v>
      </c>
      <c r="BS31" s="662">
        <v>10.397600000000001</v>
      </c>
      <c r="BT31" s="662">
        <v>11.1471</v>
      </c>
      <c r="BU31" s="662">
        <v>10.3775</v>
      </c>
      <c r="BV31" s="662">
        <v>10.7357</v>
      </c>
      <c r="BW31" s="662">
        <v>12.2441</v>
      </c>
      <c r="BX31" s="662">
        <v>14.269500000000001</v>
      </c>
      <c r="BY31" s="662">
        <v>21.696899999999999</v>
      </c>
      <c r="BZ31" s="669">
        <v>10.695600000000001</v>
      </c>
      <c r="CA31" s="669">
        <v>15.9514</v>
      </c>
      <c r="CB31" s="663">
        <v>13.572699999999999</v>
      </c>
      <c r="CE31" s="642" t="s">
        <v>66</v>
      </c>
      <c r="CF31" s="662">
        <v>0.38400000000000001</v>
      </c>
      <c r="CG31" s="662">
        <v>1.5451999999999999</v>
      </c>
      <c r="CH31" s="662">
        <v>2.4018999999999999</v>
      </c>
      <c r="CI31" s="662">
        <v>2.9213</v>
      </c>
      <c r="CJ31" s="662">
        <v>2.6472000000000002</v>
      </c>
      <c r="CK31" s="662">
        <v>2.5421999999999998</v>
      </c>
      <c r="CL31" s="662">
        <v>2.9754999999999998</v>
      </c>
      <c r="CM31" s="662">
        <v>2.4015</v>
      </c>
      <c r="CN31" s="662">
        <v>1.7524</v>
      </c>
      <c r="CO31" s="662">
        <v>2.7644000000000002</v>
      </c>
      <c r="CP31" s="662">
        <v>0.91700000000000004</v>
      </c>
      <c r="CQ31" s="669">
        <v>2.7928000000000002</v>
      </c>
      <c r="CR31" s="669">
        <v>1.7254</v>
      </c>
      <c r="CS31" s="663">
        <v>2.2084999999999999</v>
      </c>
      <c r="CU31" s="642" t="s">
        <v>66</v>
      </c>
      <c r="CV31" s="662">
        <v>23.095600000000001</v>
      </c>
      <c r="CW31" s="662">
        <v>16.712599999999998</v>
      </c>
      <c r="CX31" s="662">
        <v>9.9306999999999999</v>
      </c>
      <c r="CY31" s="662">
        <v>8.5814000000000004</v>
      </c>
      <c r="CZ31" s="662">
        <v>5.81</v>
      </c>
      <c r="DA31" s="662">
        <v>5.2801999999999998</v>
      </c>
      <c r="DB31" s="662">
        <v>4.3380000000000001</v>
      </c>
      <c r="DC31" s="662">
        <v>4.9024000000000001</v>
      </c>
      <c r="DD31" s="662">
        <v>2.7063999999999999</v>
      </c>
      <c r="DE31" s="662">
        <v>3.6972</v>
      </c>
      <c r="DF31" s="662">
        <v>2.4659</v>
      </c>
      <c r="DG31" s="669">
        <v>5.9718999999999998</v>
      </c>
      <c r="DH31" s="669">
        <v>3.3018000000000001</v>
      </c>
      <c r="DI31" s="663">
        <v>4.5103</v>
      </c>
    </row>
    <row r="32" spans="2:113" s="489" customFormat="1" ht="15.75" customHeight="1">
      <c r="B32" s="646" t="s">
        <v>96</v>
      </c>
      <c r="C32" s="647">
        <v>1310.7451000000001</v>
      </c>
      <c r="D32" s="647">
        <v>1229.5623000000001</v>
      </c>
      <c r="E32" s="647">
        <v>1293.3469</v>
      </c>
      <c r="F32" s="647">
        <v>1075.097</v>
      </c>
      <c r="G32" s="647">
        <v>967.38009999999997</v>
      </c>
      <c r="H32" s="647">
        <v>1075.6812</v>
      </c>
      <c r="I32" s="647">
        <v>1095.2693999999999</v>
      </c>
      <c r="J32" s="647">
        <v>1305.9141999999999</v>
      </c>
      <c r="K32" s="647">
        <v>1405.8819000000001</v>
      </c>
      <c r="L32" s="647">
        <v>1480.7896000000001</v>
      </c>
      <c r="M32" s="647">
        <v>1190.0789</v>
      </c>
      <c r="N32" s="648">
        <v>1075.701</v>
      </c>
      <c r="O32" s="648">
        <v>1308.4197999999999</v>
      </c>
      <c r="P32" s="633">
        <v>1242.3849</v>
      </c>
      <c r="R32" s="646" t="s">
        <v>96</v>
      </c>
      <c r="S32" s="647">
        <v>1310.7451000000001</v>
      </c>
      <c r="T32" s="647">
        <v>1228.2293</v>
      </c>
      <c r="U32" s="647">
        <v>1291.3764000000001</v>
      </c>
      <c r="V32" s="647">
        <v>1071.7026000000001</v>
      </c>
      <c r="W32" s="647">
        <v>963.41219999999998</v>
      </c>
      <c r="X32" s="647">
        <v>1067.4690000000001</v>
      </c>
      <c r="Y32" s="647">
        <v>1088.0587</v>
      </c>
      <c r="Z32" s="647">
        <v>1300.3399999999999</v>
      </c>
      <c r="AA32" s="647">
        <v>1402.6570999999999</v>
      </c>
      <c r="AB32" s="647">
        <v>1478.9458</v>
      </c>
      <c r="AC32" s="647">
        <v>1189.4169999999999</v>
      </c>
      <c r="AD32" s="648">
        <v>1069.8607</v>
      </c>
      <c r="AE32" s="648">
        <v>1306.0486000000001</v>
      </c>
      <c r="AF32" s="633">
        <v>1239.0292999999999</v>
      </c>
      <c r="AG32" s="657"/>
      <c r="AH32" s="646" t="s">
        <v>96</v>
      </c>
      <c r="AI32" s="664">
        <v>37.712699999999998</v>
      </c>
      <c r="AJ32" s="664">
        <v>38.1661</v>
      </c>
      <c r="AK32" s="664">
        <v>35.753100000000003</v>
      </c>
      <c r="AL32" s="664">
        <v>33.920299999999997</v>
      </c>
      <c r="AM32" s="664">
        <v>30.496300000000002</v>
      </c>
      <c r="AN32" s="664">
        <v>29.024799999999999</v>
      </c>
      <c r="AO32" s="664">
        <v>26.959</v>
      </c>
      <c r="AP32" s="664">
        <v>24.741399999999999</v>
      </c>
      <c r="AQ32" s="664">
        <v>22.163499999999999</v>
      </c>
      <c r="AR32" s="664">
        <v>18.8368</v>
      </c>
      <c r="AS32" s="664">
        <v>18.8599</v>
      </c>
      <c r="AT32" s="670">
        <v>29.760200000000001</v>
      </c>
      <c r="AU32" s="670">
        <v>20.790400000000002</v>
      </c>
      <c r="AV32" s="665">
        <v>22.9941</v>
      </c>
      <c r="AX32" s="646" t="s">
        <v>96</v>
      </c>
      <c r="AY32" s="664">
        <v>30.119199999999999</v>
      </c>
      <c r="AZ32" s="664">
        <v>34.9313</v>
      </c>
      <c r="BA32" s="664">
        <v>39.7241</v>
      </c>
      <c r="BB32" s="664">
        <v>45.874400000000001</v>
      </c>
      <c r="BC32" s="664">
        <v>53.995399999999997</v>
      </c>
      <c r="BD32" s="664">
        <v>54.658299999999997</v>
      </c>
      <c r="BE32" s="664">
        <v>58.349299999999999</v>
      </c>
      <c r="BF32" s="664">
        <v>58.859900000000003</v>
      </c>
      <c r="BG32" s="664">
        <v>62.4985</v>
      </c>
      <c r="BH32" s="664">
        <v>60.516300000000001</v>
      </c>
      <c r="BI32" s="664">
        <v>60.007899999999999</v>
      </c>
      <c r="BJ32" s="670">
        <v>53.427</v>
      </c>
      <c r="BK32" s="670">
        <v>60.514499999999998</v>
      </c>
      <c r="BL32" s="665">
        <v>58.773200000000003</v>
      </c>
      <c r="BN32" s="646" t="s">
        <v>96</v>
      </c>
      <c r="BO32" s="664">
        <v>11.8032</v>
      </c>
      <c r="BP32" s="664">
        <v>12.0083</v>
      </c>
      <c r="BQ32" s="664">
        <v>12.598800000000001</v>
      </c>
      <c r="BR32" s="664">
        <v>10.888500000000001</v>
      </c>
      <c r="BS32" s="664">
        <v>8.9591999999999992</v>
      </c>
      <c r="BT32" s="664">
        <v>8.7192000000000007</v>
      </c>
      <c r="BU32" s="664">
        <v>9.3393999999999995</v>
      </c>
      <c r="BV32" s="664">
        <v>10.894</v>
      </c>
      <c r="BW32" s="664">
        <v>10.3485</v>
      </c>
      <c r="BX32" s="664">
        <v>14.29</v>
      </c>
      <c r="BY32" s="664">
        <v>12.5275</v>
      </c>
      <c r="BZ32" s="670">
        <v>9.6449999999999996</v>
      </c>
      <c r="CA32" s="670">
        <v>11.9854</v>
      </c>
      <c r="CB32" s="665">
        <v>11.410399999999999</v>
      </c>
      <c r="CE32" s="646" t="s">
        <v>96</v>
      </c>
      <c r="CF32" s="664">
        <v>1.3587</v>
      </c>
      <c r="CG32" s="664">
        <v>1.9396</v>
      </c>
      <c r="CH32" s="664">
        <v>2.2541000000000002</v>
      </c>
      <c r="CI32" s="664">
        <v>2.8247</v>
      </c>
      <c r="CJ32" s="664">
        <v>2.1396000000000002</v>
      </c>
      <c r="CK32" s="664">
        <v>2.7029999999999998</v>
      </c>
      <c r="CL32" s="664">
        <v>2.0310000000000001</v>
      </c>
      <c r="CM32" s="664">
        <v>2.4906999999999999</v>
      </c>
      <c r="CN32" s="664">
        <v>2.4472999999999998</v>
      </c>
      <c r="CO32" s="664">
        <v>3.3609</v>
      </c>
      <c r="CP32" s="664">
        <v>3.3138000000000001</v>
      </c>
      <c r="CQ32" s="670">
        <v>2.3226</v>
      </c>
      <c r="CR32" s="670">
        <v>2.9491999999999998</v>
      </c>
      <c r="CS32" s="665">
        <v>2.7951999999999999</v>
      </c>
      <c r="CU32" s="646" t="s">
        <v>96</v>
      </c>
      <c r="CV32" s="664">
        <v>19.0062</v>
      </c>
      <c r="CW32" s="664">
        <v>12.954700000000001</v>
      </c>
      <c r="CX32" s="664">
        <v>9.6699000000000002</v>
      </c>
      <c r="CY32" s="664">
        <v>6.4922000000000004</v>
      </c>
      <c r="CZ32" s="664">
        <v>4.4095000000000004</v>
      </c>
      <c r="DA32" s="664">
        <v>4.8948</v>
      </c>
      <c r="DB32" s="664">
        <v>3.3212999999999999</v>
      </c>
      <c r="DC32" s="664">
        <v>3.0139999999999998</v>
      </c>
      <c r="DD32" s="664">
        <v>2.5421999999999998</v>
      </c>
      <c r="DE32" s="664">
        <v>2.9961000000000002</v>
      </c>
      <c r="DF32" s="664">
        <v>5.2908999999999997</v>
      </c>
      <c r="DG32" s="670">
        <v>4.8451000000000004</v>
      </c>
      <c r="DH32" s="670">
        <v>3.7605</v>
      </c>
      <c r="DI32" s="665">
        <v>4.0270000000000001</v>
      </c>
    </row>
    <row r="33" spans="2:113" s="595" customFormat="1" ht="15.75" customHeight="1">
      <c r="B33" s="642" t="s">
        <v>147</v>
      </c>
      <c r="C33" s="643">
        <v>1336.2760000000001</v>
      </c>
      <c r="D33" s="643">
        <v>840.36440000000005</v>
      </c>
      <c r="E33" s="643">
        <v>662.61720000000003</v>
      </c>
      <c r="F33" s="643">
        <v>680.28769999999997</v>
      </c>
      <c r="G33" s="643">
        <v>898.4547</v>
      </c>
      <c r="H33" s="643">
        <v>941.91459999999995</v>
      </c>
      <c r="I33" s="643">
        <v>1086.4396999999999</v>
      </c>
      <c r="J33" s="643">
        <v>1215.5866000000001</v>
      </c>
      <c r="K33" s="643">
        <v>1319.3173999999999</v>
      </c>
      <c r="L33" s="643">
        <v>1423.5289</v>
      </c>
      <c r="M33" s="643">
        <v>2588.3503999999998</v>
      </c>
      <c r="N33" s="644">
        <v>922.95280000000002</v>
      </c>
      <c r="O33" s="644">
        <v>1658.751</v>
      </c>
      <c r="P33" s="645">
        <v>1545.4848999999999</v>
      </c>
      <c r="R33" s="642" t="s">
        <v>147</v>
      </c>
      <c r="S33" s="643">
        <v>1336.2760000000001</v>
      </c>
      <c r="T33" s="643">
        <v>840.23649999999998</v>
      </c>
      <c r="U33" s="643">
        <v>662.42110000000002</v>
      </c>
      <c r="V33" s="643">
        <v>680.01689999999996</v>
      </c>
      <c r="W33" s="643">
        <v>897.74739999999997</v>
      </c>
      <c r="X33" s="643">
        <v>940.62929999999994</v>
      </c>
      <c r="Y33" s="643">
        <v>1084.75</v>
      </c>
      <c r="Z33" s="643">
        <v>1213.5640000000001</v>
      </c>
      <c r="AA33" s="643">
        <v>1317.4919</v>
      </c>
      <c r="AB33" s="643">
        <v>1421.1242</v>
      </c>
      <c r="AC33" s="643">
        <v>2586.0428000000002</v>
      </c>
      <c r="AD33" s="644">
        <v>921.87800000000004</v>
      </c>
      <c r="AE33" s="644">
        <v>1656.6323</v>
      </c>
      <c r="AF33" s="645">
        <v>1543.527</v>
      </c>
      <c r="AG33" s="657"/>
      <c r="AH33" s="642" t="s">
        <v>147</v>
      </c>
      <c r="AI33" s="662">
        <v>54.772799999999997</v>
      </c>
      <c r="AJ33" s="662">
        <v>37.589799999999997</v>
      </c>
      <c r="AK33" s="662">
        <v>34.861199999999997</v>
      </c>
      <c r="AL33" s="662">
        <v>35.8874</v>
      </c>
      <c r="AM33" s="662">
        <v>34.587499999999999</v>
      </c>
      <c r="AN33" s="662">
        <v>30.918800000000001</v>
      </c>
      <c r="AO33" s="662">
        <v>28.996700000000001</v>
      </c>
      <c r="AP33" s="662">
        <v>26.930499999999999</v>
      </c>
      <c r="AQ33" s="662">
        <v>25.189800000000002</v>
      </c>
      <c r="AR33" s="662">
        <v>23.3323</v>
      </c>
      <c r="AS33" s="662">
        <v>13.444100000000001</v>
      </c>
      <c r="AT33" s="669">
        <v>31.565300000000001</v>
      </c>
      <c r="AU33" s="669">
        <v>20.2377</v>
      </c>
      <c r="AV33" s="663">
        <v>21.2791</v>
      </c>
      <c r="AX33" s="642" t="s">
        <v>147</v>
      </c>
      <c r="AY33" s="662">
        <v>17.816800000000001</v>
      </c>
      <c r="AZ33" s="662">
        <v>29.074200000000001</v>
      </c>
      <c r="BA33" s="662">
        <v>33.903199999999998</v>
      </c>
      <c r="BB33" s="662">
        <v>43.103099999999998</v>
      </c>
      <c r="BC33" s="662">
        <v>52.136200000000002</v>
      </c>
      <c r="BD33" s="662">
        <v>55.947800000000001</v>
      </c>
      <c r="BE33" s="662">
        <v>58.903199999999998</v>
      </c>
      <c r="BF33" s="662">
        <v>62.390900000000002</v>
      </c>
      <c r="BG33" s="662">
        <v>62.786700000000003</v>
      </c>
      <c r="BH33" s="662">
        <v>61.727499999999999</v>
      </c>
      <c r="BI33" s="662">
        <v>40.796599999999998</v>
      </c>
      <c r="BJ33" s="669">
        <v>53.8339</v>
      </c>
      <c r="BK33" s="669">
        <v>53.704799999999999</v>
      </c>
      <c r="BL33" s="663">
        <v>53.7166</v>
      </c>
      <c r="BN33" s="642" t="s">
        <v>147</v>
      </c>
      <c r="BO33" s="662">
        <v>10.693</v>
      </c>
      <c r="BP33" s="662">
        <v>19.8231</v>
      </c>
      <c r="BQ33" s="662">
        <v>19.802099999999999</v>
      </c>
      <c r="BR33" s="662">
        <v>12.3071</v>
      </c>
      <c r="BS33" s="662">
        <v>6.7935999999999996</v>
      </c>
      <c r="BT33" s="662">
        <v>6.5282</v>
      </c>
      <c r="BU33" s="662">
        <v>7.4627999999999997</v>
      </c>
      <c r="BV33" s="662">
        <v>6.4829999999999997</v>
      </c>
      <c r="BW33" s="662">
        <v>7.3114999999999997</v>
      </c>
      <c r="BX33" s="662">
        <v>9.7611000000000008</v>
      </c>
      <c r="BY33" s="662">
        <v>41.899299999999997</v>
      </c>
      <c r="BZ33" s="669">
        <v>8.4541000000000004</v>
      </c>
      <c r="CA33" s="669">
        <v>21.633500000000002</v>
      </c>
      <c r="CB33" s="663">
        <v>20.421900000000001</v>
      </c>
      <c r="CE33" s="642" t="s">
        <v>147</v>
      </c>
      <c r="CF33" s="662">
        <v>1.28</v>
      </c>
      <c r="CG33" s="662">
        <v>0.96350000000000002</v>
      </c>
      <c r="CH33" s="662">
        <v>1.3815999999999999</v>
      </c>
      <c r="CI33" s="662">
        <v>1.8638999999999999</v>
      </c>
      <c r="CJ33" s="662">
        <v>2.1987999999999999</v>
      </c>
      <c r="CK33" s="662">
        <v>2.1629</v>
      </c>
      <c r="CL33" s="662">
        <v>1.8268</v>
      </c>
      <c r="CM33" s="662">
        <v>1.8628</v>
      </c>
      <c r="CN33" s="662">
        <v>2.4544999999999999</v>
      </c>
      <c r="CO33" s="662">
        <v>2.8816999999999999</v>
      </c>
      <c r="CP33" s="662">
        <v>2.3369</v>
      </c>
      <c r="CQ33" s="669">
        <v>1.9242999999999999</v>
      </c>
      <c r="CR33" s="669">
        <v>2.4456000000000002</v>
      </c>
      <c r="CS33" s="663">
        <v>2.3976999999999999</v>
      </c>
      <c r="CU33" s="642" t="s">
        <v>147</v>
      </c>
      <c r="CV33" s="662">
        <v>15.4374</v>
      </c>
      <c r="CW33" s="662">
        <v>12.549300000000001</v>
      </c>
      <c r="CX33" s="662">
        <v>10.0518</v>
      </c>
      <c r="CY33" s="662">
        <v>6.8384999999999998</v>
      </c>
      <c r="CZ33" s="662">
        <v>4.2838000000000003</v>
      </c>
      <c r="DA33" s="662">
        <v>4.4423000000000004</v>
      </c>
      <c r="DB33" s="662">
        <v>2.8106</v>
      </c>
      <c r="DC33" s="662">
        <v>2.3328000000000002</v>
      </c>
      <c r="DD33" s="662">
        <v>2.2574000000000001</v>
      </c>
      <c r="DE33" s="662">
        <v>2.2974999999999999</v>
      </c>
      <c r="DF33" s="662">
        <v>1.5229999999999999</v>
      </c>
      <c r="DG33" s="669">
        <v>4.2224000000000004</v>
      </c>
      <c r="DH33" s="669">
        <v>1.9782999999999999</v>
      </c>
      <c r="DI33" s="663">
        <v>2.1846000000000001</v>
      </c>
    </row>
    <row r="34" spans="2:113" s="489" customFormat="1" ht="15.75" customHeight="1">
      <c r="B34" s="646" t="s">
        <v>700</v>
      </c>
      <c r="C34" s="649" t="s">
        <v>105</v>
      </c>
      <c r="D34" s="647">
        <v>5182.7686999999996</v>
      </c>
      <c r="E34" s="647" t="s">
        <v>105</v>
      </c>
      <c r="F34" s="647">
        <v>1707.6460999999999</v>
      </c>
      <c r="G34" s="647">
        <v>1763.2373</v>
      </c>
      <c r="H34" s="647">
        <v>1497.8861999999999</v>
      </c>
      <c r="I34" s="647">
        <v>1171.4022</v>
      </c>
      <c r="J34" s="647">
        <v>1114.3921</v>
      </c>
      <c r="K34" s="647">
        <v>1301.2855</v>
      </c>
      <c r="L34" s="647">
        <v>1252.3467000000001</v>
      </c>
      <c r="M34" s="647">
        <v>1297.8838000000001</v>
      </c>
      <c r="N34" s="648">
        <v>1281.1657</v>
      </c>
      <c r="O34" s="648">
        <v>1242.4604999999999</v>
      </c>
      <c r="P34" s="633">
        <v>1248.3389999999999</v>
      </c>
      <c r="R34" s="646" t="s">
        <v>700</v>
      </c>
      <c r="S34" s="649" t="s">
        <v>105</v>
      </c>
      <c r="T34" s="647">
        <v>5182.7686999999996</v>
      </c>
      <c r="U34" s="647" t="s">
        <v>105</v>
      </c>
      <c r="V34" s="647">
        <v>1703.0006000000001</v>
      </c>
      <c r="W34" s="647">
        <v>1755.8208999999999</v>
      </c>
      <c r="X34" s="647">
        <v>1456.1896999999999</v>
      </c>
      <c r="Y34" s="647">
        <v>1142.8469</v>
      </c>
      <c r="Z34" s="647">
        <v>1109.2243000000001</v>
      </c>
      <c r="AA34" s="647">
        <v>1283.2164</v>
      </c>
      <c r="AB34" s="647">
        <v>1233.0454999999999</v>
      </c>
      <c r="AC34" s="647">
        <v>1292.6261999999999</v>
      </c>
      <c r="AD34" s="648">
        <v>1253.8810000000001</v>
      </c>
      <c r="AE34" s="648">
        <v>1228.8384000000001</v>
      </c>
      <c r="AF34" s="633">
        <v>1232.6419000000001</v>
      </c>
      <c r="AG34" s="657"/>
      <c r="AH34" s="646" t="s">
        <v>700</v>
      </c>
      <c r="AI34" s="666" t="s">
        <v>105</v>
      </c>
      <c r="AJ34" s="664">
        <v>29.480599999999999</v>
      </c>
      <c r="AK34" s="664" t="s">
        <v>105</v>
      </c>
      <c r="AL34" s="664">
        <v>20.883400000000002</v>
      </c>
      <c r="AM34" s="664">
        <v>19.120100000000001</v>
      </c>
      <c r="AN34" s="664">
        <v>17.586300000000001</v>
      </c>
      <c r="AO34" s="664">
        <v>19.333300000000001</v>
      </c>
      <c r="AP34" s="664">
        <v>17.342199999999998</v>
      </c>
      <c r="AQ34" s="664">
        <v>17.870100000000001</v>
      </c>
      <c r="AR34" s="664">
        <v>12.341100000000001</v>
      </c>
      <c r="AS34" s="664">
        <v>18.8443</v>
      </c>
      <c r="AT34" s="670">
        <v>19.2834</v>
      </c>
      <c r="AU34" s="670">
        <v>16.259699999999999</v>
      </c>
      <c r="AV34" s="665">
        <v>16.731000000000002</v>
      </c>
      <c r="AX34" s="646" t="s">
        <v>700</v>
      </c>
      <c r="AY34" s="666" t="s">
        <v>105</v>
      </c>
      <c r="AZ34" s="664">
        <v>60.987000000000002</v>
      </c>
      <c r="BA34" s="664" t="s">
        <v>105</v>
      </c>
      <c r="BB34" s="664">
        <v>64.543800000000005</v>
      </c>
      <c r="BC34" s="664">
        <v>68.540599999999998</v>
      </c>
      <c r="BD34" s="664">
        <v>64.7196</v>
      </c>
      <c r="BE34" s="664">
        <v>64.429900000000004</v>
      </c>
      <c r="BF34" s="664">
        <v>65.023499999999999</v>
      </c>
      <c r="BG34" s="664">
        <v>63.802599999999998</v>
      </c>
      <c r="BH34" s="664">
        <v>69.341800000000006</v>
      </c>
      <c r="BI34" s="664">
        <v>61.320500000000003</v>
      </c>
      <c r="BJ34" s="670">
        <v>64.763800000000003</v>
      </c>
      <c r="BK34" s="670">
        <v>65.343900000000005</v>
      </c>
      <c r="BL34" s="665">
        <v>65.253500000000003</v>
      </c>
      <c r="BN34" s="646" t="s">
        <v>700</v>
      </c>
      <c r="BO34" s="666" t="s">
        <v>105</v>
      </c>
      <c r="BP34" s="664">
        <v>0.97360000000000002</v>
      </c>
      <c r="BQ34" s="664" t="s">
        <v>105</v>
      </c>
      <c r="BR34" s="664">
        <v>10.011900000000001</v>
      </c>
      <c r="BS34" s="664">
        <v>8.2554999999999996</v>
      </c>
      <c r="BT34" s="664">
        <v>13.7241</v>
      </c>
      <c r="BU34" s="664">
        <v>11.7141</v>
      </c>
      <c r="BV34" s="664">
        <v>13.314500000000001</v>
      </c>
      <c r="BW34" s="664">
        <v>13.9855</v>
      </c>
      <c r="BX34" s="664">
        <v>13.2746</v>
      </c>
      <c r="BY34" s="664">
        <v>16.1021</v>
      </c>
      <c r="BZ34" s="670">
        <v>11.507999999999999</v>
      </c>
      <c r="CA34" s="670">
        <v>13.939500000000001</v>
      </c>
      <c r="CB34" s="665">
        <v>13.560499999999999</v>
      </c>
      <c r="CE34" s="646" t="s">
        <v>700</v>
      </c>
      <c r="CF34" s="666" t="s">
        <v>105</v>
      </c>
      <c r="CG34" s="664" t="s">
        <v>105</v>
      </c>
      <c r="CH34" s="664" t="s">
        <v>105</v>
      </c>
      <c r="CI34" s="664">
        <v>0.77990000000000004</v>
      </c>
      <c r="CJ34" s="664">
        <v>0.44790000000000002</v>
      </c>
      <c r="CK34" s="664">
        <v>0.77390000000000003</v>
      </c>
      <c r="CL34" s="664">
        <v>1.0616000000000001</v>
      </c>
      <c r="CM34" s="664">
        <v>1.8836999999999999</v>
      </c>
      <c r="CN34" s="664">
        <v>1.7166999999999999</v>
      </c>
      <c r="CO34" s="664">
        <v>2.6082000000000001</v>
      </c>
      <c r="CP34" s="664">
        <v>1.643</v>
      </c>
      <c r="CQ34" s="670">
        <v>0.94710000000000005</v>
      </c>
      <c r="CR34" s="670">
        <v>2.0057</v>
      </c>
      <c r="CS34" s="665">
        <v>1.8407</v>
      </c>
      <c r="CU34" s="646" t="s">
        <v>700</v>
      </c>
      <c r="CV34" s="666" t="s">
        <v>105</v>
      </c>
      <c r="CW34" s="664">
        <v>8.5587</v>
      </c>
      <c r="CX34" s="664" t="s">
        <v>105</v>
      </c>
      <c r="CY34" s="664">
        <v>3.7810000000000001</v>
      </c>
      <c r="CZ34" s="664">
        <v>3.6358000000000001</v>
      </c>
      <c r="DA34" s="664">
        <v>3.1962000000000002</v>
      </c>
      <c r="DB34" s="664">
        <v>3.4611000000000001</v>
      </c>
      <c r="DC34" s="664">
        <v>2.4361000000000002</v>
      </c>
      <c r="DD34" s="664">
        <v>2.6251000000000002</v>
      </c>
      <c r="DE34" s="664">
        <v>2.4342000000000001</v>
      </c>
      <c r="DF34" s="664">
        <v>2.0901000000000001</v>
      </c>
      <c r="DG34" s="670">
        <v>3.4977</v>
      </c>
      <c r="DH34" s="670">
        <v>2.4510999999999998</v>
      </c>
      <c r="DI34" s="665">
        <v>2.6143000000000001</v>
      </c>
    </row>
    <row r="35" spans="2:113" s="489" customFormat="1" ht="15.75" customHeight="1">
      <c r="B35" s="887" t="s">
        <v>695</v>
      </c>
      <c r="C35" s="643" t="s">
        <v>105</v>
      </c>
      <c r="D35" s="643" t="s">
        <v>105</v>
      </c>
      <c r="E35" s="643" t="s">
        <v>105</v>
      </c>
      <c r="F35" s="643">
        <v>1756.8594000000001</v>
      </c>
      <c r="G35" s="643">
        <v>1574.5741</v>
      </c>
      <c r="H35" s="643">
        <v>1570.9206999999999</v>
      </c>
      <c r="I35" s="643">
        <v>1241.9232</v>
      </c>
      <c r="J35" s="643">
        <v>1491.9725000000001</v>
      </c>
      <c r="K35" s="643">
        <v>1494.2665</v>
      </c>
      <c r="L35" s="643">
        <v>1439.8305</v>
      </c>
      <c r="M35" s="643" t="s">
        <v>105</v>
      </c>
      <c r="N35" s="644">
        <v>1329.5325</v>
      </c>
      <c r="O35" s="644">
        <v>1483.6899000000001</v>
      </c>
      <c r="P35" s="645">
        <v>1448.5704000000001</v>
      </c>
      <c r="R35" s="887" t="s">
        <v>695</v>
      </c>
      <c r="S35" s="643" t="s">
        <v>105</v>
      </c>
      <c r="T35" s="643" t="s">
        <v>105</v>
      </c>
      <c r="U35" s="643" t="s">
        <v>105</v>
      </c>
      <c r="V35" s="643">
        <v>1756.8594000000001</v>
      </c>
      <c r="W35" s="643">
        <v>1574.5741</v>
      </c>
      <c r="X35" s="643">
        <v>1564.6484</v>
      </c>
      <c r="Y35" s="643">
        <v>1231.7674999999999</v>
      </c>
      <c r="Z35" s="643">
        <v>1490.6867</v>
      </c>
      <c r="AA35" s="643">
        <v>1465.7361000000001</v>
      </c>
      <c r="AB35" s="643">
        <v>1419.4148</v>
      </c>
      <c r="AC35" s="643" t="s">
        <v>105</v>
      </c>
      <c r="AD35" s="644">
        <v>1321.0840000000001</v>
      </c>
      <c r="AE35" s="644">
        <v>1467.5205000000001</v>
      </c>
      <c r="AF35" s="645">
        <v>1434.16</v>
      </c>
      <c r="AG35" s="657"/>
      <c r="AH35" s="887" t="s">
        <v>695</v>
      </c>
      <c r="AI35" s="917" t="s">
        <v>105</v>
      </c>
      <c r="AJ35" s="917" t="s">
        <v>105</v>
      </c>
      <c r="AK35" s="917" t="s">
        <v>105</v>
      </c>
      <c r="AL35" s="917">
        <v>21.105699999999999</v>
      </c>
      <c r="AM35" s="917">
        <v>27.332100000000001</v>
      </c>
      <c r="AN35" s="917">
        <v>15.024800000000001</v>
      </c>
      <c r="AO35" s="917">
        <v>17.230399999999999</v>
      </c>
      <c r="AP35" s="917">
        <v>15.049200000000001</v>
      </c>
      <c r="AQ35" s="917">
        <v>19.302199999999999</v>
      </c>
      <c r="AR35" s="917">
        <v>11.4405</v>
      </c>
      <c r="AS35" s="917" t="s">
        <v>105</v>
      </c>
      <c r="AT35" s="918">
        <v>18.0901</v>
      </c>
      <c r="AU35" s="918">
        <v>16.234400000000001</v>
      </c>
      <c r="AV35" s="919">
        <v>16.622399999999999</v>
      </c>
      <c r="AX35" s="887" t="s">
        <v>695</v>
      </c>
      <c r="AY35" s="662" t="s">
        <v>105</v>
      </c>
      <c r="AZ35" s="662" t="s">
        <v>105</v>
      </c>
      <c r="BA35" s="662" t="s">
        <v>105</v>
      </c>
      <c r="BB35" s="662">
        <v>59.9011</v>
      </c>
      <c r="BC35" s="662">
        <v>57.155999999999999</v>
      </c>
      <c r="BD35" s="662">
        <v>56.0762</v>
      </c>
      <c r="BE35" s="662">
        <v>65.146299999999997</v>
      </c>
      <c r="BF35" s="662">
        <v>66.583500000000001</v>
      </c>
      <c r="BG35" s="662">
        <v>70.544300000000007</v>
      </c>
      <c r="BH35" s="662">
        <v>65.627700000000004</v>
      </c>
      <c r="BI35" s="662" t="s">
        <v>105</v>
      </c>
      <c r="BJ35" s="669">
        <v>63.035699999999999</v>
      </c>
      <c r="BK35" s="669">
        <v>68.101200000000006</v>
      </c>
      <c r="BL35" s="663">
        <v>67.042100000000005</v>
      </c>
      <c r="BN35" s="887" t="s">
        <v>695</v>
      </c>
      <c r="BO35" s="662" t="s">
        <v>105</v>
      </c>
      <c r="BP35" s="662" t="s">
        <v>105</v>
      </c>
      <c r="BQ35" s="662" t="s">
        <v>105</v>
      </c>
      <c r="BR35" s="662">
        <v>12.6227</v>
      </c>
      <c r="BS35" s="662">
        <v>10.639900000000001</v>
      </c>
      <c r="BT35" s="662">
        <v>24.3613</v>
      </c>
      <c r="BU35" s="662">
        <v>11.433299999999999</v>
      </c>
      <c r="BV35" s="662">
        <v>12.862399999999999</v>
      </c>
      <c r="BW35" s="662">
        <v>7.2031999999999998</v>
      </c>
      <c r="BX35" s="662">
        <v>19.491399999999999</v>
      </c>
      <c r="BY35" s="662" t="s">
        <v>105</v>
      </c>
      <c r="BZ35" s="669">
        <v>12.958299999999999</v>
      </c>
      <c r="CA35" s="669">
        <v>11.5999</v>
      </c>
      <c r="CB35" s="663">
        <v>11.884</v>
      </c>
      <c r="CE35" s="887" t="s">
        <v>695</v>
      </c>
      <c r="CF35" s="662" t="s">
        <v>105</v>
      </c>
      <c r="CG35" s="662" t="s">
        <v>105</v>
      </c>
      <c r="CH35" s="662" t="s">
        <v>105</v>
      </c>
      <c r="CI35" s="662">
        <v>1.2102999999999999</v>
      </c>
      <c r="CJ35" s="662">
        <v>0.33839999999999998</v>
      </c>
      <c r="CK35" s="662">
        <v>0.53610000000000002</v>
      </c>
      <c r="CL35" s="662">
        <v>1.5288999999999999</v>
      </c>
      <c r="CM35" s="662">
        <v>3.2103000000000002</v>
      </c>
      <c r="CN35" s="662">
        <v>1.3512</v>
      </c>
      <c r="CO35" s="662">
        <v>2.7408000000000001</v>
      </c>
      <c r="CP35" s="662" t="s">
        <v>105</v>
      </c>
      <c r="CQ35" s="669">
        <v>1.2962</v>
      </c>
      <c r="CR35" s="669">
        <v>2.3397999999999999</v>
      </c>
      <c r="CS35" s="663">
        <v>2.1215999999999999</v>
      </c>
      <c r="CU35" s="887" t="s">
        <v>695</v>
      </c>
      <c r="CV35" s="662" t="s">
        <v>105</v>
      </c>
      <c r="CW35" s="662" t="s">
        <v>105</v>
      </c>
      <c r="CX35" s="662" t="s">
        <v>105</v>
      </c>
      <c r="CY35" s="662">
        <v>5.1603000000000003</v>
      </c>
      <c r="CZ35" s="662">
        <v>4.5335000000000001</v>
      </c>
      <c r="DA35" s="662">
        <v>4.0015999999999998</v>
      </c>
      <c r="DB35" s="662">
        <v>4.6611000000000002</v>
      </c>
      <c r="DC35" s="662">
        <v>2.2945000000000002</v>
      </c>
      <c r="DD35" s="662">
        <v>1.5992</v>
      </c>
      <c r="DE35" s="662">
        <v>0.69950000000000001</v>
      </c>
      <c r="DF35" s="662" t="s">
        <v>105</v>
      </c>
      <c r="DG35" s="669">
        <v>4.6196999999999999</v>
      </c>
      <c r="DH35" s="669">
        <v>1.7245999999999999</v>
      </c>
      <c r="DI35" s="663">
        <v>2.3298999999999999</v>
      </c>
    </row>
    <row r="36" spans="2:113" s="489" customFormat="1" ht="15.75" customHeight="1">
      <c r="B36" s="888" t="s">
        <v>696</v>
      </c>
      <c r="C36" s="647" t="s">
        <v>105</v>
      </c>
      <c r="D36" s="647" t="s">
        <v>105</v>
      </c>
      <c r="E36" s="647" t="s">
        <v>105</v>
      </c>
      <c r="F36" s="647">
        <v>1893.2999</v>
      </c>
      <c r="G36" s="647">
        <v>1499.5784000000001</v>
      </c>
      <c r="H36" s="647">
        <v>1527.5944</v>
      </c>
      <c r="I36" s="647">
        <v>1271.4067</v>
      </c>
      <c r="J36" s="647">
        <v>1127.9933000000001</v>
      </c>
      <c r="K36" s="647">
        <v>1422.1174000000001</v>
      </c>
      <c r="L36" s="647">
        <v>1807.3476000000001</v>
      </c>
      <c r="M36" s="647" t="s">
        <v>105</v>
      </c>
      <c r="N36" s="648">
        <v>1397.8503000000001</v>
      </c>
      <c r="O36" s="648">
        <v>1413.4432999999999</v>
      </c>
      <c r="P36" s="633">
        <v>1409.3667</v>
      </c>
      <c r="R36" s="888" t="s">
        <v>696</v>
      </c>
      <c r="S36" s="647" t="s">
        <v>105</v>
      </c>
      <c r="T36" s="647" t="s">
        <v>105</v>
      </c>
      <c r="U36" s="647" t="s">
        <v>105</v>
      </c>
      <c r="V36" s="647">
        <v>1882.7904000000001</v>
      </c>
      <c r="W36" s="647">
        <v>1479.1822999999999</v>
      </c>
      <c r="X36" s="647">
        <v>1453.8824</v>
      </c>
      <c r="Y36" s="647">
        <v>1217.6936000000001</v>
      </c>
      <c r="Z36" s="647">
        <v>1115.7959000000001</v>
      </c>
      <c r="AA36" s="647">
        <v>1385.7674999999999</v>
      </c>
      <c r="AB36" s="647">
        <v>1749.6948</v>
      </c>
      <c r="AC36" s="647" t="s">
        <v>105</v>
      </c>
      <c r="AD36" s="648">
        <v>1346.3770999999999</v>
      </c>
      <c r="AE36" s="648">
        <v>1380.807</v>
      </c>
      <c r="AF36" s="633">
        <v>1371.8059000000001</v>
      </c>
      <c r="AG36" s="657"/>
      <c r="AH36" s="888" t="s">
        <v>696</v>
      </c>
      <c r="AI36" s="920" t="s">
        <v>105</v>
      </c>
      <c r="AJ36" s="920" t="s">
        <v>105</v>
      </c>
      <c r="AK36" s="920" t="s">
        <v>105</v>
      </c>
      <c r="AL36" s="920">
        <v>16.268000000000001</v>
      </c>
      <c r="AM36" s="920">
        <v>14.1738</v>
      </c>
      <c r="AN36" s="920">
        <v>18.602699999999999</v>
      </c>
      <c r="AO36" s="920">
        <v>19.5809</v>
      </c>
      <c r="AP36" s="920">
        <v>17.1814</v>
      </c>
      <c r="AQ36" s="920">
        <v>11.4091</v>
      </c>
      <c r="AR36" s="920">
        <v>7.7009999999999996</v>
      </c>
      <c r="AS36" s="920" t="s">
        <v>105</v>
      </c>
      <c r="AT36" s="921">
        <v>18.555900000000001</v>
      </c>
      <c r="AU36" s="921">
        <v>11.920299999999999</v>
      </c>
      <c r="AV36" s="922">
        <v>13.6409</v>
      </c>
      <c r="AX36" s="888" t="s">
        <v>696</v>
      </c>
      <c r="AY36" s="664" t="s">
        <v>105</v>
      </c>
      <c r="AZ36" s="664" t="s">
        <v>105</v>
      </c>
      <c r="BA36" s="664" t="s">
        <v>105</v>
      </c>
      <c r="BB36" s="664">
        <v>67.993600000000001</v>
      </c>
      <c r="BC36" s="664">
        <v>73.629000000000005</v>
      </c>
      <c r="BD36" s="664">
        <v>67.800299999999993</v>
      </c>
      <c r="BE36" s="664">
        <v>63.314999999999998</v>
      </c>
      <c r="BF36" s="664">
        <v>59.434399999999997</v>
      </c>
      <c r="BG36" s="664">
        <v>63.816600000000001</v>
      </c>
      <c r="BH36" s="664">
        <v>68.363299999999995</v>
      </c>
      <c r="BI36" s="664" t="s">
        <v>105</v>
      </c>
      <c r="BJ36" s="670">
        <v>65.639600000000002</v>
      </c>
      <c r="BK36" s="670">
        <v>64.071799999999996</v>
      </c>
      <c r="BL36" s="665">
        <v>64.478300000000004</v>
      </c>
      <c r="BN36" s="888" t="s">
        <v>696</v>
      </c>
      <c r="BO36" s="664" t="s">
        <v>105</v>
      </c>
      <c r="BP36" s="664" t="s">
        <v>105</v>
      </c>
      <c r="BQ36" s="664" t="s">
        <v>105</v>
      </c>
      <c r="BR36" s="664">
        <v>12.036899999999999</v>
      </c>
      <c r="BS36" s="664">
        <v>7.6695000000000002</v>
      </c>
      <c r="BT36" s="664">
        <v>10.5329</v>
      </c>
      <c r="BU36" s="664">
        <v>13.0844</v>
      </c>
      <c r="BV36" s="664">
        <v>19.5639</v>
      </c>
      <c r="BW36" s="664">
        <v>21.013200000000001</v>
      </c>
      <c r="BX36" s="664">
        <v>16.1721</v>
      </c>
      <c r="BY36" s="664" t="s">
        <v>105</v>
      </c>
      <c r="BZ36" s="670">
        <v>12.002700000000001</v>
      </c>
      <c r="CA36" s="670">
        <v>18.740600000000001</v>
      </c>
      <c r="CB36" s="665">
        <v>16.993500000000001</v>
      </c>
      <c r="CE36" s="888" t="s">
        <v>696</v>
      </c>
      <c r="CF36" s="664" t="s">
        <v>105</v>
      </c>
      <c r="CG36" s="664" t="s">
        <v>105</v>
      </c>
      <c r="CH36" s="664" t="s">
        <v>105</v>
      </c>
      <c r="CI36" s="664">
        <v>0.39589999999999997</v>
      </c>
      <c r="CJ36" s="664">
        <v>5.9900000000000002E-2</v>
      </c>
      <c r="CK36" s="664">
        <v>0.89190000000000003</v>
      </c>
      <c r="CL36" s="664">
        <v>0.9093</v>
      </c>
      <c r="CM36" s="664">
        <v>1.3248</v>
      </c>
      <c r="CN36" s="664">
        <v>1.0789</v>
      </c>
      <c r="CO36" s="664">
        <v>4.9008000000000003</v>
      </c>
      <c r="CP36" s="664" t="s">
        <v>105</v>
      </c>
      <c r="CQ36" s="670">
        <v>0.77939999999999998</v>
      </c>
      <c r="CR36" s="670">
        <v>2.5792000000000002</v>
      </c>
      <c r="CS36" s="665">
        <v>2.1124999999999998</v>
      </c>
      <c r="CU36" s="888" t="s">
        <v>696</v>
      </c>
      <c r="CV36" s="664" t="s">
        <v>105</v>
      </c>
      <c r="CW36" s="664" t="s">
        <v>105</v>
      </c>
      <c r="CX36" s="664" t="s">
        <v>105</v>
      </c>
      <c r="CY36" s="664">
        <v>3.3056999999999999</v>
      </c>
      <c r="CZ36" s="664">
        <v>4.4676999999999998</v>
      </c>
      <c r="DA36" s="664">
        <v>2.1722000000000001</v>
      </c>
      <c r="DB36" s="664">
        <v>3.1103000000000001</v>
      </c>
      <c r="DC36" s="664">
        <v>2.4954999999999998</v>
      </c>
      <c r="DD36" s="664">
        <v>2.6821000000000002</v>
      </c>
      <c r="DE36" s="664">
        <v>2.8628</v>
      </c>
      <c r="DF36" s="664" t="s">
        <v>105</v>
      </c>
      <c r="DG36" s="670">
        <v>3.0222000000000002</v>
      </c>
      <c r="DH36" s="670">
        <v>2.6882000000000001</v>
      </c>
      <c r="DI36" s="665">
        <v>2.7747999999999999</v>
      </c>
    </row>
    <row r="37" spans="2:113" s="489" customFormat="1" ht="15.75" customHeight="1">
      <c r="B37" s="887" t="s">
        <v>699</v>
      </c>
      <c r="C37" s="643" t="s">
        <v>105</v>
      </c>
      <c r="D37" s="643">
        <v>5182.7686999999996</v>
      </c>
      <c r="E37" s="643" t="s">
        <v>105</v>
      </c>
      <c r="F37" s="643">
        <v>1362.1922</v>
      </c>
      <c r="G37" s="643">
        <v>2274.4162999999999</v>
      </c>
      <c r="H37" s="643">
        <v>1343.5121999999999</v>
      </c>
      <c r="I37" s="643">
        <v>824.73440000000005</v>
      </c>
      <c r="J37" s="643">
        <v>936.02859999999998</v>
      </c>
      <c r="K37" s="643">
        <v>1141.3860999999999</v>
      </c>
      <c r="L37" s="643">
        <v>1351.1410000000001</v>
      </c>
      <c r="M37" s="643" t="s">
        <v>105</v>
      </c>
      <c r="N37" s="644">
        <v>1220.3896999999999</v>
      </c>
      <c r="O37" s="644">
        <v>1164.5183999999999</v>
      </c>
      <c r="P37" s="645">
        <v>1173.6543999999999</v>
      </c>
      <c r="R37" s="887" t="s">
        <v>699</v>
      </c>
      <c r="S37" s="643" t="s">
        <v>105</v>
      </c>
      <c r="T37" s="643">
        <v>5182.7686999999996</v>
      </c>
      <c r="U37" s="643" t="s">
        <v>105</v>
      </c>
      <c r="V37" s="643">
        <v>1362.1922</v>
      </c>
      <c r="W37" s="643">
        <v>2274.4162999999999</v>
      </c>
      <c r="X37" s="643">
        <v>1343.5121999999999</v>
      </c>
      <c r="Y37" s="643">
        <v>824.73440000000005</v>
      </c>
      <c r="Z37" s="643">
        <v>934.96489999999994</v>
      </c>
      <c r="AA37" s="643">
        <v>1135.9983</v>
      </c>
      <c r="AB37" s="643">
        <v>1351.1410000000001</v>
      </c>
      <c r="AC37" s="643" t="s">
        <v>105</v>
      </c>
      <c r="AD37" s="644">
        <v>1220.3896999999999</v>
      </c>
      <c r="AE37" s="644">
        <v>1161.2716</v>
      </c>
      <c r="AF37" s="645">
        <v>1170.9385</v>
      </c>
      <c r="AG37" s="657"/>
      <c r="AH37" s="887" t="s">
        <v>699</v>
      </c>
      <c r="AI37" s="917" t="s">
        <v>105</v>
      </c>
      <c r="AJ37" s="917">
        <v>29.480599999999999</v>
      </c>
      <c r="AK37" s="917" t="s">
        <v>105</v>
      </c>
      <c r="AL37" s="917">
        <v>30.811399999999999</v>
      </c>
      <c r="AM37" s="917">
        <v>16.922999999999998</v>
      </c>
      <c r="AN37" s="917">
        <v>17.9557</v>
      </c>
      <c r="AO37" s="917">
        <v>29.099499999999999</v>
      </c>
      <c r="AP37" s="917">
        <v>21.2438</v>
      </c>
      <c r="AQ37" s="917">
        <v>26.822199999999999</v>
      </c>
      <c r="AR37" s="917">
        <v>13.874599999999999</v>
      </c>
      <c r="AS37" s="917" t="s">
        <v>105</v>
      </c>
      <c r="AT37" s="918">
        <v>24.315999999999999</v>
      </c>
      <c r="AU37" s="918">
        <v>22.073</v>
      </c>
      <c r="AV37" s="919">
        <v>22.4544</v>
      </c>
      <c r="AX37" s="887" t="s">
        <v>699</v>
      </c>
      <c r="AY37" s="662" t="s">
        <v>105</v>
      </c>
      <c r="AZ37" s="662">
        <v>60.987000000000002</v>
      </c>
      <c r="BA37" s="662" t="s">
        <v>105</v>
      </c>
      <c r="BB37" s="662">
        <v>62.958199999999998</v>
      </c>
      <c r="BC37" s="662">
        <v>72.961100000000002</v>
      </c>
      <c r="BD37" s="662">
        <v>66.963499999999996</v>
      </c>
      <c r="BE37" s="662">
        <v>64.562899999999999</v>
      </c>
      <c r="BF37" s="662">
        <v>67.0642</v>
      </c>
      <c r="BG37" s="662">
        <v>52.9358</v>
      </c>
      <c r="BH37" s="662">
        <v>64.9589</v>
      </c>
      <c r="BI37" s="662" t="s">
        <v>105</v>
      </c>
      <c r="BJ37" s="669">
        <v>66.583500000000001</v>
      </c>
      <c r="BK37" s="669">
        <v>58.504800000000003</v>
      </c>
      <c r="BL37" s="663">
        <v>59.878500000000003</v>
      </c>
      <c r="BN37" s="887" t="s">
        <v>699</v>
      </c>
      <c r="BO37" s="662" t="s">
        <v>105</v>
      </c>
      <c r="BP37" s="662">
        <v>0.97360000000000002</v>
      </c>
      <c r="BQ37" s="662" t="s">
        <v>105</v>
      </c>
      <c r="BR37" s="662">
        <v>2.1255999999999999</v>
      </c>
      <c r="BS37" s="662">
        <v>6.9569000000000001</v>
      </c>
      <c r="BT37" s="662">
        <v>9.2492999999999999</v>
      </c>
      <c r="BU37" s="662">
        <v>4.0213999999999999</v>
      </c>
      <c r="BV37" s="662">
        <v>8.5806000000000004</v>
      </c>
      <c r="BW37" s="662">
        <v>14.2478</v>
      </c>
      <c r="BX37" s="662">
        <v>10.5725</v>
      </c>
      <c r="BY37" s="662" t="s">
        <v>105</v>
      </c>
      <c r="BZ37" s="669">
        <v>5.3217999999999996</v>
      </c>
      <c r="CA37" s="669">
        <v>12.370699999999999</v>
      </c>
      <c r="CB37" s="663">
        <v>11.1722</v>
      </c>
      <c r="CE37" s="887" t="s">
        <v>699</v>
      </c>
      <c r="CF37" s="662" t="s">
        <v>105</v>
      </c>
      <c r="CG37" s="662" t="s">
        <v>105</v>
      </c>
      <c r="CH37" s="662" t="s">
        <v>105</v>
      </c>
      <c r="CI37" s="662">
        <v>1.0691999999999999</v>
      </c>
      <c r="CJ37" s="662">
        <v>0.83</v>
      </c>
      <c r="CK37" s="662">
        <v>0.74060000000000004</v>
      </c>
      <c r="CL37" s="662">
        <v>0.22750000000000001</v>
      </c>
      <c r="CM37" s="662">
        <v>0.59050000000000002</v>
      </c>
      <c r="CN37" s="662">
        <v>1.4773000000000001</v>
      </c>
      <c r="CO37" s="662">
        <v>1.7470000000000001</v>
      </c>
      <c r="CP37" s="662" t="s">
        <v>105</v>
      </c>
      <c r="CQ37" s="669">
        <v>0.58630000000000004</v>
      </c>
      <c r="CR37" s="669">
        <v>1.4462999999999999</v>
      </c>
      <c r="CS37" s="663">
        <v>1.3001</v>
      </c>
      <c r="CU37" s="887" t="s">
        <v>699</v>
      </c>
      <c r="CV37" s="662" t="s">
        <v>105</v>
      </c>
      <c r="CW37" s="662">
        <v>8.5587</v>
      </c>
      <c r="CX37" s="662" t="s">
        <v>105</v>
      </c>
      <c r="CY37" s="662">
        <v>3.0356999999999998</v>
      </c>
      <c r="CZ37" s="662">
        <v>2.3290000000000002</v>
      </c>
      <c r="DA37" s="662">
        <v>5.0907999999999998</v>
      </c>
      <c r="DB37" s="662">
        <v>2.0886999999999998</v>
      </c>
      <c r="DC37" s="662">
        <v>2.5209000000000001</v>
      </c>
      <c r="DD37" s="662">
        <v>4.5170000000000003</v>
      </c>
      <c r="DE37" s="662">
        <v>8.8469999999999995</v>
      </c>
      <c r="DF37" s="662" t="s">
        <v>105</v>
      </c>
      <c r="DG37" s="669">
        <v>3.1924000000000001</v>
      </c>
      <c r="DH37" s="669">
        <v>5.6051000000000002</v>
      </c>
      <c r="DI37" s="663">
        <v>5.1947999999999999</v>
      </c>
    </row>
    <row r="38" spans="2:113" s="489" customFormat="1" ht="15.75" customHeight="1">
      <c r="B38" s="888" t="s">
        <v>697</v>
      </c>
      <c r="C38" s="647" t="s">
        <v>105</v>
      </c>
      <c r="D38" s="647" t="s">
        <v>105</v>
      </c>
      <c r="E38" s="647" t="s">
        <v>105</v>
      </c>
      <c r="F38" s="647" t="s">
        <v>105</v>
      </c>
      <c r="G38" s="647" t="s">
        <v>105</v>
      </c>
      <c r="H38" s="647" t="s">
        <v>105</v>
      </c>
      <c r="I38" s="647">
        <v>1567.2900999999999</v>
      </c>
      <c r="J38" s="647">
        <v>1249.5590999999999</v>
      </c>
      <c r="K38" s="647">
        <v>1361.5889999999999</v>
      </c>
      <c r="L38" s="647">
        <v>1214.8931</v>
      </c>
      <c r="M38" s="647">
        <v>1297.8838000000001</v>
      </c>
      <c r="N38" s="648">
        <v>1567.2900999999999</v>
      </c>
      <c r="O38" s="648">
        <v>1285.5092</v>
      </c>
      <c r="P38" s="633">
        <v>1300.3720000000001</v>
      </c>
      <c r="R38" s="888" t="s">
        <v>697</v>
      </c>
      <c r="S38" s="647" t="s">
        <v>105</v>
      </c>
      <c r="T38" s="647" t="s">
        <v>105</v>
      </c>
      <c r="U38" s="647" t="s">
        <v>105</v>
      </c>
      <c r="V38" s="647" t="s">
        <v>105</v>
      </c>
      <c r="W38" s="647" t="s">
        <v>105</v>
      </c>
      <c r="X38" s="647" t="s">
        <v>105</v>
      </c>
      <c r="Y38" s="647">
        <v>1498.7516000000001</v>
      </c>
      <c r="Z38" s="647">
        <v>1237.1696999999999</v>
      </c>
      <c r="AA38" s="647">
        <v>1346.3604</v>
      </c>
      <c r="AB38" s="647">
        <v>1197.8684000000001</v>
      </c>
      <c r="AC38" s="647">
        <v>1292.6261999999999</v>
      </c>
      <c r="AD38" s="648">
        <v>1498.7516000000001</v>
      </c>
      <c r="AE38" s="648">
        <v>1272.9846</v>
      </c>
      <c r="AF38" s="633">
        <v>1284.8929000000001</v>
      </c>
      <c r="AG38" s="657"/>
      <c r="AH38" s="888" t="s">
        <v>697</v>
      </c>
      <c r="AI38" s="920" t="s">
        <v>105</v>
      </c>
      <c r="AJ38" s="920" t="s">
        <v>105</v>
      </c>
      <c r="AK38" s="920" t="s">
        <v>105</v>
      </c>
      <c r="AL38" s="920" t="s">
        <v>105</v>
      </c>
      <c r="AM38" s="920" t="s">
        <v>105</v>
      </c>
      <c r="AN38" s="920" t="s">
        <v>105</v>
      </c>
      <c r="AO38" s="920">
        <v>17.9695</v>
      </c>
      <c r="AP38" s="920">
        <v>17.453299999999999</v>
      </c>
      <c r="AQ38" s="920">
        <v>15.309100000000001</v>
      </c>
      <c r="AR38" s="920">
        <v>13.5185</v>
      </c>
      <c r="AS38" s="920">
        <v>18.8443</v>
      </c>
      <c r="AT38" s="921">
        <v>17.9695</v>
      </c>
      <c r="AU38" s="921">
        <v>15.9933</v>
      </c>
      <c r="AV38" s="922">
        <v>16.1189</v>
      </c>
      <c r="AX38" s="888" t="s">
        <v>697</v>
      </c>
      <c r="AY38" s="664" t="s">
        <v>105</v>
      </c>
      <c r="AZ38" s="664" t="s">
        <v>105</v>
      </c>
      <c r="BA38" s="664" t="s">
        <v>105</v>
      </c>
      <c r="BB38" s="664" t="s">
        <v>105</v>
      </c>
      <c r="BC38" s="664" t="s">
        <v>105</v>
      </c>
      <c r="BD38" s="664" t="s">
        <v>105</v>
      </c>
      <c r="BE38" s="664">
        <v>65.287599999999998</v>
      </c>
      <c r="BF38" s="664">
        <v>67.476200000000006</v>
      </c>
      <c r="BG38" s="664">
        <v>64.884100000000004</v>
      </c>
      <c r="BH38" s="664">
        <v>71.660300000000007</v>
      </c>
      <c r="BI38" s="664">
        <v>61.320500000000003</v>
      </c>
      <c r="BJ38" s="670">
        <v>65.287599999999998</v>
      </c>
      <c r="BK38" s="670">
        <v>66.056200000000004</v>
      </c>
      <c r="BL38" s="665">
        <v>66.007400000000004</v>
      </c>
      <c r="BN38" s="888" t="s">
        <v>697</v>
      </c>
      <c r="BO38" s="664" t="s">
        <v>105</v>
      </c>
      <c r="BP38" s="664" t="s">
        <v>105</v>
      </c>
      <c r="BQ38" s="664" t="s">
        <v>105</v>
      </c>
      <c r="BR38" s="664" t="s">
        <v>105</v>
      </c>
      <c r="BS38" s="664" t="s">
        <v>105</v>
      </c>
      <c r="BT38" s="664" t="s">
        <v>105</v>
      </c>
      <c r="BU38" s="664">
        <v>13.0863</v>
      </c>
      <c r="BV38" s="664">
        <v>10.5357</v>
      </c>
      <c r="BW38" s="664">
        <v>15.2646</v>
      </c>
      <c r="BX38" s="664">
        <v>11.651999999999999</v>
      </c>
      <c r="BY38" s="664">
        <v>16.1021</v>
      </c>
      <c r="BZ38" s="670">
        <v>13.0863</v>
      </c>
      <c r="CA38" s="670">
        <v>14.098800000000001</v>
      </c>
      <c r="CB38" s="665">
        <v>14.0345</v>
      </c>
      <c r="CE38" s="888" t="s">
        <v>697</v>
      </c>
      <c r="CF38" s="664" t="s">
        <v>105</v>
      </c>
      <c r="CG38" s="664" t="s">
        <v>105</v>
      </c>
      <c r="CH38" s="664" t="s">
        <v>105</v>
      </c>
      <c r="CI38" s="664" t="s">
        <v>105</v>
      </c>
      <c r="CJ38" s="664" t="s">
        <v>105</v>
      </c>
      <c r="CK38" s="664" t="s">
        <v>105</v>
      </c>
      <c r="CL38" s="664">
        <v>1.1811</v>
      </c>
      <c r="CM38" s="664">
        <v>1.6020000000000001</v>
      </c>
      <c r="CN38" s="664">
        <v>2.3130000000000002</v>
      </c>
      <c r="CO38" s="664">
        <v>2.0047999999999999</v>
      </c>
      <c r="CP38" s="664">
        <v>1.643</v>
      </c>
      <c r="CQ38" s="670">
        <v>1.1811</v>
      </c>
      <c r="CR38" s="670">
        <v>1.9601</v>
      </c>
      <c r="CS38" s="665">
        <v>1.9105000000000001</v>
      </c>
      <c r="CU38" s="888" t="s">
        <v>697</v>
      </c>
      <c r="CV38" s="664" t="s">
        <v>105</v>
      </c>
      <c r="CW38" s="664" t="s">
        <v>105</v>
      </c>
      <c r="CX38" s="664" t="s">
        <v>105</v>
      </c>
      <c r="CY38" s="664" t="s">
        <v>105</v>
      </c>
      <c r="CZ38" s="664" t="s">
        <v>105</v>
      </c>
      <c r="DA38" s="664" t="s">
        <v>105</v>
      </c>
      <c r="DB38" s="664">
        <v>2.4754</v>
      </c>
      <c r="DC38" s="664">
        <v>2.9327000000000001</v>
      </c>
      <c r="DD38" s="664">
        <v>2.2292000000000001</v>
      </c>
      <c r="DE38" s="664">
        <v>1.1642999999999999</v>
      </c>
      <c r="DF38" s="664">
        <v>2.0901000000000001</v>
      </c>
      <c r="DG38" s="670">
        <v>2.4754</v>
      </c>
      <c r="DH38" s="670">
        <v>1.8915999999999999</v>
      </c>
      <c r="DI38" s="665">
        <v>1.9287000000000001</v>
      </c>
    </row>
    <row r="39" spans="2:113" s="489" customFormat="1" ht="15.75" customHeight="1">
      <c r="B39" s="887" t="s">
        <v>698</v>
      </c>
      <c r="C39" s="643" t="s">
        <v>105</v>
      </c>
      <c r="D39" s="643" t="s">
        <v>105</v>
      </c>
      <c r="E39" s="643" t="s">
        <v>105</v>
      </c>
      <c r="F39" s="643" t="s">
        <v>105</v>
      </c>
      <c r="G39" s="643" t="s">
        <v>105</v>
      </c>
      <c r="H39" s="643" t="s">
        <v>105</v>
      </c>
      <c r="I39" s="643">
        <v>753.62350000000004</v>
      </c>
      <c r="J39" s="643">
        <v>659.33040000000005</v>
      </c>
      <c r="K39" s="643">
        <v>420.0521</v>
      </c>
      <c r="L39" s="643">
        <v>545.41420000000005</v>
      </c>
      <c r="M39" s="643" t="s">
        <v>105</v>
      </c>
      <c r="N39" s="644">
        <v>753.62350000000004</v>
      </c>
      <c r="O39" s="644">
        <v>583.46289999999999</v>
      </c>
      <c r="P39" s="645">
        <v>615.84320000000002</v>
      </c>
      <c r="R39" s="887" t="s">
        <v>698</v>
      </c>
      <c r="S39" s="643" t="s">
        <v>105</v>
      </c>
      <c r="T39" s="643" t="s">
        <v>105</v>
      </c>
      <c r="U39" s="643" t="s">
        <v>105</v>
      </c>
      <c r="V39" s="643" t="s">
        <v>105</v>
      </c>
      <c r="W39" s="643" t="s">
        <v>105</v>
      </c>
      <c r="X39" s="643" t="s">
        <v>105</v>
      </c>
      <c r="Y39" s="643">
        <v>753.62350000000004</v>
      </c>
      <c r="Z39" s="643">
        <v>659.33040000000005</v>
      </c>
      <c r="AA39" s="643">
        <v>420.0521</v>
      </c>
      <c r="AB39" s="643">
        <v>545.41420000000005</v>
      </c>
      <c r="AC39" s="643" t="s">
        <v>105</v>
      </c>
      <c r="AD39" s="644">
        <v>753.62350000000004</v>
      </c>
      <c r="AE39" s="644">
        <v>583.46289999999999</v>
      </c>
      <c r="AF39" s="645">
        <v>615.84320000000002</v>
      </c>
      <c r="AG39" s="657"/>
      <c r="AH39" s="887" t="s">
        <v>698</v>
      </c>
      <c r="AI39" s="917" t="s">
        <v>105</v>
      </c>
      <c r="AJ39" s="917" t="s">
        <v>105</v>
      </c>
      <c r="AK39" s="917" t="s">
        <v>105</v>
      </c>
      <c r="AL39" s="917" t="s">
        <v>105</v>
      </c>
      <c r="AM39" s="917" t="s">
        <v>105</v>
      </c>
      <c r="AN39" s="917" t="s">
        <v>105</v>
      </c>
      <c r="AO39" s="917">
        <v>21.059899999999999</v>
      </c>
      <c r="AP39" s="917">
        <v>21.6432</v>
      </c>
      <c r="AQ39" s="917">
        <v>17.571899999999999</v>
      </c>
      <c r="AR39" s="917">
        <v>18.414300000000001</v>
      </c>
      <c r="AS39" s="917" t="s">
        <v>105</v>
      </c>
      <c r="AT39" s="918">
        <v>21.059899999999999</v>
      </c>
      <c r="AU39" s="918">
        <v>20.157499999999999</v>
      </c>
      <c r="AV39" s="919">
        <v>20.367699999999999</v>
      </c>
      <c r="AX39" s="887" t="s">
        <v>698</v>
      </c>
      <c r="AY39" s="662" t="s">
        <v>105</v>
      </c>
      <c r="AZ39" s="662" t="s">
        <v>105</v>
      </c>
      <c r="BA39" s="662" t="s">
        <v>105</v>
      </c>
      <c r="BB39" s="662" t="s">
        <v>105</v>
      </c>
      <c r="BC39" s="662" t="s">
        <v>105</v>
      </c>
      <c r="BD39" s="662" t="s">
        <v>105</v>
      </c>
      <c r="BE39" s="662">
        <v>63.464300000000001</v>
      </c>
      <c r="BF39" s="662">
        <v>68.053899999999999</v>
      </c>
      <c r="BG39" s="662">
        <v>59.979199999999999</v>
      </c>
      <c r="BH39" s="662">
        <v>70.075699999999998</v>
      </c>
      <c r="BI39" s="662" t="s">
        <v>105</v>
      </c>
      <c r="BJ39" s="669">
        <v>63.464300000000001</v>
      </c>
      <c r="BK39" s="669">
        <v>67.807400000000001</v>
      </c>
      <c r="BL39" s="663">
        <v>66.796000000000006</v>
      </c>
      <c r="BN39" s="887" t="s">
        <v>698</v>
      </c>
      <c r="BO39" s="662" t="s">
        <v>105</v>
      </c>
      <c r="BP39" s="662" t="s">
        <v>105</v>
      </c>
      <c r="BQ39" s="662" t="s">
        <v>105</v>
      </c>
      <c r="BR39" s="662" t="s">
        <v>105</v>
      </c>
      <c r="BS39" s="662" t="s">
        <v>105</v>
      </c>
      <c r="BT39" s="662" t="s">
        <v>105</v>
      </c>
      <c r="BU39" s="662">
        <v>10.927</v>
      </c>
      <c r="BV39" s="662">
        <v>7.7693000000000003</v>
      </c>
      <c r="BW39" s="662">
        <v>15.8217</v>
      </c>
      <c r="BX39" s="662">
        <v>9.2829999999999995</v>
      </c>
      <c r="BY39" s="662" t="s">
        <v>105</v>
      </c>
      <c r="BZ39" s="669">
        <v>10.927</v>
      </c>
      <c r="CA39" s="669">
        <v>9.1463000000000001</v>
      </c>
      <c r="CB39" s="663">
        <v>9.5609999999999999</v>
      </c>
      <c r="CE39" s="887" t="s">
        <v>698</v>
      </c>
      <c r="CF39" s="662" t="s">
        <v>105</v>
      </c>
      <c r="CG39" s="662" t="s">
        <v>105</v>
      </c>
      <c r="CH39" s="662" t="s">
        <v>105</v>
      </c>
      <c r="CI39" s="662" t="s">
        <v>105</v>
      </c>
      <c r="CJ39" s="662" t="s">
        <v>105</v>
      </c>
      <c r="CK39" s="662" t="s">
        <v>105</v>
      </c>
      <c r="CL39" s="662">
        <v>0.52290000000000003</v>
      </c>
      <c r="CM39" s="662">
        <v>0.32979999999999998</v>
      </c>
      <c r="CN39" s="662">
        <v>1.093</v>
      </c>
      <c r="CO39" s="662">
        <v>0.62219999999999998</v>
      </c>
      <c r="CP39" s="662" t="s">
        <v>105</v>
      </c>
      <c r="CQ39" s="669">
        <v>0.52290000000000003</v>
      </c>
      <c r="CR39" s="669">
        <v>0.5081</v>
      </c>
      <c r="CS39" s="663">
        <v>0.51149999999999995</v>
      </c>
      <c r="CU39" s="887" t="s">
        <v>698</v>
      </c>
      <c r="CV39" s="662" t="s">
        <v>105</v>
      </c>
      <c r="CW39" s="662" t="s">
        <v>105</v>
      </c>
      <c r="CX39" s="662" t="s">
        <v>105</v>
      </c>
      <c r="CY39" s="662" t="s">
        <v>105</v>
      </c>
      <c r="CZ39" s="662" t="s">
        <v>105</v>
      </c>
      <c r="DA39" s="662" t="s">
        <v>105</v>
      </c>
      <c r="DB39" s="662">
        <v>4.0259</v>
      </c>
      <c r="DC39" s="662">
        <v>2.2038000000000002</v>
      </c>
      <c r="DD39" s="662">
        <v>5.5342000000000002</v>
      </c>
      <c r="DE39" s="662">
        <v>1.6047</v>
      </c>
      <c r="DF39" s="662" t="s">
        <v>105</v>
      </c>
      <c r="DG39" s="669">
        <v>4.0259</v>
      </c>
      <c r="DH39" s="669">
        <v>2.3807</v>
      </c>
      <c r="DI39" s="663">
        <v>2.7637999999999998</v>
      </c>
    </row>
    <row r="40" spans="2:113" s="595" customFormat="1" ht="15.75" customHeight="1">
      <c r="B40" s="889" t="s">
        <v>906</v>
      </c>
      <c r="C40" s="582"/>
      <c r="D40" s="582"/>
      <c r="E40" s="582"/>
      <c r="F40" s="582"/>
      <c r="G40" s="582"/>
      <c r="H40" s="582"/>
      <c r="I40" s="582"/>
      <c r="J40" s="582"/>
      <c r="K40" s="582"/>
      <c r="L40" s="582"/>
      <c r="M40" s="582"/>
      <c r="N40" s="583"/>
      <c r="O40" s="583"/>
      <c r="P40" s="890"/>
      <c r="R40" s="889" t="s">
        <v>906</v>
      </c>
      <c r="S40" s="582"/>
      <c r="T40" s="582"/>
      <c r="U40" s="582"/>
      <c r="V40" s="582"/>
      <c r="W40" s="582"/>
      <c r="X40" s="582"/>
      <c r="Y40" s="582"/>
      <c r="Z40" s="582"/>
      <c r="AA40" s="582"/>
      <c r="AB40" s="582"/>
      <c r="AC40" s="582"/>
      <c r="AD40" s="583"/>
      <c r="AE40" s="583"/>
      <c r="AF40" s="890"/>
      <c r="AG40" s="657"/>
      <c r="AH40" s="889" t="s">
        <v>906</v>
      </c>
      <c r="AI40" s="582"/>
      <c r="AJ40" s="582"/>
      <c r="AK40" s="582"/>
      <c r="AL40" s="582"/>
      <c r="AM40" s="582"/>
      <c r="AN40" s="582"/>
      <c r="AO40" s="582"/>
      <c r="AP40" s="582"/>
      <c r="AQ40" s="582"/>
      <c r="AR40" s="582"/>
      <c r="AS40" s="582"/>
      <c r="AT40" s="583"/>
      <c r="AU40" s="583"/>
      <c r="AV40" s="890"/>
      <c r="AX40" s="889" t="s">
        <v>906</v>
      </c>
      <c r="AY40" s="923"/>
      <c r="AZ40" s="923"/>
      <c r="BA40" s="923"/>
      <c r="BB40" s="923"/>
      <c r="BC40" s="923"/>
      <c r="BD40" s="923"/>
      <c r="BE40" s="923"/>
      <c r="BF40" s="923"/>
      <c r="BG40" s="923"/>
      <c r="BH40" s="923"/>
      <c r="BI40" s="923"/>
      <c r="BJ40" s="924"/>
      <c r="BK40" s="924"/>
      <c r="BL40" s="925"/>
      <c r="BN40" s="889" t="s">
        <v>906</v>
      </c>
      <c r="BO40" s="923"/>
      <c r="BP40" s="923"/>
      <c r="BQ40" s="923"/>
      <c r="BR40" s="923"/>
      <c r="BS40" s="923"/>
      <c r="BT40" s="923"/>
      <c r="BU40" s="923"/>
      <c r="BV40" s="923"/>
      <c r="BW40" s="923"/>
      <c r="BX40" s="923"/>
      <c r="BY40" s="923"/>
      <c r="BZ40" s="924"/>
      <c r="CA40" s="924"/>
      <c r="CB40" s="925"/>
      <c r="CE40" s="889" t="s">
        <v>906</v>
      </c>
      <c r="CF40" s="923"/>
      <c r="CG40" s="923"/>
      <c r="CH40" s="923"/>
      <c r="CI40" s="923"/>
      <c r="CJ40" s="923"/>
      <c r="CK40" s="923"/>
      <c r="CL40" s="923"/>
      <c r="CM40" s="923"/>
      <c r="CN40" s="923"/>
      <c r="CO40" s="923"/>
      <c r="CP40" s="923"/>
      <c r="CQ40" s="924"/>
      <c r="CR40" s="924"/>
      <c r="CS40" s="925"/>
      <c r="CU40" s="889" t="s">
        <v>906</v>
      </c>
      <c r="CV40" s="923"/>
      <c r="CW40" s="923"/>
      <c r="CX40" s="923"/>
      <c r="CY40" s="923"/>
      <c r="CZ40" s="923"/>
      <c r="DA40" s="923"/>
      <c r="DB40" s="923"/>
      <c r="DC40" s="923"/>
      <c r="DD40" s="923"/>
      <c r="DE40" s="923"/>
      <c r="DF40" s="923"/>
      <c r="DG40" s="924"/>
      <c r="DH40" s="924"/>
      <c r="DI40" s="925"/>
    </row>
    <row r="41" spans="2:113" s="489" customFormat="1" ht="15.75" customHeight="1">
      <c r="B41" s="891" t="s">
        <v>554</v>
      </c>
      <c r="C41" s="892">
        <v>637.71510000000001</v>
      </c>
      <c r="D41" s="892">
        <v>686.18349999999998</v>
      </c>
      <c r="E41" s="892">
        <v>515.96870000000001</v>
      </c>
      <c r="F41" s="892">
        <v>633.08330000000001</v>
      </c>
      <c r="G41" s="892">
        <v>718.72640000000001</v>
      </c>
      <c r="H41" s="892">
        <v>845.03489999999999</v>
      </c>
      <c r="I41" s="892">
        <v>952.6567</v>
      </c>
      <c r="J41" s="892">
        <v>1105.4967999999999</v>
      </c>
      <c r="K41" s="892">
        <v>1297.7898</v>
      </c>
      <c r="L41" s="892">
        <v>1376.1302000000001</v>
      </c>
      <c r="M41" s="892">
        <v>1549.9791</v>
      </c>
      <c r="N41" s="893">
        <v>849.92840000000001</v>
      </c>
      <c r="O41" s="893">
        <v>1410.732</v>
      </c>
      <c r="P41" s="894">
        <v>1326.8646000000001</v>
      </c>
      <c r="R41" s="891" t="s">
        <v>554</v>
      </c>
      <c r="S41" s="892">
        <v>637.71510000000001</v>
      </c>
      <c r="T41" s="892">
        <v>686.18349999999998</v>
      </c>
      <c r="U41" s="892">
        <v>515.85389999999995</v>
      </c>
      <c r="V41" s="892">
        <v>632.35029999999995</v>
      </c>
      <c r="W41" s="892">
        <v>716.52670000000001</v>
      </c>
      <c r="X41" s="892">
        <v>842.87959999999998</v>
      </c>
      <c r="Y41" s="892">
        <v>949.2011</v>
      </c>
      <c r="Z41" s="892">
        <v>1101.6164000000001</v>
      </c>
      <c r="AA41" s="892">
        <v>1295.5154</v>
      </c>
      <c r="AB41" s="892">
        <v>1373.5073</v>
      </c>
      <c r="AC41" s="892">
        <v>1548.2564</v>
      </c>
      <c r="AD41" s="893">
        <v>847.29319999999996</v>
      </c>
      <c r="AE41" s="893">
        <v>1408.4824000000001</v>
      </c>
      <c r="AF41" s="894">
        <v>1324.5572999999999</v>
      </c>
      <c r="AG41" s="657"/>
      <c r="AH41" s="891" t="s">
        <v>554</v>
      </c>
      <c r="AI41" s="906">
        <v>48.238999999999997</v>
      </c>
      <c r="AJ41" s="906">
        <v>38.142299999999999</v>
      </c>
      <c r="AK41" s="906">
        <v>36.043500000000002</v>
      </c>
      <c r="AL41" s="906">
        <v>34.252000000000002</v>
      </c>
      <c r="AM41" s="906">
        <v>31.8154</v>
      </c>
      <c r="AN41" s="906">
        <v>29.7959</v>
      </c>
      <c r="AO41" s="906">
        <v>26.876899999999999</v>
      </c>
      <c r="AP41" s="906">
        <v>24.543500000000002</v>
      </c>
      <c r="AQ41" s="906">
        <v>23.271000000000001</v>
      </c>
      <c r="AR41" s="906">
        <v>21.875</v>
      </c>
      <c r="AS41" s="906">
        <v>16.725200000000001</v>
      </c>
      <c r="AT41" s="907">
        <v>28.812799999999999</v>
      </c>
      <c r="AU41" s="907">
        <v>19.6371</v>
      </c>
      <c r="AV41" s="908">
        <v>20.515999999999998</v>
      </c>
      <c r="AX41" s="891" t="s">
        <v>554</v>
      </c>
      <c r="AY41" s="926">
        <v>21.735600000000002</v>
      </c>
      <c r="AZ41" s="926">
        <v>31.363499999999998</v>
      </c>
      <c r="BA41" s="926">
        <v>37.366900000000001</v>
      </c>
      <c r="BB41" s="926">
        <v>47.055999999999997</v>
      </c>
      <c r="BC41" s="926">
        <v>53.711799999999997</v>
      </c>
      <c r="BD41" s="926">
        <v>55.036299999999997</v>
      </c>
      <c r="BE41" s="926">
        <v>58.356299999999997</v>
      </c>
      <c r="BF41" s="926">
        <v>61.3628</v>
      </c>
      <c r="BG41" s="926">
        <v>62.722700000000003</v>
      </c>
      <c r="BH41" s="926">
        <v>61.674799999999998</v>
      </c>
      <c r="BI41" s="926">
        <v>50.116199999999999</v>
      </c>
      <c r="BJ41" s="927">
        <v>55.8628</v>
      </c>
      <c r="BK41" s="927">
        <v>55.603000000000002</v>
      </c>
      <c r="BL41" s="928">
        <v>55.627899999999997</v>
      </c>
      <c r="BN41" s="891" t="s">
        <v>554</v>
      </c>
      <c r="BO41" s="926">
        <v>5.2366000000000001</v>
      </c>
      <c r="BP41" s="926">
        <v>12.053699999999999</v>
      </c>
      <c r="BQ41" s="926">
        <v>13.5114</v>
      </c>
      <c r="BR41" s="926">
        <v>9.0813000000000006</v>
      </c>
      <c r="BS41" s="926">
        <v>7.5180999999999996</v>
      </c>
      <c r="BT41" s="926">
        <v>8.9514999999999993</v>
      </c>
      <c r="BU41" s="926">
        <v>9.6254000000000008</v>
      </c>
      <c r="BV41" s="926">
        <v>9.6114999999999995</v>
      </c>
      <c r="BW41" s="926">
        <v>9.6401000000000003</v>
      </c>
      <c r="BX41" s="926">
        <v>11.536300000000001</v>
      </c>
      <c r="BY41" s="926">
        <v>28.391200000000001</v>
      </c>
      <c r="BZ41" s="927">
        <v>9.2334999999999994</v>
      </c>
      <c r="CA41" s="927">
        <v>20.084599999999998</v>
      </c>
      <c r="CB41" s="928">
        <v>19.045100000000001</v>
      </c>
      <c r="CE41" s="891" t="s">
        <v>554</v>
      </c>
      <c r="CF41" s="926">
        <v>1.6218999999999999</v>
      </c>
      <c r="CG41" s="926">
        <v>1.6359999999999999</v>
      </c>
      <c r="CH41" s="926">
        <v>1.8435999999999999</v>
      </c>
      <c r="CI41" s="926">
        <v>2.1280999999999999</v>
      </c>
      <c r="CJ41" s="926">
        <v>2.0133000000000001</v>
      </c>
      <c r="CK41" s="926">
        <v>1.9784999999999999</v>
      </c>
      <c r="CL41" s="926">
        <v>1.9886999999999999</v>
      </c>
      <c r="CM41" s="926">
        <v>1.7806999999999999</v>
      </c>
      <c r="CN41" s="926">
        <v>2.1366000000000001</v>
      </c>
      <c r="CO41" s="926">
        <v>2.7387000000000001</v>
      </c>
      <c r="CP41" s="926">
        <v>2.2671999999999999</v>
      </c>
      <c r="CQ41" s="927">
        <v>2.0028999999999999</v>
      </c>
      <c r="CR41" s="927">
        <v>2.2622</v>
      </c>
      <c r="CS41" s="928">
        <v>2.2372999999999998</v>
      </c>
      <c r="CU41" s="891" t="s">
        <v>554</v>
      </c>
      <c r="CV41" s="926">
        <v>23.167000000000002</v>
      </c>
      <c r="CW41" s="926">
        <v>16.804500000000001</v>
      </c>
      <c r="CX41" s="926">
        <v>11.2346</v>
      </c>
      <c r="CY41" s="926">
        <v>7.4825999999999997</v>
      </c>
      <c r="CZ41" s="926">
        <v>4.9413999999999998</v>
      </c>
      <c r="DA41" s="926">
        <v>4.2378999999999998</v>
      </c>
      <c r="DB41" s="926">
        <v>3.1528</v>
      </c>
      <c r="DC41" s="926">
        <v>2.7014</v>
      </c>
      <c r="DD41" s="926">
        <v>2.2296</v>
      </c>
      <c r="DE41" s="926">
        <v>2.1753</v>
      </c>
      <c r="DF41" s="926">
        <v>2.5001000000000002</v>
      </c>
      <c r="DG41" s="927">
        <v>4.0880000000000001</v>
      </c>
      <c r="DH41" s="927">
        <v>2.4131999999999998</v>
      </c>
      <c r="DI41" s="928">
        <v>2.5735999999999999</v>
      </c>
    </row>
    <row r="42" spans="2:113" s="595" customFormat="1" ht="15.75" customHeight="1">
      <c r="B42" s="895" t="s">
        <v>524</v>
      </c>
      <c r="C42" s="896">
        <v>942.05359999999996</v>
      </c>
      <c r="D42" s="896">
        <v>642.88080000000002</v>
      </c>
      <c r="E42" s="896">
        <v>554.79600000000005</v>
      </c>
      <c r="F42" s="896">
        <v>593.71690000000001</v>
      </c>
      <c r="G42" s="896">
        <v>700.42060000000004</v>
      </c>
      <c r="H42" s="896">
        <v>842.59169999999995</v>
      </c>
      <c r="I42" s="896">
        <v>963.73419999999999</v>
      </c>
      <c r="J42" s="896">
        <v>1117.6384</v>
      </c>
      <c r="K42" s="896">
        <v>1199.2038</v>
      </c>
      <c r="L42" s="896">
        <v>1262.1286</v>
      </c>
      <c r="M42" s="896">
        <v>1200.5714</v>
      </c>
      <c r="N42" s="897">
        <v>757.81889999999999</v>
      </c>
      <c r="O42" s="897">
        <v>1193.7686000000001</v>
      </c>
      <c r="P42" s="898">
        <v>1000.0033</v>
      </c>
      <c r="R42" s="895" t="s">
        <v>524</v>
      </c>
      <c r="S42" s="896">
        <v>940.83249999999998</v>
      </c>
      <c r="T42" s="896">
        <v>642.03579999999999</v>
      </c>
      <c r="U42" s="896">
        <v>553.99599999999998</v>
      </c>
      <c r="V42" s="896">
        <v>591.56650000000002</v>
      </c>
      <c r="W42" s="896">
        <v>696.68129999999996</v>
      </c>
      <c r="X42" s="896">
        <v>835.94529999999997</v>
      </c>
      <c r="Y42" s="896">
        <v>956.26310000000001</v>
      </c>
      <c r="Z42" s="896">
        <v>1112.106</v>
      </c>
      <c r="AA42" s="896">
        <v>1192.3058000000001</v>
      </c>
      <c r="AB42" s="896">
        <v>1255.8095000000001</v>
      </c>
      <c r="AC42" s="896">
        <v>1196.3916999999999</v>
      </c>
      <c r="AD42" s="897">
        <v>753.23350000000005</v>
      </c>
      <c r="AE42" s="897">
        <v>1187.5456999999999</v>
      </c>
      <c r="AF42" s="898">
        <v>994.50819999999999</v>
      </c>
      <c r="AG42" s="657"/>
      <c r="AH42" s="895" t="s">
        <v>524</v>
      </c>
      <c r="AI42" s="909">
        <v>37.442300000000003</v>
      </c>
      <c r="AJ42" s="909">
        <v>36.036900000000003</v>
      </c>
      <c r="AK42" s="909">
        <v>33.890500000000003</v>
      </c>
      <c r="AL42" s="909">
        <v>32.479900000000001</v>
      </c>
      <c r="AM42" s="909">
        <v>31.423400000000001</v>
      </c>
      <c r="AN42" s="909">
        <v>29.026700000000002</v>
      </c>
      <c r="AO42" s="909">
        <v>26.7515</v>
      </c>
      <c r="AP42" s="909">
        <v>24.4436</v>
      </c>
      <c r="AQ42" s="909">
        <v>23.156199999999998</v>
      </c>
      <c r="AR42" s="909">
        <v>20.1205</v>
      </c>
      <c r="AS42" s="909">
        <v>22.025400000000001</v>
      </c>
      <c r="AT42" s="910">
        <v>29.686599999999999</v>
      </c>
      <c r="AU42" s="910">
        <v>22.609400000000001</v>
      </c>
      <c r="AV42" s="911">
        <v>24.993200000000002</v>
      </c>
      <c r="AX42" s="895" t="s">
        <v>524</v>
      </c>
      <c r="AY42" s="923">
        <v>29.0488</v>
      </c>
      <c r="AZ42" s="923">
        <v>30.7134</v>
      </c>
      <c r="BA42" s="923">
        <v>36.088200000000001</v>
      </c>
      <c r="BB42" s="923">
        <v>46.016500000000001</v>
      </c>
      <c r="BC42" s="923">
        <v>51.478999999999999</v>
      </c>
      <c r="BD42" s="923">
        <v>54.465400000000002</v>
      </c>
      <c r="BE42" s="923">
        <v>57.828200000000002</v>
      </c>
      <c r="BF42" s="923">
        <v>59.741799999999998</v>
      </c>
      <c r="BG42" s="923">
        <v>60.681199999999997</v>
      </c>
      <c r="BH42" s="923">
        <v>61.855400000000003</v>
      </c>
      <c r="BI42" s="923">
        <v>58.905299999999997</v>
      </c>
      <c r="BJ42" s="924">
        <v>52.258099999999999</v>
      </c>
      <c r="BK42" s="924">
        <v>60.633099999999999</v>
      </c>
      <c r="BL42" s="925">
        <v>57.812199999999997</v>
      </c>
      <c r="BN42" s="895" t="s">
        <v>524</v>
      </c>
      <c r="BO42" s="923">
        <v>12.016</v>
      </c>
      <c r="BP42" s="923">
        <v>14.981299999999999</v>
      </c>
      <c r="BQ42" s="923">
        <v>17.046700000000001</v>
      </c>
      <c r="BR42" s="923">
        <v>10.829800000000001</v>
      </c>
      <c r="BS42" s="923">
        <v>9.0851000000000006</v>
      </c>
      <c r="BT42" s="923">
        <v>9.3984000000000005</v>
      </c>
      <c r="BU42" s="923">
        <v>9.5724999999999998</v>
      </c>
      <c r="BV42" s="923">
        <v>10.475899999999999</v>
      </c>
      <c r="BW42" s="923">
        <v>10.785299999999999</v>
      </c>
      <c r="BX42" s="923">
        <v>12.6355</v>
      </c>
      <c r="BY42" s="923">
        <v>14.102600000000001</v>
      </c>
      <c r="BZ42" s="924">
        <v>10.0799</v>
      </c>
      <c r="CA42" s="924">
        <v>11.4153</v>
      </c>
      <c r="CB42" s="925">
        <v>10.9655</v>
      </c>
      <c r="CE42" s="895" t="s">
        <v>524</v>
      </c>
      <c r="CF42" s="923">
        <v>1.4748000000000001</v>
      </c>
      <c r="CG42" s="923">
        <v>2.0373999999999999</v>
      </c>
      <c r="CH42" s="923">
        <v>2.3765000000000001</v>
      </c>
      <c r="CI42" s="923">
        <v>2.5888</v>
      </c>
      <c r="CJ42" s="923">
        <v>2.7002999999999999</v>
      </c>
      <c r="CK42" s="923">
        <v>2.4512999999999998</v>
      </c>
      <c r="CL42" s="923">
        <v>2.3586</v>
      </c>
      <c r="CM42" s="923">
        <v>2.1343999999999999</v>
      </c>
      <c r="CN42" s="923">
        <v>2.3976000000000002</v>
      </c>
      <c r="CO42" s="923">
        <v>2.4672000000000001</v>
      </c>
      <c r="CP42" s="923">
        <v>1.9258999999999999</v>
      </c>
      <c r="CQ42" s="924">
        <v>2.488</v>
      </c>
      <c r="CR42" s="924">
        <v>2.3197999999999999</v>
      </c>
      <c r="CS42" s="925">
        <v>2.3765000000000001</v>
      </c>
      <c r="CU42" s="895" t="s">
        <v>524</v>
      </c>
      <c r="CV42" s="923">
        <v>20.0182</v>
      </c>
      <c r="CW42" s="923">
        <v>16.231100000000001</v>
      </c>
      <c r="CX42" s="923">
        <v>10.598100000000001</v>
      </c>
      <c r="CY42" s="923">
        <v>8.0851000000000006</v>
      </c>
      <c r="CZ42" s="923">
        <v>5.3122999999999996</v>
      </c>
      <c r="DA42" s="923">
        <v>4.6581999999999999</v>
      </c>
      <c r="DB42" s="923">
        <v>3.4891000000000001</v>
      </c>
      <c r="DC42" s="923">
        <v>3.2042999999999999</v>
      </c>
      <c r="DD42" s="923">
        <v>2.9796999999999998</v>
      </c>
      <c r="DE42" s="923">
        <v>2.9214000000000002</v>
      </c>
      <c r="DF42" s="923">
        <v>3.0409000000000002</v>
      </c>
      <c r="DG42" s="924">
        <v>5.4874000000000001</v>
      </c>
      <c r="DH42" s="924">
        <v>3.0225</v>
      </c>
      <c r="DI42" s="925">
        <v>3.8527</v>
      </c>
    </row>
    <row r="43" spans="2:113" s="489" customFormat="1" ht="15.75" customHeight="1">
      <c r="B43" s="904" t="s">
        <v>100</v>
      </c>
      <c r="C43" s="892">
        <v>896.02520000000004</v>
      </c>
      <c r="D43" s="892">
        <v>680.61099999999999</v>
      </c>
      <c r="E43" s="892">
        <v>592.97119999999995</v>
      </c>
      <c r="F43" s="892">
        <v>623.19349999999997</v>
      </c>
      <c r="G43" s="892">
        <v>725.98940000000005</v>
      </c>
      <c r="H43" s="892">
        <v>824.60140000000001</v>
      </c>
      <c r="I43" s="892">
        <v>922.09720000000004</v>
      </c>
      <c r="J43" s="892">
        <v>1052.3806999999999</v>
      </c>
      <c r="K43" s="892">
        <v>1013.4426999999999</v>
      </c>
      <c r="L43" s="905" t="s">
        <v>105</v>
      </c>
      <c r="M43" s="905" t="s">
        <v>105</v>
      </c>
      <c r="N43" s="893">
        <v>716.63220000000001</v>
      </c>
      <c r="O43" s="893">
        <v>1046.9547</v>
      </c>
      <c r="P43" s="894">
        <v>752.73109999999997</v>
      </c>
      <c r="R43" s="904" t="s">
        <v>100</v>
      </c>
      <c r="S43" s="892">
        <v>894.2319</v>
      </c>
      <c r="T43" s="892">
        <v>679.13329999999996</v>
      </c>
      <c r="U43" s="892">
        <v>591.93920000000003</v>
      </c>
      <c r="V43" s="892">
        <v>620.88729999999998</v>
      </c>
      <c r="W43" s="892">
        <v>721.90639999999996</v>
      </c>
      <c r="X43" s="892">
        <v>818.07259999999997</v>
      </c>
      <c r="Y43" s="892">
        <v>914.97680000000003</v>
      </c>
      <c r="Z43" s="892">
        <v>1044.5652</v>
      </c>
      <c r="AA43" s="892">
        <v>1011.0164</v>
      </c>
      <c r="AB43" s="905" t="s">
        <v>105</v>
      </c>
      <c r="AC43" s="905" t="s">
        <v>105</v>
      </c>
      <c r="AD43" s="893">
        <v>712.87699999999995</v>
      </c>
      <c r="AE43" s="893">
        <v>1039.8902</v>
      </c>
      <c r="AF43" s="894">
        <v>748.61419999999998</v>
      </c>
      <c r="AG43" s="657"/>
      <c r="AH43" s="904" t="s">
        <v>100</v>
      </c>
      <c r="AI43" s="906">
        <v>39.311500000000002</v>
      </c>
      <c r="AJ43" s="906">
        <v>37.162799999999997</v>
      </c>
      <c r="AK43" s="906">
        <v>34.858699999999999</v>
      </c>
      <c r="AL43" s="906">
        <v>33.108400000000003</v>
      </c>
      <c r="AM43" s="906">
        <v>31.973600000000001</v>
      </c>
      <c r="AN43" s="906">
        <v>29.942399999999999</v>
      </c>
      <c r="AO43" s="906">
        <v>27.865300000000001</v>
      </c>
      <c r="AP43" s="906">
        <v>25.793199999999999</v>
      </c>
      <c r="AQ43" s="906">
        <v>24.172799999999999</v>
      </c>
      <c r="AR43" s="912" t="s">
        <v>105</v>
      </c>
      <c r="AS43" s="912" t="s">
        <v>105</v>
      </c>
      <c r="AT43" s="907">
        <v>31.6629</v>
      </c>
      <c r="AU43" s="907">
        <v>25.5746</v>
      </c>
      <c r="AV43" s="908">
        <v>30.737500000000001</v>
      </c>
      <c r="AX43" s="904" t="s">
        <v>100</v>
      </c>
      <c r="AY43" s="926">
        <v>24.4252</v>
      </c>
      <c r="AZ43" s="926">
        <v>29.906500000000001</v>
      </c>
      <c r="BA43" s="926">
        <v>36.055900000000001</v>
      </c>
      <c r="BB43" s="926">
        <v>44.0563</v>
      </c>
      <c r="BC43" s="926">
        <v>49.769199999999998</v>
      </c>
      <c r="BD43" s="926">
        <v>52.160800000000002</v>
      </c>
      <c r="BE43" s="926">
        <v>54.479599999999998</v>
      </c>
      <c r="BF43" s="926">
        <v>57.459699999999998</v>
      </c>
      <c r="BG43" s="926">
        <v>58.008499999999998</v>
      </c>
      <c r="BH43" s="929" t="s">
        <v>105</v>
      </c>
      <c r="BI43" s="929" t="s">
        <v>105</v>
      </c>
      <c r="BJ43" s="927">
        <v>47.090600000000002</v>
      </c>
      <c r="BK43" s="927">
        <v>57.533700000000003</v>
      </c>
      <c r="BL43" s="928">
        <v>48.677999999999997</v>
      </c>
      <c r="BN43" s="904" t="s">
        <v>100</v>
      </c>
      <c r="BO43" s="926">
        <v>13.870100000000001</v>
      </c>
      <c r="BP43" s="926">
        <v>15.0502</v>
      </c>
      <c r="BQ43" s="926">
        <v>16.221900000000002</v>
      </c>
      <c r="BR43" s="926">
        <v>11.7058</v>
      </c>
      <c r="BS43" s="926">
        <v>9.8961000000000006</v>
      </c>
      <c r="BT43" s="926">
        <v>9.5149000000000008</v>
      </c>
      <c r="BU43" s="926">
        <v>10.5791</v>
      </c>
      <c r="BV43" s="926">
        <v>10.8066</v>
      </c>
      <c r="BW43" s="926">
        <v>11.5152</v>
      </c>
      <c r="BX43" s="929" t="s">
        <v>105</v>
      </c>
      <c r="BY43" s="929" t="s">
        <v>105</v>
      </c>
      <c r="BZ43" s="927">
        <v>11.4079</v>
      </c>
      <c r="CA43" s="927">
        <v>10.902200000000001</v>
      </c>
      <c r="CB43" s="928">
        <v>11.331</v>
      </c>
      <c r="CE43" s="904" t="s">
        <v>100</v>
      </c>
      <c r="CF43" s="926">
        <v>2.0041000000000002</v>
      </c>
      <c r="CG43" s="926">
        <v>2.1587000000000001</v>
      </c>
      <c r="CH43" s="926">
        <v>2.3563000000000001</v>
      </c>
      <c r="CI43" s="926">
        <v>2.7610000000000001</v>
      </c>
      <c r="CJ43" s="926">
        <v>2.8308</v>
      </c>
      <c r="CK43" s="926">
        <v>2.7719</v>
      </c>
      <c r="CL43" s="926">
        <v>2.9214000000000002</v>
      </c>
      <c r="CM43" s="926">
        <v>2.4921000000000002</v>
      </c>
      <c r="CN43" s="926">
        <v>2.0739999999999998</v>
      </c>
      <c r="CO43" s="929" t="s">
        <v>105</v>
      </c>
      <c r="CP43" s="929" t="s">
        <v>105</v>
      </c>
      <c r="CQ43" s="927">
        <v>2.7469000000000001</v>
      </c>
      <c r="CR43" s="927">
        <v>2.4357000000000002</v>
      </c>
      <c r="CS43" s="928">
        <v>2.6996000000000002</v>
      </c>
      <c r="CU43" s="904" t="s">
        <v>100</v>
      </c>
      <c r="CV43" s="926">
        <v>20.389199999999999</v>
      </c>
      <c r="CW43" s="926">
        <v>15.7218</v>
      </c>
      <c r="CX43" s="926">
        <v>10.507199999999999</v>
      </c>
      <c r="CY43" s="926">
        <v>8.3684999999999992</v>
      </c>
      <c r="CZ43" s="926">
        <v>5.5304000000000002</v>
      </c>
      <c r="DA43" s="926">
        <v>5.6098999999999997</v>
      </c>
      <c r="DB43" s="926">
        <v>4.1544999999999996</v>
      </c>
      <c r="DC43" s="926">
        <v>3.4485000000000001</v>
      </c>
      <c r="DD43" s="926">
        <v>4.2294999999999998</v>
      </c>
      <c r="DE43" s="929" t="s">
        <v>105</v>
      </c>
      <c r="DF43" s="929" t="s">
        <v>105</v>
      </c>
      <c r="DG43" s="927">
        <v>7.0917000000000003</v>
      </c>
      <c r="DH43" s="927">
        <v>3.5537999999999998</v>
      </c>
      <c r="DI43" s="928">
        <v>6.5538999999999996</v>
      </c>
    </row>
    <row r="44" spans="2:113" s="595" customFormat="1" ht="15.75" customHeight="1">
      <c r="B44" s="899" t="s">
        <v>99</v>
      </c>
      <c r="C44" s="900">
        <v>866.83630000000005</v>
      </c>
      <c r="D44" s="900">
        <v>640.20519999999999</v>
      </c>
      <c r="E44" s="900">
        <v>626.80420000000004</v>
      </c>
      <c r="F44" s="900">
        <v>786.98230000000001</v>
      </c>
      <c r="G44" s="900">
        <v>1011.54</v>
      </c>
      <c r="H44" s="900">
        <v>1129.1858999999999</v>
      </c>
      <c r="I44" s="900">
        <v>1096.2991999999999</v>
      </c>
      <c r="J44" s="900">
        <v>1185.8690999999999</v>
      </c>
      <c r="K44" s="900" t="s">
        <v>105</v>
      </c>
      <c r="L44" s="901" t="s">
        <v>105</v>
      </c>
      <c r="M44" s="901" t="s">
        <v>105</v>
      </c>
      <c r="N44" s="902">
        <v>847.71050000000002</v>
      </c>
      <c r="O44" s="902">
        <v>1185.8690999999999</v>
      </c>
      <c r="P44" s="903">
        <v>865.42819999999995</v>
      </c>
      <c r="R44" s="899" t="s">
        <v>99</v>
      </c>
      <c r="S44" s="900">
        <v>866.44690000000003</v>
      </c>
      <c r="T44" s="900">
        <v>639.46439999999996</v>
      </c>
      <c r="U44" s="900">
        <v>625.74620000000004</v>
      </c>
      <c r="V44" s="900">
        <v>784.44280000000003</v>
      </c>
      <c r="W44" s="900">
        <v>1007.2574</v>
      </c>
      <c r="X44" s="900">
        <v>1122.4535000000001</v>
      </c>
      <c r="Y44" s="900">
        <v>1087.3073999999999</v>
      </c>
      <c r="Z44" s="900">
        <v>1180.6741999999999</v>
      </c>
      <c r="AA44" s="900" t="s">
        <v>105</v>
      </c>
      <c r="AB44" s="901" t="s">
        <v>105</v>
      </c>
      <c r="AC44" s="901" t="s">
        <v>105</v>
      </c>
      <c r="AD44" s="902">
        <v>844.15390000000002</v>
      </c>
      <c r="AE44" s="902">
        <v>1180.6741999999999</v>
      </c>
      <c r="AF44" s="903">
        <v>861.78570000000002</v>
      </c>
      <c r="AG44" s="657"/>
      <c r="AH44" s="899" t="s">
        <v>99</v>
      </c>
      <c r="AI44" s="913">
        <v>39.938600000000001</v>
      </c>
      <c r="AJ44" s="913">
        <v>37.747</v>
      </c>
      <c r="AK44" s="913">
        <v>34.590000000000003</v>
      </c>
      <c r="AL44" s="913">
        <v>33.010100000000001</v>
      </c>
      <c r="AM44" s="913">
        <v>32.106099999999998</v>
      </c>
      <c r="AN44" s="913">
        <v>32.023600000000002</v>
      </c>
      <c r="AO44" s="913">
        <v>29.503599999999999</v>
      </c>
      <c r="AP44" s="913">
        <v>25.698899999999998</v>
      </c>
      <c r="AQ44" s="913" t="s">
        <v>105</v>
      </c>
      <c r="AR44" s="914" t="s">
        <v>105</v>
      </c>
      <c r="AS44" s="914" t="s">
        <v>105</v>
      </c>
      <c r="AT44" s="915">
        <v>32.737900000000003</v>
      </c>
      <c r="AU44" s="915">
        <v>25.698899999999998</v>
      </c>
      <c r="AV44" s="916">
        <v>32.232599999999998</v>
      </c>
      <c r="AX44" s="899" t="s">
        <v>99</v>
      </c>
      <c r="AY44" s="930">
        <v>21.8398</v>
      </c>
      <c r="AZ44" s="930">
        <v>28.054200000000002</v>
      </c>
      <c r="BA44" s="930">
        <v>33.659199999999998</v>
      </c>
      <c r="BB44" s="930">
        <v>40.864699999999999</v>
      </c>
      <c r="BC44" s="930">
        <v>44.257899999999999</v>
      </c>
      <c r="BD44" s="930">
        <v>47.4848</v>
      </c>
      <c r="BE44" s="930">
        <v>52.180199999999999</v>
      </c>
      <c r="BF44" s="930">
        <v>55.758899999999997</v>
      </c>
      <c r="BG44" s="930" t="s">
        <v>105</v>
      </c>
      <c r="BH44" s="931" t="s">
        <v>105</v>
      </c>
      <c r="BI44" s="931" t="s">
        <v>105</v>
      </c>
      <c r="BJ44" s="932">
        <v>42.087899999999998</v>
      </c>
      <c r="BK44" s="932">
        <v>55.758899999999997</v>
      </c>
      <c r="BL44" s="933">
        <v>43.069400000000002</v>
      </c>
      <c r="BN44" s="899" t="s">
        <v>99</v>
      </c>
      <c r="BO44" s="930">
        <v>15.2583</v>
      </c>
      <c r="BP44" s="930">
        <v>16.138100000000001</v>
      </c>
      <c r="BQ44" s="930">
        <v>18.715599999999998</v>
      </c>
      <c r="BR44" s="930">
        <v>14.6774</v>
      </c>
      <c r="BS44" s="930">
        <v>15.5861</v>
      </c>
      <c r="BT44" s="930">
        <v>13.7636</v>
      </c>
      <c r="BU44" s="930">
        <v>11.693099999999999</v>
      </c>
      <c r="BV44" s="930">
        <v>10.0793</v>
      </c>
      <c r="BW44" s="930" t="s">
        <v>105</v>
      </c>
      <c r="BX44" s="931" t="s">
        <v>105</v>
      </c>
      <c r="BY44" s="931" t="s">
        <v>105</v>
      </c>
      <c r="BZ44" s="932">
        <v>14.8172</v>
      </c>
      <c r="CA44" s="932">
        <v>10.0793</v>
      </c>
      <c r="CB44" s="933">
        <v>14.4771</v>
      </c>
      <c r="CE44" s="899" t="s">
        <v>99</v>
      </c>
      <c r="CF44" s="930">
        <v>1.5442</v>
      </c>
      <c r="CG44" s="930">
        <v>1.8194999999999999</v>
      </c>
      <c r="CH44" s="930">
        <v>2.7757999999999998</v>
      </c>
      <c r="CI44" s="930">
        <v>2.6779999999999999</v>
      </c>
      <c r="CJ44" s="930">
        <v>2.6732999999999998</v>
      </c>
      <c r="CK44" s="930">
        <v>2.1181999999999999</v>
      </c>
      <c r="CL44" s="930">
        <v>2.7414000000000001</v>
      </c>
      <c r="CM44" s="930">
        <v>4.4241000000000001</v>
      </c>
      <c r="CN44" s="930" t="s">
        <v>105</v>
      </c>
      <c r="CO44" s="931" t="s">
        <v>105</v>
      </c>
      <c r="CP44" s="931" t="s">
        <v>105</v>
      </c>
      <c r="CQ44" s="932">
        <v>2.5748000000000002</v>
      </c>
      <c r="CR44" s="932">
        <v>4.4241000000000001</v>
      </c>
      <c r="CS44" s="933">
        <v>2.7075999999999998</v>
      </c>
      <c r="CU44" s="899" t="s">
        <v>99</v>
      </c>
      <c r="CV44" s="930">
        <v>21.4191</v>
      </c>
      <c r="CW44" s="930">
        <v>16.241199999999999</v>
      </c>
      <c r="CX44" s="930">
        <v>10.259399999999999</v>
      </c>
      <c r="CY44" s="930">
        <v>8.7698</v>
      </c>
      <c r="CZ44" s="930">
        <v>5.3765999999999998</v>
      </c>
      <c r="DA44" s="930">
        <v>4.6097999999999999</v>
      </c>
      <c r="DB44" s="930">
        <v>3.8816999999999999</v>
      </c>
      <c r="DC44" s="930">
        <v>4.0388999999999999</v>
      </c>
      <c r="DD44" s="930" t="s">
        <v>105</v>
      </c>
      <c r="DE44" s="931" t="s">
        <v>105</v>
      </c>
      <c r="DF44" s="931" t="s">
        <v>105</v>
      </c>
      <c r="DG44" s="932">
        <v>7.7820999999999998</v>
      </c>
      <c r="DH44" s="932">
        <v>4.0388999999999999</v>
      </c>
      <c r="DI44" s="933">
        <v>7.5133999999999999</v>
      </c>
    </row>
    <row r="45" spans="2:113" s="653" customFormat="1" ht="13">
      <c r="B45" s="38" t="s">
        <v>306</v>
      </c>
      <c r="C45" s="651"/>
      <c r="D45" s="651"/>
      <c r="E45" s="651"/>
      <c r="F45" s="651"/>
      <c r="G45" s="651"/>
      <c r="H45" s="651"/>
      <c r="I45" s="651"/>
      <c r="J45" s="651"/>
      <c r="K45" s="651"/>
      <c r="L45" s="651"/>
      <c r="M45" s="651"/>
      <c r="N45" s="651"/>
      <c r="O45" s="651"/>
      <c r="P45" s="652"/>
      <c r="R45" s="38" t="s">
        <v>306</v>
      </c>
      <c r="S45" s="651"/>
      <c r="T45" s="651"/>
      <c r="U45" s="651"/>
      <c r="V45" s="651"/>
      <c r="W45" s="651"/>
      <c r="X45" s="651"/>
      <c r="Y45" s="651"/>
      <c r="Z45" s="651"/>
      <c r="AA45" s="651"/>
      <c r="AB45" s="651"/>
      <c r="AC45" s="651"/>
      <c r="AD45" s="651"/>
      <c r="AE45" s="651"/>
      <c r="AF45" s="652"/>
      <c r="AG45" s="654"/>
      <c r="AH45" s="38" t="s">
        <v>306</v>
      </c>
      <c r="AI45" s="651"/>
      <c r="AJ45" s="651"/>
      <c r="AK45" s="651"/>
      <c r="AL45" s="651"/>
      <c r="AM45" s="651"/>
      <c r="AN45" s="651"/>
      <c r="AO45" s="651"/>
      <c r="AP45" s="651"/>
      <c r="AQ45" s="651"/>
      <c r="AR45" s="651"/>
      <c r="AS45" s="651"/>
      <c r="AT45" s="651"/>
      <c r="AU45" s="651"/>
      <c r="AV45" s="652"/>
      <c r="AX45" s="38" t="s">
        <v>306</v>
      </c>
      <c r="AY45" s="651"/>
      <c r="AZ45" s="651"/>
      <c r="BA45" s="651"/>
      <c r="BB45" s="651"/>
      <c r="BC45" s="651"/>
      <c r="BD45" s="651"/>
      <c r="BE45" s="651"/>
      <c r="BF45" s="651"/>
      <c r="BG45" s="651"/>
      <c r="BH45" s="651"/>
      <c r="BI45" s="651"/>
      <c r="BJ45" s="651"/>
      <c r="BK45" s="651"/>
      <c r="BL45" s="652"/>
      <c r="BN45" s="38" t="s">
        <v>306</v>
      </c>
      <c r="BO45" s="651"/>
      <c r="BP45" s="651"/>
      <c r="BQ45" s="651"/>
      <c r="BR45" s="651"/>
      <c r="BS45" s="651"/>
      <c r="BT45" s="651"/>
      <c r="BU45" s="651"/>
      <c r="BV45" s="651"/>
      <c r="BW45" s="651"/>
      <c r="BX45" s="651"/>
      <c r="BY45" s="651"/>
      <c r="BZ45" s="651"/>
      <c r="CA45" s="651"/>
      <c r="CB45" s="652"/>
      <c r="CE45" s="38" t="s">
        <v>306</v>
      </c>
      <c r="CF45" s="651"/>
      <c r="CG45" s="651"/>
      <c r="CH45" s="651"/>
      <c r="CI45" s="651"/>
      <c r="CJ45" s="651"/>
      <c r="CK45" s="651"/>
      <c r="CL45" s="651"/>
      <c r="CM45" s="651"/>
      <c r="CN45" s="651"/>
      <c r="CO45" s="651"/>
      <c r="CP45" s="651"/>
      <c r="CQ45" s="651"/>
      <c r="CR45" s="651"/>
      <c r="CS45" s="652"/>
      <c r="CU45" s="38" t="s">
        <v>306</v>
      </c>
      <c r="CV45" s="651"/>
      <c r="CW45" s="651"/>
      <c r="CX45" s="651"/>
      <c r="CY45" s="651"/>
      <c r="CZ45" s="651"/>
      <c r="DA45" s="651"/>
      <c r="DB45" s="651"/>
      <c r="DC45" s="651"/>
      <c r="DD45" s="651"/>
      <c r="DE45" s="651"/>
      <c r="DF45" s="651"/>
      <c r="DG45" s="651"/>
      <c r="DH45" s="651"/>
      <c r="DI45" s="652"/>
    </row>
    <row r="46" spans="2:113" s="292" customFormat="1" ht="13">
      <c r="B46" s="38" t="s">
        <v>555</v>
      </c>
      <c r="C46" s="651"/>
      <c r="D46" s="651"/>
      <c r="E46" s="651"/>
      <c r="F46" s="651"/>
      <c r="G46" s="651"/>
      <c r="H46" s="651"/>
      <c r="I46" s="651"/>
      <c r="J46" s="651"/>
      <c r="K46" s="651"/>
      <c r="L46" s="651"/>
      <c r="M46" s="651"/>
      <c r="N46" s="651"/>
      <c r="O46" s="651"/>
      <c r="P46" s="652"/>
      <c r="R46" s="38" t="s">
        <v>555</v>
      </c>
      <c r="S46" s="651"/>
      <c r="T46" s="651"/>
      <c r="U46" s="651"/>
      <c r="V46" s="651"/>
      <c r="W46" s="651"/>
      <c r="X46" s="651"/>
      <c r="Y46" s="651"/>
      <c r="Z46" s="651"/>
      <c r="AA46" s="651"/>
      <c r="AB46" s="651"/>
      <c r="AC46" s="651"/>
      <c r="AD46" s="651"/>
      <c r="AE46" s="651"/>
      <c r="AF46" s="652"/>
      <c r="AG46" s="654"/>
      <c r="AH46" s="38" t="s">
        <v>555</v>
      </c>
      <c r="AI46" s="651"/>
      <c r="AJ46" s="651"/>
      <c r="AK46" s="651"/>
      <c r="AL46" s="651"/>
      <c r="AM46" s="651"/>
      <c r="AN46" s="651"/>
      <c r="AO46" s="651"/>
      <c r="AP46" s="651"/>
      <c r="AQ46" s="651"/>
      <c r="AR46" s="651"/>
      <c r="AS46" s="651"/>
      <c r="AT46" s="651"/>
      <c r="AU46" s="651"/>
      <c r="AV46" s="652"/>
      <c r="AX46" s="38" t="s">
        <v>555</v>
      </c>
      <c r="AY46" s="651"/>
      <c r="AZ46" s="651"/>
      <c r="BA46" s="651"/>
      <c r="BB46" s="651"/>
      <c r="BC46" s="651"/>
      <c r="BD46" s="651"/>
      <c r="BE46" s="651"/>
      <c r="BF46" s="651"/>
      <c r="BG46" s="651"/>
      <c r="BH46" s="651"/>
      <c r="BI46" s="651"/>
      <c r="BJ46" s="651"/>
      <c r="BK46" s="651"/>
      <c r="BL46" s="652"/>
      <c r="BN46" s="38" t="s">
        <v>555</v>
      </c>
      <c r="BO46" s="651"/>
      <c r="BP46" s="651"/>
      <c r="BQ46" s="651"/>
      <c r="BR46" s="651"/>
      <c r="BS46" s="651"/>
      <c r="BT46" s="651"/>
      <c r="BU46" s="651"/>
      <c r="BV46" s="651"/>
      <c r="BW46" s="651"/>
      <c r="BX46" s="651"/>
      <c r="BY46" s="651"/>
      <c r="BZ46" s="651"/>
      <c r="CA46" s="651"/>
      <c r="CB46" s="652"/>
      <c r="CE46" s="38" t="s">
        <v>555</v>
      </c>
      <c r="CF46" s="651"/>
      <c r="CG46" s="651"/>
      <c r="CH46" s="651"/>
      <c r="CI46" s="651"/>
      <c r="CJ46" s="651"/>
      <c r="CK46" s="651"/>
      <c r="CL46" s="651"/>
      <c r="CM46" s="651"/>
      <c r="CN46" s="651"/>
      <c r="CO46" s="651"/>
      <c r="CP46" s="651"/>
      <c r="CQ46" s="651"/>
      <c r="CR46" s="651"/>
      <c r="CS46" s="652"/>
      <c r="CU46" s="38" t="s">
        <v>555</v>
      </c>
      <c r="CV46" s="651"/>
      <c r="CW46" s="651"/>
      <c r="CX46" s="651"/>
      <c r="CY46" s="651"/>
      <c r="CZ46" s="651"/>
      <c r="DA46" s="651"/>
      <c r="DB46" s="651"/>
      <c r="DC46" s="651"/>
      <c r="DD46" s="651"/>
      <c r="DE46" s="651"/>
      <c r="DF46" s="651"/>
      <c r="DG46" s="651"/>
      <c r="DH46" s="651"/>
      <c r="DI46" s="652"/>
    </row>
    <row r="47" spans="2:113" s="292" customFormat="1" ht="12">
      <c r="B47" s="292" t="s">
        <v>525</v>
      </c>
      <c r="C47" s="655"/>
      <c r="D47" s="655"/>
      <c r="E47" s="655"/>
      <c r="F47" s="655"/>
      <c r="G47" s="655"/>
      <c r="H47" s="655"/>
      <c r="I47" s="655"/>
      <c r="J47" s="655"/>
      <c r="K47" s="655"/>
      <c r="L47" s="655"/>
      <c r="M47" s="655"/>
      <c r="N47" s="655"/>
      <c r="O47" s="655"/>
      <c r="P47" s="656"/>
      <c r="R47" s="292" t="s">
        <v>525</v>
      </c>
      <c r="S47" s="655"/>
      <c r="T47" s="655"/>
      <c r="U47" s="655"/>
      <c r="V47" s="655"/>
      <c r="W47" s="655"/>
      <c r="X47" s="655"/>
      <c r="Y47" s="655"/>
      <c r="Z47" s="655"/>
      <c r="AA47" s="655"/>
      <c r="AB47" s="655"/>
      <c r="AC47" s="655"/>
      <c r="AD47" s="655"/>
      <c r="AE47" s="655"/>
      <c r="AF47" s="656"/>
      <c r="AG47" s="654"/>
      <c r="AH47" s="292" t="s">
        <v>525</v>
      </c>
      <c r="AI47" s="655"/>
      <c r="AJ47" s="655"/>
      <c r="AK47" s="655"/>
      <c r="AL47" s="655"/>
      <c r="AM47" s="655"/>
      <c r="AN47" s="655"/>
      <c r="AO47" s="655"/>
      <c r="AP47" s="655"/>
      <c r="AQ47" s="655"/>
      <c r="AR47" s="655"/>
      <c r="AS47" s="655"/>
      <c r="AT47" s="655"/>
      <c r="AU47" s="655"/>
      <c r="AV47" s="656"/>
      <c r="AX47" s="292" t="s">
        <v>525</v>
      </c>
      <c r="AY47" s="655"/>
      <c r="AZ47" s="655"/>
      <c r="BA47" s="655"/>
      <c r="BB47" s="655"/>
      <c r="BC47" s="655"/>
      <c r="BD47" s="655"/>
      <c r="BE47" s="655"/>
      <c r="BF47" s="655"/>
      <c r="BG47" s="655"/>
      <c r="BH47" s="655"/>
      <c r="BI47" s="655"/>
      <c r="BJ47" s="655"/>
      <c r="BK47" s="655"/>
      <c r="BL47" s="656"/>
      <c r="BN47" s="292" t="s">
        <v>525</v>
      </c>
      <c r="BO47" s="655"/>
      <c r="BP47" s="655"/>
      <c r="BQ47" s="655"/>
      <c r="BR47" s="655"/>
      <c r="BS47" s="655"/>
      <c r="BT47" s="655"/>
      <c r="BU47" s="655"/>
      <c r="BV47" s="655"/>
      <c r="BW47" s="655"/>
      <c r="BX47" s="655"/>
      <c r="BY47" s="655"/>
      <c r="BZ47" s="655"/>
      <c r="CA47" s="655"/>
      <c r="CB47" s="656"/>
      <c r="CE47" s="292" t="s">
        <v>525</v>
      </c>
      <c r="CF47" s="655"/>
      <c r="CG47" s="655"/>
      <c r="CH47" s="655"/>
      <c r="CI47" s="655"/>
      <c r="CJ47" s="655"/>
      <c r="CK47" s="655"/>
      <c r="CL47" s="655"/>
      <c r="CM47" s="655"/>
      <c r="CN47" s="655"/>
      <c r="CO47" s="655"/>
      <c r="CP47" s="655"/>
      <c r="CQ47" s="655"/>
      <c r="CR47" s="655"/>
      <c r="CS47" s="656"/>
      <c r="CU47" s="292" t="s">
        <v>525</v>
      </c>
      <c r="CV47" s="655"/>
      <c r="CW47" s="655"/>
      <c r="CX47" s="655"/>
      <c r="CY47" s="655"/>
      <c r="CZ47" s="655"/>
      <c r="DA47" s="655"/>
      <c r="DB47" s="655"/>
      <c r="DC47" s="655"/>
      <c r="DD47" s="655"/>
      <c r="DE47" s="655"/>
      <c r="DF47" s="655"/>
      <c r="DG47" s="655"/>
      <c r="DH47" s="655"/>
      <c r="DI47" s="656"/>
    </row>
    <row r="48" spans="2:113" s="292" customFormat="1" ht="12">
      <c r="B48" s="294" t="s">
        <v>829</v>
      </c>
      <c r="C48" s="655"/>
      <c r="D48" s="655"/>
      <c r="E48" s="655"/>
      <c r="F48" s="655"/>
      <c r="G48" s="655"/>
      <c r="H48" s="655"/>
      <c r="I48" s="655"/>
      <c r="J48" s="655"/>
      <c r="K48" s="655"/>
      <c r="L48" s="655"/>
      <c r="M48" s="655"/>
      <c r="N48" s="655"/>
      <c r="O48" s="655"/>
      <c r="P48" s="656"/>
      <c r="R48" s="294" t="s">
        <v>829</v>
      </c>
      <c r="S48" s="655"/>
      <c r="T48" s="655"/>
      <c r="U48" s="655"/>
      <c r="V48" s="655"/>
      <c r="W48" s="655"/>
      <c r="X48" s="655"/>
      <c r="Y48" s="655"/>
      <c r="Z48" s="655"/>
      <c r="AA48" s="655"/>
      <c r="AB48" s="655"/>
      <c r="AC48" s="655"/>
      <c r="AD48" s="655"/>
      <c r="AE48" s="655"/>
      <c r="AF48" s="655"/>
      <c r="AH48" s="294" t="s">
        <v>829</v>
      </c>
      <c r="AI48" s="655"/>
      <c r="AJ48" s="655"/>
      <c r="AK48" s="655"/>
      <c r="AL48" s="655"/>
      <c r="AM48" s="655"/>
      <c r="AN48" s="655"/>
      <c r="AO48" s="655"/>
      <c r="AP48" s="655"/>
      <c r="AQ48" s="655"/>
      <c r="AR48" s="655"/>
      <c r="AS48" s="655"/>
      <c r="AT48" s="655"/>
      <c r="AU48" s="655"/>
      <c r="AV48" s="656"/>
      <c r="AX48" s="294" t="s">
        <v>829</v>
      </c>
      <c r="AY48" s="655"/>
      <c r="AZ48" s="655"/>
      <c r="BA48" s="655"/>
      <c r="BB48" s="655"/>
      <c r="BC48" s="655"/>
      <c r="BD48" s="655"/>
      <c r="BE48" s="655"/>
      <c r="BF48" s="655"/>
      <c r="BG48" s="655"/>
      <c r="BH48" s="655"/>
      <c r="BI48" s="655"/>
      <c r="BJ48" s="655"/>
      <c r="BK48" s="655"/>
      <c r="BL48" s="656"/>
      <c r="BN48" s="294" t="s">
        <v>829</v>
      </c>
      <c r="BO48" s="655"/>
      <c r="BP48" s="655"/>
      <c r="BQ48" s="655"/>
      <c r="BR48" s="655"/>
      <c r="BS48" s="655"/>
      <c r="BT48" s="655"/>
      <c r="BU48" s="655"/>
      <c r="BV48" s="655"/>
      <c r="BW48" s="655"/>
      <c r="BX48" s="655"/>
      <c r="BY48" s="655"/>
      <c r="BZ48" s="655"/>
      <c r="CA48" s="655"/>
      <c r="CB48" s="656"/>
      <c r="CE48" s="294" t="s">
        <v>829</v>
      </c>
      <c r="CF48" s="655"/>
      <c r="CG48" s="655"/>
      <c r="CH48" s="655"/>
      <c r="CI48" s="655"/>
      <c r="CJ48" s="655"/>
      <c r="CK48" s="655"/>
      <c r="CL48" s="655"/>
      <c r="CM48" s="655"/>
      <c r="CN48" s="655"/>
      <c r="CO48" s="655"/>
      <c r="CP48" s="655"/>
      <c r="CQ48" s="655"/>
      <c r="CR48" s="655"/>
      <c r="CS48" s="656"/>
      <c r="CU48" s="294" t="s">
        <v>829</v>
      </c>
      <c r="CV48" s="655"/>
      <c r="CW48" s="655"/>
      <c r="CX48" s="655"/>
      <c r="CY48" s="655"/>
      <c r="CZ48" s="655"/>
      <c r="DA48" s="655"/>
      <c r="DB48" s="655"/>
      <c r="DC48" s="655"/>
      <c r="DD48" s="655"/>
      <c r="DE48" s="655"/>
      <c r="DF48" s="655"/>
      <c r="DG48" s="655"/>
      <c r="DH48" s="655"/>
      <c r="DI48" s="656"/>
    </row>
    <row r="49" spans="3:113">
      <c r="C49" s="54"/>
      <c r="D49" s="54"/>
      <c r="E49" s="54"/>
      <c r="F49" s="54"/>
      <c r="G49" s="54"/>
      <c r="H49" s="54"/>
      <c r="I49" s="54"/>
      <c r="J49" s="54"/>
      <c r="K49" s="54"/>
      <c r="L49" s="54"/>
      <c r="M49" s="54"/>
      <c r="N49" s="54"/>
      <c r="O49" s="54"/>
      <c r="P49" s="90"/>
      <c r="AI49" s="54"/>
      <c r="AJ49" s="54"/>
      <c r="AK49" s="54"/>
      <c r="AL49" s="54"/>
      <c r="AM49" s="54"/>
      <c r="AN49" s="54"/>
      <c r="AO49" s="54"/>
      <c r="AP49" s="54"/>
      <c r="AQ49" s="54"/>
      <c r="AR49" s="54"/>
      <c r="AS49" s="54"/>
      <c r="AT49" s="54"/>
      <c r="AU49" s="54"/>
      <c r="AV49" s="90"/>
      <c r="AY49" s="54"/>
      <c r="AZ49" s="54"/>
      <c r="BA49" s="54"/>
      <c r="BB49" s="54"/>
      <c r="BC49" s="54"/>
      <c r="BD49" s="54"/>
      <c r="BE49" s="54"/>
      <c r="BF49" s="54"/>
      <c r="BG49" s="54"/>
      <c r="BH49" s="54"/>
      <c r="BI49" s="54"/>
      <c r="BJ49" s="54"/>
      <c r="BK49" s="54"/>
      <c r="BL49" s="90"/>
      <c r="BO49" s="54"/>
      <c r="BP49" s="54"/>
      <c r="BQ49" s="54"/>
      <c r="BR49" s="54"/>
      <c r="BS49" s="54"/>
      <c r="BT49" s="54"/>
      <c r="BU49" s="54"/>
      <c r="BV49" s="54"/>
      <c r="BW49" s="54"/>
      <c r="BX49" s="54"/>
      <c r="BY49" s="54"/>
      <c r="BZ49" s="54"/>
      <c r="CA49" s="54"/>
      <c r="CB49" s="90"/>
      <c r="CF49" s="54"/>
      <c r="CG49" s="54"/>
      <c r="CH49" s="54"/>
      <c r="CI49" s="54"/>
      <c r="CJ49" s="54"/>
      <c r="CK49" s="54"/>
      <c r="CL49" s="54"/>
      <c r="CM49" s="54"/>
      <c r="CN49" s="54"/>
      <c r="CO49" s="54"/>
      <c r="CP49" s="54"/>
      <c r="CQ49" s="54"/>
      <c r="CR49" s="54"/>
      <c r="CS49" s="90"/>
      <c r="CV49" s="54"/>
      <c r="CW49" s="54"/>
      <c r="CX49" s="54"/>
      <c r="CY49" s="54"/>
      <c r="CZ49" s="54"/>
      <c r="DA49" s="54"/>
      <c r="DB49" s="54"/>
      <c r="DC49" s="54"/>
      <c r="DD49" s="54"/>
      <c r="DE49" s="54"/>
      <c r="DF49" s="54"/>
      <c r="DG49" s="54"/>
      <c r="DH49" s="54"/>
      <c r="DI49" s="90"/>
    </row>
    <row r="50" spans="3:113">
      <c r="P50"/>
    </row>
    <row r="51" spans="3:113">
      <c r="P51"/>
    </row>
    <row r="52" spans="3:113">
      <c r="P52"/>
    </row>
    <row r="53" spans="3:113">
      <c r="P53"/>
    </row>
  </sheetData>
  <phoneticPr fontId="2" type="noConversion"/>
  <pageMargins left="0.39370078740157483" right="0.39370078740157483" top="0.78740157480314965" bottom="0.78740157480314965" header="0.39370078740157483" footer="0.39370078740157483"/>
  <pageSetup paperSize="9" scale="68" firstPageNumber="66" fitToWidth="7"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colBreaks count="1" manualBreakCount="1">
    <brk id="32" max="49" man="1"/>
  </colBreaks>
</worksheet>
</file>

<file path=xl/worksheets/sheet24.xml><?xml version="1.0" encoding="utf-8"?>
<worksheet xmlns="http://schemas.openxmlformats.org/spreadsheetml/2006/main" xmlns:r="http://schemas.openxmlformats.org/officeDocument/2006/relationships">
  <sheetPr>
    <tabColor rgb="FF00B050"/>
  </sheetPr>
  <dimension ref="A1:DX58"/>
  <sheetViews>
    <sheetView topLeftCell="A24" zoomScaleNormal="100" zoomScaleSheetLayoutView="70" zoomScalePageLayoutView="85" workbookViewId="0">
      <selection activeCell="A50" sqref="A50"/>
    </sheetView>
  </sheetViews>
  <sheetFormatPr baseColWidth="10" defaultRowHeight="12.5"/>
  <cols>
    <col min="1" max="1" width="3.1796875" customWidth="1"/>
    <col min="2" max="2" width="31" customWidth="1"/>
    <col min="14" max="15" width="13.453125" customWidth="1"/>
    <col min="16" max="16" width="11.453125" style="94"/>
    <col min="17" max="17" width="3.1796875" customWidth="1"/>
    <col min="18" max="18" width="31.54296875" customWidth="1"/>
    <col min="30" max="31" width="13.453125" customWidth="1"/>
    <col min="32" max="32" width="11.453125" style="94"/>
    <col min="33" max="33" width="3.1796875" customWidth="1"/>
    <col min="34" max="34" width="29.7265625" customWidth="1"/>
    <col min="46" max="47" width="13.453125" customWidth="1"/>
    <col min="48" max="48" width="11.453125" style="94"/>
    <col min="49" max="49" width="3.1796875" customWidth="1"/>
    <col min="50" max="50" width="28.26953125" customWidth="1"/>
    <col min="62" max="63" width="13.453125" customWidth="1"/>
    <col min="64" max="64" width="11.453125" style="94"/>
    <col min="65" max="65" width="3.81640625" customWidth="1"/>
    <col min="66" max="66" width="28.26953125" customWidth="1"/>
    <col min="78" max="79" width="13.453125" customWidth="1"/>
    <col min="80" max="80" width="11.453125" style="94"/>
    <col min="81" max="81" width="3.1796875" customWidth="1"/>
    <col min="82" max="82" width="27.1796875" customWidth="1"/>
    <col min="94" max="95" width="13.453125" customWidth="1"/>
    <col min="96" max="96" width="11.453125" style="94"/>
    <col min="97" max="97" width="3.1796875" customWidth="1"/>
    <col min="98" max="98" width="28.7265625" customWidth="1"/>
    <col min="110" max="111" width="13.453125" customWidth="1"/>
    <col min="112" max="112" width="11.453125" style="94"/>
    <col min="113" max="113" width="3.1796875" customWidth="1"/>
    <col min="114" max="114" width="29" customWidth="1"/>
    <col min="126" max="126" width="13.453125" customWidth="1"/>
    <col min="127" max="127" width="13.453125" style="94" customWidth="1"/>
  </cols>
  <sheetData>
    <row r="1" spans="1:128" ht="20.5">
      <c r="A1" s="121" t="s">
        <v>928</v>
      </c>
      <c r="B1" s="70"/>
      <c r="C1" s="103"/>
      <c r="D1" s="103"/>
      <c r="E1" s="103"/>
      <c r="F1" s="103"/>
      <c r="G1" s="103"/>
      <c r="H1" s="103"/>
      <c r="I1" s="103"/>
      <c r="J1" s="103"/>
      <c r="K1" s="103"/>
      <c r="L1" s="103"/>
      <c r="M1" s="103"/>
      <c r="N1" s="103"/>
      <c r="O1" s="103"/>
      <c r="P1" s="122"/>
      <c r="Q1" s="102"/>
      <c r="R1" s="70"/>
      <c r="S1" s="103"/>
      <c r="T1" s="103"/>
      <c r="U1" s="103"/>
      <c r="V1" s="103"/>
      <c r="W1" s="103"/>
      <c r="X1" s="103"/>
      <c r="Y1" s="103"/>
      <c r="Z1" s="103"/>
      <c r="AA1" s="103"/>
      <c r="AB1" s="103"/>
      <c r="AC1" s="103"/>
      <c r="AD1" s="103"/>
      <c r="AE1" s="103"/>
      <c r="AF1" s="122"/>
      <c r="AG1" s="102"/>
      <c r="AH1" s="70"/>
      <c r="AI1" s="103"/>
      <c r="AJ1" s="103"/>
      <c r="AK1" s="103"/>
      <c r="AL1" s="103"/>
      <c r="AM1" s="103"/>
      <c r="AN1" s="103"/>
      <c r="AO1" s="103"/>
      <c r="AP1" s="103"/>
      <c r="AQ1" s="103"/>
      <c r="AR1" s="103"/>
      <c r="AS1" s="103"/>
      <c r="AT1" s="103"/>
      <c r="AU1" s="103"/>
      <c r="AV1" s="122"/>
      <c r="AW1" s="102"/>
      <c r="AX1" s="70"/>
      <c r="AY1" s="103"/>
      <c r="AZ1" s="103"/>
      <c r="BA1" s="103"/>
      <c r="BB1" s="103"/>
      <c r="BC1" s="103"/>
      <c r="BD1" s="103"/>
      <c r="BE1" s="103"/>
      <c r="BF1" s="103"/>
      <c r="BG1" s="103"/>
      <c r="BH1" s="103"/>
      <c r="BI1" s="103"/>
      <c r="BJ1" s="103"/>
      <c r="BK1" s="103"/>
      <c r="BL1" s="124"/>
      <c r="BM1" s="102"/>
      <c r="BN1" s="70"/>
      <c r="BO1" s="103"/>
      <c r="BP1" s="103"/>
      <c r="BQ1" s="103"/>
      <c r="BR1" s="103"/>
      <c r="BS1" s="103"/>
      <c r="BT1" s="103"/>
      <c r="BU1" s="103"/>
      <c r="BV1" s="103"/>
      <c r="BW1" s="103"/>
      <c r="BX1" s="103"/>
      <c r="BY1" s="103"/>
      <c r="BZ1" s="103"/>
      <c r="CA1" s="103"/>
      <c r="CB1" s="122"/>
      <c r="CC1" s="102"/>
      <c r="CD1" s="70"/>
      <c r="CE1" s="103"/>
      <c r="CF1" s="103"/>
      <c r="CG1" s="103"/>
      <c r="CH1" s="103"/>
      <c r="CI1" s="103"/>
      <c r="CJ1" s="103"/>
      <c r="CK1" s="103"/>
      <c r="CL1" s="103"/>
      <c r="CM1" s="103"/>
      <c r="CN1" s="103"/>
      <c r="CO1" s="103"/>
      <c r="CP1" s="103"/>
      <c r="CQ1" s="103"/>
      <c r="CR1" s="122"/>
      <c r="CS1" s="102"/>
      <c r="CT1" s="70"/>
      <c r="CU1" s="103"/>
      <c r="CV1" s="103"/>
      <c r="CW1" s="103"/>
      <c r="CX1" s="103"/>
      <c r="CY1" s="103"/>
      <c r="CZ1" s="103"/>
      <c r="DA1" s="103"/>
      <c r="DB1" s="103"/>
      <c r="DC1" s="103"/>
      <c r="DD1" s="103"/>
      <c r="DE1" s="103"/>
      <c r="DF1" s="103"/>
      <c r="DG1" s="103"/>
      <c r="DH1" s="122"/>
      <c r="DI1" s="102"/>
      <c r="DJ1" s="70"/>
      <c r="DK1" s="105"/>
      <c r="DL1" s="105"/>
      <c r="DM1" s="105"/>
      <c r="DN1" s="105"/>
      <c r="DO1" s="105"/>
      <c r="DP1" s="105"/>
      <c r="DQ1" s="105"/>
      <c r="DR1" s="105"/>
      <c r="DS1" s="105"/>
      <c r="DT1" s="105"/>
      <c r="DU1" s="105"/>
      <c r="DV1" s="105"/>
      <c r="DW1" s="124"/>
      <c r="DX1" s="102"/>
    </row>
    <row r="2" spans="1:128" ht="16.5">
      <c r="A2" s="13"/>
      <c r="B2" s="13"/>
      <c r="C2" s="73"/>
      <c r="D2" s="73"/>
      <c r="E2" s="73"/>
      <c r="F2" s="73"/>
      <c r="G2" s="73"/>
      <c r="H2" s="73"/>
      <c r="I2" s="73"/>
      <c r="J2" s="73"/>
      <c r="K2" s="73"/>
      <c r="L2" s="73"/>
      <c r="M2" s="73"/>
      <c r="N2" s="73"/>
      <c r="O2" s="73"/>
      <c r="P2" s="95"/>
      <c r="Q2" s="13"/>
      <c r="R2" s="13"/>
      <c r="S2" s="73"/>
      <c r="T2" s="73"/>
      <c r="U2" s="73"/>
      <c r="V2" s="73"/>
      <c r="W2" s="73"/>
      <c r="X2" s="73"/>
      <c r="Y2" s="73"/>
      <c r="Z2" s="73"/>
      <c r="AA2" s="73"/>
      <c r="AB2" s="73"/>
      <c r="AC2" s="73"/>
      <c r="AD2" s="73"/>
      <c r="AE2" s="73"/>
      <c r="AF2" s="95"/>
      <c r="AG2" s="13"/>
      <c r="AH2" s="13"/>
      <c r="AI2" s="73"/>
      <c r="AJ2" s="73"/>
      <c r="AK2" s="73"/>
      <c r="AL2" s="73"/>
      <c r="AM2" s="73"/>
      <c r="AN2" s="73"/>
      <c r="AO2" s="73"/>
      <c r="AP2" s="73"/>
      <c r="AQ2" s="73"/>
      <c r="AR2" s="73"/>
      <c r="AS2" s="73"/>
      <c r="AT2" s="73"/>
      <c r="AU2" s="73"/>
      <c r="AV2" s="95"/>
      <c r="AW2" s="13"/>
      <c r="AX2" s="13"/>
      <c r="AY2" s="73"/>
      <c r="AZ2" s="73"/>
      <c r="BA2" s="73"/>
      <c r="BB2" s="73"/>
      <c r="BC2" s="73"/>
      <c r="BD2" s="73"/>
      <c r="BE2" s="73"/>
      <c r="BF2" s="73"/>
      <c r="BG2" s="73"/>
      <c r="BH2" s="73"/>
      <c r="BI2" s="73"/>
      <c r="BJ2" s="73"/>
      <c r="BK2" s="73"/>
      <c r="BL2" s="90"/>
      <c r="BM2" s="13"/>
      <c r="BN2" s="13"/>
      <c r="BO2" s="73"/>
      <c r="BP2" s="73"/>
      <c r="BQ2" s="73"/>
      <c r="BR2" s="73"/>
      <c r="BS2" s="73"/>
      <c r="BT2" s="73"/>
      <c r="BU2" s="73"/>
      <c r="BV2" s="73"/>
      <c r="BW2" s="73"/>
      <c r="BX2" s="73"/>
      <c r="BY2" s="73"/>
      <c r="BZ2" s="73"/>
      <c r="CA2" s="73"/>
      <c r="CB2" s="95"/>
      <c r="CC2" s="13"/>
      <c r="CD2" s="13"/>
      <c r="CE2" s="73"/>
      <c r="CF2" s="73"/>
      <c r="CG2" s="73"/>
      <c r="CH2" s="73"/>
      <c r="CI2" s="73"/>
      <c r="CJ2" s="73"/>
      <c r="CK2" s="73"/>
      <c r="CL2" s="73"/>
      <c r="CM2" s="73"/>
      <c r="CN2" s="73"/>
      <c r="CO2" s="73"/>
      <c r="CP2" s="73"/>
      <c r="CQ2" s="73"/>
      <c r="CR2" s="95"/>
      <c r="CS2" s="106" t="s">
        <v>371</v>
      </c>
      <c r="CT2" s="106"/>
      <c r="CU2" s="107"/>
      <c r="CV2" s="107"/>
      <c r="CW2" s="107"/>
      <c r="CX2" s="107"/>
      <c r="CY2" s="107"/>
      <c r="CZ2" s="107"/>
      <c r="DA2" s="107"/>
      <c r="DB2" s="107"/>
      <c r="DC2" s="107"/>
      <c r="DD2" s="107"/>
      <c r="DE2" s="107"/>
      <c r="DF2" s="107"/>
      <c r="DG2" s="107"/>
      <c r="DH2" s="123"/>
      <c r="DI2" s="13"/>
      <c r="DJ2" s="13"/>
      <c r="DK2" s="53"/>
      <c r="DL2" s="53"/>
      <c r="DM2" s="53"/>
      <c r="DN2" s="53"/>
      <c r="DO2" s="53"/>
      <c r="DP2" s="53"/>
      <c r="DQ2" s="53"/>
      <c r="DR2" s="53"/>
      <c r="DS2" s="53"/>
      <c r="DT2" s="53"/>
      <c r="DU2" s="53"/>
      <c r="DV2" s="53"/>
      <c r="DW2" s="90"/>
    </row>
    <row r="3" spans="1:128" ht="16.5">
      <c r="A3" s="55" t="s">
        <v>341</v>
      </c>
      <c r="B3" s="55"/>
      <c r="C3" s="74"/>
      <c r="D3" s="74"/>
      <c r="E3" s="74"/>
      <c r="F3" s="74"/>
      <c r="G3" s="74"/>
      <c r="H3" s="74"/>
      <c r="I3" s="74"/>
      <c r="J3" s="74"/>
      <c r="K3" s="74"/>
      <c r="L3" s="74"/>
      <c r="M3" s="74"/>
      <c r="N3" s="74"/>
      <c r="O3" s="74"/>
      <c r="P3" s="96"/>
      <c r="Q3" s="55" t="s">
        <v>342</v>
      </c>
      <c r="R3" s="55"/>
      <c r="S3" s="74"/>
      <c r="T3" s="74"/>
      <c r="U3" s="74"/>
      <c r="V3" s="74"/>
      <c r="W3" s="74"/>
      <c r="X3" s="74"/>
      <c r="Y3" s="74"/>
      <c r="Z3" s="74"/>
      <c r="AA3" s="74"/>
      <c r="AB3" s="74"/>
      <c r="AC3" s="74"/>
      <c r="AD3" s="74"/>
      <c r="AE3" s="74"/>
      <c r="AF3" s="96"/>
      <c r="AG3" s="55" t="s">
        <v>367</v>
      </c>
      <c r="AH3" s="55"/>
      <c r="AI3" s="74"/>
      <c r="AJ3" s="74"/>
      <c r="AK3" s="74"/>
      <c r="AL3" s="74"/>
      <c r="AM3" s="74"/>
      <c r="AN3" s="74"/>
      <c r="AO3" s="74"/>
      <c r="AP3" s="74"/>
      <c r="AQ3" s="74"/>
      <c r="AR3" s="74"/>
      <c r="AS3" s="74"/>
      <c r="AT3" s="74"/>
      <c r="AU3" s="74"/>
      <c r="AV3" s="96"/>
      <c r="AW3" s="55" t="s">
        <v>368</v>
      </c>
      <c r="AX3" s="55"/>
      <c r="AY3" s="74"/>
      <c r="AZ3" s="74"/>
      <c r="BA3" s="74"/>
      <c r="BB3" s="74"/>
      <c r="BC3" s="74"/>
      <c r="BD3" s="74"/>
      <c r="BE3" s="74"/>
      <c r="BF3" s="74"/>
      <c r="BG3" s="74"/>
      <c r="BH3" s="74"/>
      <c r="BI3" s="74"/>
      <c r="BJ3" s="74"/>
      <c r="BK3" s="74"/>
      <c r="BL3" s="101"/>
      <c r="BM3" s="55" t="s">
        <v>369</v>
      </c>
      <c r="BN3" s="55"/>
      <c r="BO3" s="74"/>
      <c r="BP3" s="74"/>
      <c r="BQ3" s="74"/>
      <c r="BR3" s="74"/>
      <c r="BS3" s="74"/>
      <c r="BT3" s="74"/>
      <c r="BU3" s="74"/>
      <c r="BV3" s="74"/>
      <c r="BW3" s="74"/>
      <c r="BX3" s="74"/>
      <c r="BY3" s="74"/>
      <c r="BZ3" s="74"/>
      <c r="CA3" s="74"/>
      <c r="CB3" s="96"/>
      <c r="CC3" s="55" t="s">
        <v>370</v>
      </c>
      <c r="CD3" s="55"/>
      <c r="CE3" s="74"/>
      <c r="CF3" s="74"/>
      <c r="CG3" s="74"/>
      <c r="CH3" s="74"/>
      <c r="CI3" s="74"/>
      <c r="CJ3" s="74"/>
      <c r="CK3" s="74"/>
      <c r="CL3" s="74"/>
      <c r="CM3" s="74"/>
      <c r="CN3" s="74"/>
      <c r="CO3" s="74"/>
      <c r="CP3" s="74"/>
      <c r="CQ3" s="74"/>
      <c r="CR3" s="96"/>
      <c r="CS3" s="55" t="s">
        <v>0</v>
      </c>
      <c r="CT3" s="55"/>
      <c r="CU3" s="74"/>
      <c r="CV3" s="74"/>
      <c r="CW3" s="74"/>
      <c r="CX3" s="74"/>
      <c r="CY3" s="74"/>
      <c r="CZ3" s="74"/>
      <c r="DA3" s="74"/>
      <c r="DB3" s="74"/>
      <c r="DC3" s="74"/>
      <c r="DD3" s="74"/>
      <c r="DE3" s="74"/>
      <c r="DF3" s="74"/>
      <c r="DG3" s="74"/>
      <c r="DH3" s="96"/>
      <c r="DI3" s="55" t="s">
        <v>372</v>
      </c>
      <c r="DJ3" s="55"/>
      <c r="DK3" s="74"/>
      <c r="DL3" s="74"/>
      <c r="DM3" s="74"/>
      <c r="DN3" s="74"/>
      <c r="DO3" s="74"/>
      <c r="DP3" s="74"/>
      <c r="DQ3" s="74"/>
      <c r="DR3" s="74"/>
      <c r="DS3" s="74"/>
      <c r="DT3" s="74"/>
      <c r="DU3" s="74"/>
      <c r="DV3" s="74"/>
      <c r="DW3" s="101"/>
      <c r="DX3" s="101"/>
    </row>
    <row r="4" spans="1:128" ht="16.5">
      <c r="A4" s="106"/>
      <c r="B4" s="106"/>
      <c r="C4" s="107"/>
      <c r="D4" s="107"/>
      <c r="E4" s="107"/>
      <c r="F4" s="107"/>
      <c r="G4" s="107"/>
      <c r="H4" s="107"/>
      <c r="I4" s="107"/>
      <c r="J4" s="107"/>
      <c r="K4" s="107"/>
      <c r="L4" s="107"/>
      <c r="M4" s="107"/>
      <c r="N4" s="107"/>
      <c r="O4" s="107"/>
      <c r="P4" s="123"/>
      <c r="Q4" s="106"/>
      <c r="R4" s="106"/>
      <c r="S4" s="107"/>
      <c r="T4" s="107"/>
      <c r="U4" s="107"/>
      <c r="V4" s="107"/>
      <c r="W4" s="107"/>
      <c r="X4" s="107"/>
      <c r="Y4" s="107"/>
      <c r="Z4" s="107"/>
      <c r="AA4" s="107"/>
      <c r="AB4" s="107"/>
      <c r="AC4" s="107"/>
      <c r="AD4" s="107"/>
      <c r="AE4" s="107"/>
      <c r="AF4" s="123"/>
      <c r="AG4" s="106"/>
      <c r="AH4" s="106"/>
      <c r="AI4" s="107"/>
      <c r="AJ4" s="107"/>
      <c r="AK4" s="107"/>
      <c r="AL4" s="107"/>
      <c r="AM4" s="107"/>
      <c r="AN4" s="107"/>
      <c r="AO4" s="107"/>
      <c r="AP4" s="107"/>
      <c r="AQ4" s="107"/>
      <c r="AR4" s="107"/>
      <c r="AS4" s="107"/>
      <c r="AT4" s="107"/>
      <c r="AU4" s="107"/>
      <c r="AV4" s="123"/>
      <c r="AW4" s="106"/>
      <c r="AX4" s="106"/>
      <c r="AY4" s="107"/>
      <c r="AZ4" s="107"/>
      <c r="BA4" s="107"/>
      <c r="BB4" s="107"/>
      <c r="BC4" s="107"/>
      <c r="BD4" s="107"/>
      <c r="BE4" s="107"/>
      <c r="BF4" s="107"/>
      <c r="BG4" s="107"/>
      <c r="BH4" s="107"/>
      <c r="BI4" s="107"/>
      <c r="BJ4" s="107"/>
      <c r="BK4" s="107"/>
      <c r="BL4" s="125"/>
      <c r="BM4" s="106"/>
      <c r="BN4" s="106"/>
      <c r="BO4" s="107"/>
      <c r="BP4" s="107"/>
      <c r="BQ4" s="107"/>
      <c r="BR4" s="107"/>
      <c r="BS4" s="107"/>
      <c r="BT4" s="107"/>
      <c r="BU4" s="107"/>
      <c r="BV4" s="107"/>
      <c r="BW4" s="107"/>
      <c r="BX4" s="107"/>
      <c r="BY4" s="107"/>
      <c r="BZ4" s="107"/>
      <c r="CA4" s="107"/>
      <c r="CB4" s="123"/>
      <c r="CC4" s="106"/>
      <c r="CD4" s="106"/>
      <c r="CE4" s="107"/>
      <c r="CF4" s="107"/>
      <c r="CG4" s="107"/>
      <c r="CH4" s="107"/>
      <c r="CI4" s="107"/>
      <c r="CJ4" s="107"/>
      <c r="CK4" s="107"/>
      <c r="CL4" s="107"/>
      <c r="CM4" s="107"/>
      <c r="CN4" s="107"/>
      <c r="CO4" s="107"/>
      <c r="CP4" s="107"/>
      <c r="CQ4" s="107"/>
      <c r="CR4" s="123"/>
      <c r="CS4" s="13"/>
      <c r="CT4" s="13"/>
      <c r="CU4" s="73"/>
      <c r="CV4" s="73"/>
      <c r="CW4" s="73"/>
      <c r="CX4" s="73"/>
      <c r="CY4" s="73"/>
      <c r="CZ4" s="73"/>
      <c r="DA4" s="73"/>
      <c r="DB4" s="73"/>
      <c r="DC4" s="73"/>
      <c r="DD4" s="73"/>
      <c r="DE4" s="73"/>
      <c r="DF4" s="73"/>
      <c r="DG4" s="73"/>
      <c r="DH4" s="95"/>
      <c r="DI4" s="106"/>
      <c r="DJ4" s="106"/>
      <c r="DK4" s="107"/>
      <c r="DL4" s="107"/>
      <c r="DM4" s="107"/>
      <c r="DN4" s="107"/>
      <c r="DO4" s="107"/>
      <c r="DP4" s="107"/>
      <c r="DQ4" s="107"/>
      <c r="DR4" s="107"/>
      <c r="DS4" s="107"/>
      <c r="DT4" s="107"/>
      <c r="DU4" s="107"/>
      <c r="DV4" s="107"/>
      <c r="DW4" s="125"/>
    </row>
    <row r="5" spans="1:128" ht="13">
      <c r="A5" s="13"/>
      <c r="B5" s="69" t="s">
        <v>715</v>
      </c>
      <c r="C5" s="73"/>
      <c r="D5" s="73"/>
      <c r="E5" s="73"/>
      <c r="F5" s="73"/>
      <c r="G5" s="73"/>
      <c r="H5" s="73"/>
      <c r="I5" s="73"/>
      <c r="J5" s="73"/>
      <c r="K5" s="276"/>
      <c r="L5" s="73"/>
      <c r="M5" s="73"/>
      <c r="N5" s="73"/>
      <c r="O5" s="73"/>
      <c r="P5" s="95"/>
      <c r="Q5" s="46"/>
      <c r="R5" s="13"/>
      <c r="S5" s="73"/>
      <c r="T5" s="73"/>
      <c r="U5" s="73"/>
      <c r="V5" s="73"/>
      <c r="W5" s="73"/>
      <c r="X5" s="73"/>
      <c r="Y5" s="73"/>
      <c r="Z5" s="73"/>
      <c r="AA5" s="73"/>
      <c r="AB5" s="73"/>
      <c r="AC5" s="73"/>
      <c r="AD5" s="73"/>
      <c r="AE5" s="73"/>
      <c r="AF5" s="95"/>
      <c r="AG5" s="46"/>
      <c r="AH5" s="13"/>
      <c r="AI5" s="73"/>
      <c r="AJ5" s="73"/>
      <c r="AK5" s="73"/>
      <c r="AL5" s="73"/>
      <c r="AM5" s="73"/>
      <c r="AN5" s="73"/>
      <c r="AO5" s="73"/>
      <c r="AP5" s="73"/>
      <c r="AQ5" s="73"/>
      <c r="AR5" s="73"/>
      <c r="AS5" s="73"/>
      <c r="AT5" s="73"/>
      <c r="AU5" s="73"/>
      <c r="AV5" s="95"/>
      <c r="AW5" s="13"/>
      <c r="AX5" s="13"/>
      <c r="AY5" s="73"/>
      <c r="AZ5" s="73"/>
      <c r="BA5" s="73"/>
      <c r="BB5" s="73"/>
      <c r="BC5" s="73"/>
      <c r="BD5" s="73"/>
      <c r="BE5" s="73"/>
      <c r="BF5" s="73"/>
      <c r="BG5" s="73"/>
      <c r="BH5" s="73"/>
      <c r="BI5" s="73"/>
      <c r="BJ5" s="73"/>
      <c r="BK5" s="73"/>
      <c r="BL5" s="92"/>
      <c r="BM5" s="46"/>
      <c r="BN5" s="13"/>
      <c r="BO5" s="73"/>
      <c r="BP5" s="73"/>
      <c r="BQ5" s="73"/>
      <c r="BR5" s="73"/>
      <c r="BS5" s="73"/>
      <c r="BT5" s="73"/>
      <c r="BU5" s="73"/>
      <c r="BV5" s="73"/>
      <c r="BW5" s="73"/>
      <c r="BX5" s="73"/>
      <c r="BY5" s="73"/>
      <c r="BZ5" s="73"/>
      <c r="CA5" s="73"/>
      <c r="CB5" s="95"/>
      <c r="CC5" s="40"/>
      <c r="CD5" s="13"/>
      <c r="CE5" s="73"/>
      <c r="CF5" s="73"/>
      <c r="CG5" s="73"/>
      <c r="CH5" s="73"/>
      <c r="CI5" s="73"/>
      <c r="CJ5" s="73"/>
      <c r="CK5" s="73"/>
      <c r="CL5" s="73"/>
      <c r="CM5" s="73"/>
      <c r="CN5" s="73"/>
      <c r="CO5" s="73"/>
      <c r="CP5" s="73"/>
      <c r="CQ5" s="73"/>
      <c r="CR5" s="95"/>
      <c r="CS5" s="69" t="s">
        <v>712</v>
      </c>
      <c r="CT5" s="13"/>
      <c r="CU5" s="73"/>
      <c r="CV5" s="73"/>
      <c r="CW5" s="73"/>
      <c r="CX5" s="73"/>
      <c r="CY5" s="73"/>
      <c r="CZ5" s="73"/>
      <c r="DA5" s="73"/>
      <c r="DB5" s="73"/>
      <c r="DC5" s="73"/>
      <c r="DD5" s="73"/>
      <c r="DE5" s="73"/>
      <c r="DF5" s="73"/>
      <c r="DG5" s="73"/>
      <c r="DH5" s="95"/>
      <c r="DK5" s="59"/>
      <c r="DL5" s="59"/>
      <c r="DM5" s="59"/>
      <c r="DN5" s="59"/>
      <c r="DO5" s="59"/>
      <c r="DP5" s="59"/>
      <c r="DQ5" s="59"/>
      <c r="DR5" s="59"/>
      <c r="DS5" s="59"/>
      <c r="DT5" s="59"/>
      <c r="DU5" s="59"/>
      <c r="DV5" s="59"/>
      <c r="DW5" s="92"/>
    </row>
    <row r="6" spans="1:128" ht="12.75" customHeight="1">
      <c r="A6" s="13"/>
      <c r="B6" s="69" t="s">
        <v>925</v>
      </c>
      <c r="C6" s="454"/>
      <c r="D6" s="73"/>
      <c r="E6" s="73"/>
      <c r="F6" s="73"/>
      <c r="G6" s="73"/>
      <c r="H6" s="73"/>
      <c r="I6" s="73"/>
      <c r="J6" s="73"/>
      <c r="K6" s="276"/>
      <c r="L6" s="73"/>
      <c r="M6" s="73"/>
      <c r="N6" s="73"/>
      <c r="O6" s="73"/>
      <c r="P6" s="95"/>
      <c r="Q6" s="69" t="s">
        <v>707</v>
      </c>
      <c r="R6" s="13"/>
      <c r="S6" s="73"/>
      <c r="T6" s="73"/>
      <c r="U6" s="73"/>
      <c r="V6" s="73"/>
      <c r="W6" s="73"/>
      <c r="X6" s="73"/>
      <c r="Y6" s="73"/>
      <c r="Z6" s="73"/>
      <c r="AA6" s="73"/>
      <c r="AB6" s="73"/>
      <c r="AC6" s="73"/>
      <c r="AD6" s="73"/>
      <c r="AE6" s="73"/>
      <c r="AF6" s="95"/>
      <c r="AG6" s="69" t="s">
        <v>707</v>
      </c>
      <c r="AH6" s="13"/>
      <c r="AI6" s="73"/>
      <c r="AJ6" s="73"/>
      <c r="AK6" s="73"/>
      <c r="AL6" s="73"/>
      <c r="AM6" s="73"/>
      <c r="AN6" s="73"/>
      <c r="AO6" s="73"/>
      <c r="AP6" s="73"/>
      <c r="AQ6" s="73"/>
      <c r="AR6" s="73"/>
      <c r="AS6" s="73"/>
      <c r="AT6" s="73"/>
      <c r="AU6" s="73"/>
      <c r="AV6" s="95"/>
      <c r="AW6" s="69" t="s">
        <v>927</v>
      </c>
      <c r="AX6" s="13"/>
      <c r="AY6" s="73"/>
      <c r="AZ6" s="73"/>
      <c r="BA6" s="73"/>
      <c r="BB6" s="73"/>
      <c r="BC6" s="73"/>
      <c r="BD6" s="73"/>
      <c r="BE6" s="73"/>
      <c r="BF6" s="73"/>
      <c r="BG6" s="73"/>
      <c r="BH6" s="73"/>
      <c r="BI6" s="73"/>
      <c r="BJ6" s="73"/>
      <c r="BK6" s="73"/>
      <c r="BL6" s="90"/>
      <c r="BM6" s="69" t="s">
        <v>709</v>
      </c>
      <c r="BN6" s="13"/>
      <c r="BO6" s="73"/>
      <c r="BP6" s="73"/>
      <c r="BQ6" s="73"/>
      <c r="BR6" s="73"/>
      <c r="BS6" s="73"/>
      <c r="BT6" s="73"/>
      <c r="BU6" s="73"/>
      <c r="BV6" s="73"/>
      <c r="BW6" s="73"/>
      <c r="BX6" s="73"/>
      <c r="BY6" s="73"/>
      <c r="BZ6" s="73"/>
      <c r="CA6" s="73"/>
      <c r="CB6" s="95"/>
      <c r="CC6" s="69" t="s">
        <v>711</v>
      </c>
      <c r="CD6" s="13"/>
      <c r="CE6" s="73"/>
      <c r="CF6" s="73"/>
      <c r="CG6" s="73"/>
      <c r="CH6" s="73"/>
      <c r="CI6" s="73"/>
      <c r="CJ6" s="73"/>
      <c r="CK6" s="73"/>
      <c r="CL6" s="73"/>
      <c r="CM6" s="73"/>
      <c r="CN6" s="73"/>
      <c r="CO6" s="73"/>
      <c r="CP6" s="73"/>
      <c r="CQ6" s="73"/>
      <c r="CR6" s="95"/>
      <c r="CS6" s="275" t="str">
        <f>+CC7</f>
        <v>Recettes réelles de fonctionnement : en M14 et M57, crédit net du compte 7 (excepté les comptes 775, 776, 777 et 78) et des comptes 65541 (M14) et 65561 (M57) pour les communes de la MGP (moindres recettes)</v>
      </c>
      <c r="CT6" s="13"/>
      <c r="CU6" s="73"/>
      <c r="CV6" s="73"/>
      <c r="CW6" s="73"/>
      <c r="CX6" s="73"/>
      <c r="CY6" s="73"/>
      <c r="CZ6" s="73"/>
      <c r="DA6" s="73"/>
      <c r="DB6" s="73"/>
      <c r="DC6" s="73"/>
      <c r="DD6" s="73"/>
      <c r="DE6" s="73"/>
      <c r="DF6" s="73"/>
      <c r="DG6" s="73"/>
      <c r="DH6" s="95"/>
      <c r="DI6" s="69" t="s">
        <v>1</v>
      </c>
      <c r="DJ6" s="13"/>
      <c r="DK6" s="53"/>
      <c r="DL6" s="53"/>
      <c r="DM6" s="53"/>
      <c r="DN6" s="53"/>
      <c r="DO6" s="53"/>
      <c r="DP6" s="53"/>
      <c r="DQ6" s="53"/>
      <c r="DR6" s="53"/>
      <c r="DS6" s="53"/>
      <c r="DT6" s="53"/>
      <c r="DU6" s="53"/>
      <c r="DV6" s="53"/>
      <c r="DW6" s="90"/>
    </row>
    <row r="7" spans="1:128" ht="13">
      <c r="A7" s="9"/>
      <c r="B7" s="265"/>
      <c r="C7" s="73"/>
      <c r="D7" s="73"/>
      <c r="E7" s="73"/>
      <c r="F7" s="73"/>
      <c r="G7" s="73"/>
      <c r="H7" s="73"/>
      <c r="I7" s="73"/>
      <c r="J7" s="73"/>
      <c r="K7" s="73"/>
      <c r="L7" s="73"/>
      <c r="M7" s="73"/>
      <c r="N7" s="73"/>
      <c r="O7" s="73"/>
      <c r="P7" s="95"/>
      <c r="Q7" s="964" t="s">
        <v>929</v>
      </c>
      <c r="R7" s="13"/>
      <c r="S7" s="73"/>
      <c r="T7" s="73"/>
      <c r="U7" s="73"/>
      <c r="V7" s="73"/>
      <c r="W7" s="73"/>
      <c r="X7" s="73"/>
      <c r="Y7" s="73"/>
      <c r="Z7" s="73"/>
      <c r="AA7" s="73"/>
      <c r="AB7" s="73"/>
      <c r="AC7" s="73"/>
      <c r="AD7" s="73"/>
      <c r="AE7" s="73"/>
      <c r="AF7" s="95"/>
      <c r="AG7" s="69" t="s">
        <v>929</v>
      </c>
      <c r="AH7" s="13"/>
      <c r="AI7" s="73"/>
      <c r="AJ7" s="73"/>
      <c r="AK7" s="73"/>
      <c r="AL7" s="73"/>
      <c r="AM7" s="73"/>
      <c r="AN7" s="73"/>
      <c r="AO7" s="73"/>
      <c r="AP7" s="73"/>
      <c r="AQ7" s="73"/>
      <c r="AR7" s="73"/>
      <c r="AS7" s="73"/>
      <c r="AT7" s="73"/>
      <c r="AU7" s="73"/>
      <c r="AV7" s="95"/>
      <c r="AW7" s="69" t="s">
        <v>930</v>
      </c>
      <c r="AX7" s="13"/>
      <c r="AY7" s="73"/>
      <c r="AZ7" s="73"/>
      <c r="BA7" s="73"/>
      <c r="BB7" s="73"/>
      <c r="BC7" s="73"/>
      <c r="BD7" s="73"/>
      <c r="BE7" s="73"/>
      <c r="BF7" s="73"/>
      <c r="BG7" s="73"/>
      <c r="BH7" s="73"/>
      <c r="BI7" s="73"/>
      <c r="BJ7" s="73"/>
      <c r="BK7" s="73"/>
      <c r="BL7" s="90"/>
      <c r="BM7" s="69" t="s">
        <v>710</v>
      </c>
      <c r="BN7" s="13"/>
      <c r="BO7" s="73"/>
      <c r="BP7" s="73"/>
      <c r="BQ7" s="73"/>
      <c r="BR7" s="73"/>
      <c r="BS7" s="73"/>
      <c r="BT7" s="73"/>
      <c r="BU7" s="73"/>
      <c r="BV7" s="73"/>
      <c r="BW7" s="73"/>
      <c r="BX7" s="73"/>
      <c r="BY7" s="73"/>
      <c r="BZ7" s="73"/>
      <c r="CA7" s="73"/>
      <c r="CB7" s="95"/>
      <c r="CC7" s="275" t="str">
        <f>+BM8</f>
        <v>Recettes réelles de fonctionnement : en M14 et M57, crédit net du compte 7 (excepté les comptes 775, 776, 777 et 78) et des comptes 65541 (M14) et 65561 (M57) pour les communes de la MGP (moindres recettes)</v>
      </c>
      <c r="CD7" s="13"/>
      <c r="CE7" s="73"/>
      <c r="CF7" s="73"/>
      <c r="CG7" s="73"/>
      <c r="CH7" s="73"/>
      <c r="CI7" s="73"/>
      <c r="CJ7" s="73"/>
      <c r="CK7" s="73"/>
      <c r="CL7" s="73"/>
      <c r="CM7" s="73"/>
      <c r="CN7" s="73"/>
      <c r="CO7" s="73"/>
      <c r="CP7" s="73"/>
      <c r="CQ7" s="73"/>
      <c r="CR7" s="95"/>
      <c r="CS7" s="13"/>
      <c r="CT7" s="8"/>
      <c r="CU7" s="85"/>
      <c r="CV7" s="85"/>
      <c r="CW7" s="85"/>
      <c r="CX7" s="85"/>
      <c r="CY7" s="85"/>
      <c r="CZ7" s="85"/>
      <c r="DA7" s="85"/>
      <c r="DB7" s="85"/>
      <c r="DC7" s="85"/>
      <c r="DD7" s="85"/>
      <c r="DE7" s="85"/>
      <c r="DF7" s="85"/>
      <c r="DG7" s="85"/>
      <c r="DH7" s="89"/>
      <c r="DI7" s="275" t="str">
        <f>+CS6</f>
        <v>Recettes réelles de fonctionnement : en M14 et M57, crédit net du compte 7 (excepté les comptes 775, 776, 777 et 78) et des comptes 65541 (M14) et 65561 (M57) pour les communes de la MGP (moindres recettes)</v>
      </c>
      <c r="DJ7" s="13"/>
      <c r="DK7" s="54"/>
      <c r="DL7" s="54"/>
      <c r="DM7" s="54"/>
      <c r="DN7" s="54"/>
      <c r="DO7" s="54"/>
      <c r="DP7" s="54"/>
      <c r="DQ7" s="54"/>
      <c r="DR7" s="54"/>
      <c r="DS7" s="54"/>
      <c r="DT7" s="54"/>
      <c r="DU7" s="54"/>
      <c r="DV7" s="54"/>
      <c r="DW7" s="90"/>
    </row>
    <row r="8" spans="1:128" ht="13">
      <c r="A8" s="8"/>
      <c r="B8" s="8"/>
      <c r="C8" s="85"/>
      <c r="D8" s="85"/>
      <c r="E8" s="85"/>
      <c r="F8" s="85"/>
      <c r="G8" s="85"/>
      <c r="H8" s="85"/>
      <c r="I8" s="85"/>
      <c r="J8" s="85"/>
      <c r="K8" s="85"/>
      <c r="L8" s="85"/>
      <c r="M8" s="85"/>
      <c r="N8" s="85"/>
      <c r="O8" s="85"/>
      <c r="P8" s="89"/>
      <c r="Q8" s="13"/>
      <c r="R8" s="8"/>
      <c r="S8" s="85"/>
      <c r="T8" s="85"/>
      <c r="U8" s="85"/>
      <c r="V8" s="85"/>
      <c r="W8" s="85"/>
      <c r="X8" s="85"/>
      <c r="Y8" s="85"/>
      <c r="Z8" s="85"/>
      <c r="AA8" s="85"/>
      <c r="AB8" s="85"/>
      <c r="AC8" s="85"/>
      <c r="AD8" s="85"/>
      <c r="AE8" s="85"/>
      <c r="AF8" s="89"/>
      <c r="AG8" s="69" t="s">
        <v>926</v>
      </c>
      <c r="AH8" s="8"/>
      <c r="AI8" s="85"/>
      <c r="AJ8" s="85"/>
      <c r="AK8" s="85"/>
      <c r="AL8" s="85"/>
      <c r="AM8" s="85"/>
      <c r="AN8" s="85"/>
      <c r="AO8" s="85"/>
      <c r="AP8" s="85"/>
      <c r="AQ8" s="85"/>
      <c r="AR8" s="85"/>
      <c r="AS8" s="85"/>
      <c r="AT8" s="85"/>
      <c r="AU8" s="85"/>
      <c r="AV8" s="89"/>
      <c r="AW8" s="69" t="s">
        <v>926</v>
      </c>
      <c r="AX8" s="8"/>
      <c r="AY8" s="85"/>
      <c r="AZ8" s="85"/>
      <c r="BA8" s="85"/>
      <c r="BB8" s="85"/>
      <c r="BC8" s="85"/>
      <c r="BD8" s="85"/>
      <c r="BE8" s="85"/>
      <c r="BF8" s="85"/>
      <c r="BG8" s="85"/>
      <c r="BH8" s="85"/>
      <c r="BI8" s="85"/>
      <c r="BJ8" s="85"/>
      <c r="BK8" s="85"/>
      <c r="BL8" s="90"/>
      <c r="BM8" s="275" t="str">
        <f>+AW8</f>
        <v>Recettes réelles de fonctionnement : en M14 et M57, crédit net du compte 7 (excepté les comptes 775, 776, 777 et 78) et des comptes 65541 (M14) et 65561 (M57) pour les communes de la MGP (moindres recettes)</v>
      </c>
      <c r="BN8" s="8"/>
      <c r="BO8" s="85"/>
      <c r="BP8" s="85"/>
      <c r="BQ8" s="85"/>
      <c r="BR8" s="85"/>
      <c r="BS8" s="85"/>
      <c r="BT8" s="85"/>
      <c r="BU8" s="85"/>
      <c r="BV8" s="85"/>
      <c r="BW8" s="85"/>
      <c r="BX8" s="85"/>
      <c r="BY8" s="85"/>
      <c r="BZ8" s="85"/>
      <c r="CA8" s="85"/>
      <c r="CB8" s="89"/>
      <c r="CC8" s="8"/>
      <c r="CD8" s="8"/>
      <c r="CE8" s="85"/>
      <c r="CF8" s="85"/>
      <c r="CG8" s="85"/>
      <c r="CH8" s="85"/>
      <c r="CI8" s="85"/>
      <c r="CJ8" s="85"/>
      <c r="CK8" s="85"/>
      <c r="CL8" s="85"/>
      <c r="CM8" s="85"/>
      <c r="CN8" s="85"/>
      <c r="CO8" s="85"/>
      <c r="CP8" s="85"/>
      <c r="CQ8" s="85"/>
      <c r="CR8" s="89"/>
      <c r="CS8" s="13"/>
      <c r="CT8" s="13"/>
      <c r="CU8" s="73"/>
      <c r="CV8" s="73"/>
      <c r="CW8" s="73"/>
      <c r="CX8" s="73"/>
      <c r="CY8" s="73"/>
      <c r="CZ8" s="73"/>
      <c r="DA8" s="73"/>
      <c r="DB8" s="73"/>
      <c r="DC8" s="73"/>
      <c r="DD8" s="73"/>
      <c r="DE8" s="73"/>
      <c r="DF8" s="73"/>
      <c r="DG8" s="73"/>
      <c r="DH8" s="95"/>
      <c r="DI8" s="13"/>
      <c r="DJ8" s="8"/>
      <c r="DK8" s="54"/>
      <c r="DL8" s="54"/>
      <c r="DM8" s="54"/>
      <c r="DN8" s="54"/>
      <c r="DO8" s="54"/>
      <c r="DP8" s="54"/>
      <c r="DQ8" s="54"/>
      <c r="DR8" s="54"/>
      <c r="DS8" s="54"/>
      <c r="DT8" s="54"/>
      <c r="DU8" s="54"/>
      <c r="DV8" s="54"/>
      <c r="DW8" s="90"/>
    </row>
    <row r="9" spans="1:128" ht="13">
      <c r="C9" s="73"/>
      <c r="D9" s="73"/>
      <c r="E9" s="73"/>
      <c r="F9" s="73"/>
      <c r="G9" s="73"/>
      <c r="H9" s="276"/>
      <c r="I9" s="73"/>
      <c r="J9" s="73"/>
      <c r="K9" s="73"/>
      <c r="L9" s="73"/>
      <c r="M9" s="73"/>
      <c r="N9" s="73"/>
      <c r="O9" s="73"/>
      <c r="P9" s="95"/>
      <c r="Q9" s="46"/>
      <c r="R9" s="13"/>
      <c r="S9" s="73"/>
      <c r="T9" s="73"/>
      <c r="U9" s="73"/>
      <c r="V9" s="73"/>
      <c r="W9" s="73"/>
      <c r="X9" s="73"/>
      <c r="Y9" s="73"/>
      <c r="Z9" s="73"/>
      <c r="AA9" s="73"/>
      <c r="AB9" s="73"/>
      <c r="AC9" s="73"/>
      <c r="AD9" s="73"/>
      <c r="AE9" s="73"/>
      <c r="AF9" s="95"/>
      <c r="AG9" s="46"/>
      <c r="AH9" s="13"/>
      <c r="AI9" s="73"/>
      <c r="AJ9" s="73"/>
      <c r="AK9" s="73"/>
      <c r="AL9" s="73"/>
      <c r="AM9" s="73"/>
      <c r="AN9" s="73"/>
      <c r="AO9" s="73"/>
      <c r="AP9" s="73"/>
      <c r="AQ9" s="73"/>
      <c r="AR9" s="73"/>
      <c r="AS9" s="73"/>
      <c r="AT9" s="73"/>
      <c r="AU9" s="73"/>
      <c r="AV9" s="95"/>
      <c r="AW9" s="60"/>
      <c r="AY9" s="54"/>
      <c r="AZ9" s="54"/>
      <c r="BA9" s="54"/>
      <c r="BB9" s="54"/>
      <c r="BC9" s="54"/>
      <c r="BD9" s="54"/>
      <c r="BE9" s="54"/>
      <c r="BF9" s="54"/>
      <c r="BG9" s="54"/>
      <c r="BH9" s="54"/>
      <c r="BI9" s="54"/>
      <c r="BJ9" s="54"/>
      <c r="BK9" s="54"/>
      <c r="BL9" s="90"/>
      <c r="BM9" s="13"/>
      <c r="BN9" s="13"/>
      <c r="BO9" s="73"/>
      <c r="BP9" s="73"/>
      <c r="BQ9" s="73"/>
      <c r="BR9" s="73"/>
      <c r="BS9" s="73"/>
      <c r="BT9" s="73"/>
      <c r="BU9" s="73"/>
      <c r="BV9" s="73"/>
      <c r="BW9" s="73"/>
      <c r="BX9" s="73"/>
      <c r="BY9" s="73"/>
      <c r="BZ9" s="73"/>
      <c r="CA9" s="73"/>
      <c r="CB9" s="95"/>
      <c r="CC9" s="13"/>
      <c r="CD9" s="13"/>
      <c r="CE9" s="73"/>
      <c r="CF9" s="73"/>
      <c r="CG9" s="73"/>
      <c r="CH9" s="73"/>
      <c r="CI9" s="73"/>
      <c r="CJ9" s="73"/>
      <c r="CK9" s="73"/>
      <c r="CL9" s="73"/>
      <c r="CM9" s="73"/>
      <c r="CN9" s="73"/>
      <c r="CO9" s="73"/>
      <c r="CP9" s="73"/>
      <c r="CQ9" s="73"/>
      <c r="CR9" s="95"/>
      <c r="CT9" s="13"/>
      <c r="CU9" s="73"/>
      <c r="CV9" s="73"/>
      <c r="CW9" s="73"/>
      <c r="CX9" s="73"/>
      <c r="CY9" s="73"/>
      <c r="CZ9" s="73"/>
      <c r="DA9" s="73"/>
      <c r="DB9" s="73"/>
      <c r="DC9" s="73"/>
      <c r="DD9" s="73"/>
      <c r="DE9" s="73"/>
      <c r="DF9" s="73"/>
      <c r="DG9" s="73"/>
      <c r="DH9" s="95"/>
      <c r="DI9" s="13"/>
      <c r="DJ9" s="13"/>
      <c r="DK9" s="54"/>
      <c r="DL9" s="54"/>
      <c r="DM9" s="54"/>
      <c r="DN9" s="54"/>
      <c r="DO9" s="54"/>
      <c r="DP9" s="54"/>
      <c r="DQ9" s="54"/>
      <c r="DR9" s="54"/>
      <c r="DS9" s="54"/>
      <c r="DT9" s="54"/>
      <c r="DU9" s="54"/>
      <c r="DV9" s="54"/>
      <c r="DW9" s="90"/>
    </row>
    <row r="10" spans="1:128" ht="13">
      <c r="B10" s="60"/>
      <c r="C10" s="73"/>
      <c r="D10" s="73"/>
      <c r="E10" s="73"/>
      <c r="F10" s="73"/>
      <c r="G10" s="73"/>
      <c r="H10" s="73"/>
      <c r="I10" s="73"/>
      <c r="J10" s="73"/>
      <c r="K10" s="73"/>
      <c r="L10" s="73"/>
      <c r="M10" s="73"/>
      <c r="N10" s="73"/>
      <c r="O10" s="73"/>
      <c r="P10" s="95"/>
      <c r="Q10" s="60"/>
      <c r="R10" s="13"/>
      <c r="S10" s="73"/>
      <c r="T10" s="73"/>
      <c r="U10" s="73"/>
      <c r="V10" s="73"/>
      <c r="W10" s="73"/>
      <c r="X10" s="73"/>
      <c r="Y10" s="73"/>
      <c r="Z10" s="73"/>
      <c r="AA10" s="73"/>
      <c r="AB10" s="73"/>
      <c r="AC10" s="73"/>
      <c r="AD10" s="73"/>
      <c r="AE10" s="73"/>
      <c r="AF10" s="95"/>
      <c r="AG10" s="60" t="s">
        <v>528</v>
      </c>
      <c r="AH10" s="13"/>
      <c r="AI10" s="73"/>
      <c r="AJ10" s="73"/>
      <c r="AK10" s="73"/>
      <c r="AL10" s="73"/>
      <c r="AM10" s="73"/>
      <c r="AN10" s="73"/>
      <c r="AO10" s="73"/>
      <c r="AP10" s="73"/>
      <c r="AQ10" s="73"/>
      <c r="AR10" s="73"/>
      <c r="AS10" s="73"/>
      <c r="AT10" s="73"/>
      <c r="AU10" s="73"/>
      <c r="AV10" s="95"/>
      <c r="AW10" s="60" t="s">
        <v>293</v>
      </c>
      <c r="AY10" s="54"/>
      <c r="AZ10" s="54"/>
      <c r="BA10" s="54"/>
      <c r="BB10" s="54"/>
      <c r="BC10" s="54"/>
      <c r="BD10" s="54"/>
      <c r="BE10" s="54"/>
      <c r="BF10" s="54"/>
      <c r="BG10" s="54"/>
      <c r="BH10" s="54"/>
      <c r="BI10" s="54"/>
      <c r="BJ10" s="54"/>
      <c r="BK10" s="54"/>
      <c r="BL10" s="90"/>
      <c r="BM10" s="60" t="s">
        <v>529</v>
      </c>
      <c r="BN10" s="13"/>
      <c r="BO10" s="73"/>
      <c r="BP10" s="73"/>
      <c r="BQ10" s="73"/>
      <c r="BR10" s="73"/>
      <c r="BS10" s="73"/>
      <c r="BT10" s="73"/>
      <c r="BU10" s="73"/>
      <c r="BV10" s="73"/>
      <c r="BW10" s="73"/>
      <c r="BX10" s="73"/>
      <c r="BY10" s="73"/>
      <c r="BZ10" s="73"/>
      <c r="CA10" s="73"/>
      <c r="CB10" s="95"/>
      <c r="CC10" s="60" t="s">
        <v>294</v>
      </c>
      <c r="CD10" s="13"/>
      <c r="CE10" s="73"/>
      <c r="CF10" s="73"/>
      <c r="CG10" s="73"/>
      <c r="CH10" s="73"/>
      <c r="CI10" s="73"/>
      <c r="CJ10" s="73"/>
      <c r="CK10" s="73"/>
      <c r="CL10" s="73"/>
      <c r="CM10" s="73"/>
      <c r="CN10" s="73"/>
      <c r="CO10" s="73"/>
      <c r="CP10" s="73"/>
      <c r="CQ10" s="73"/>
      <c r="CR10" s="95"/>
      <c r="CS10" s="60" t="s">
        <v>103</v>
      </c>
      <c r="CT10" s="13"/>
      <c r="CU10" s="73"/>
      <c r="CV10" s="73"/>
      <c r="CW10" s="73"/>
      <c r="CX10" s="73"/>
      <c r="CY10" s="73"/>
      <c r="CZ10" s="73"/>
      <c r="DA10" s="73"/>
      <c r="DB10" s="73"/>
      <c r="DC10" s="73"/>
      <c r="DD10" s="73"/>
      <c r="DE10" s="73"/>
      <c r="DF10" s="73"/>
      <c r="DG10" s="73"/>
      <c r="DH10" s="95"/>
      <c r="DI10" s="60"/>
      <c r="DJ10" s="13"/>
      <c r="DK10" s="54"/>
      <c r="DL10" s="54"/>
      <c r="DM10" s="54"/>
      <c r="DN10" s="54"/>
      <c r="DO10" s="54"/>
      <c r="DP10" s="54"/>
      <c r="DQ10" s="54"/>
      <c r="DR10" s="54"/>
      <c r="DS10" s="54"/>
      <c r="DT10" s="54"/>
      <c r="DU10" s="54"/>
      <c r="DV10" s="54"/>
      <c r="DW10" s="90"/>
    </row>
    <row r="11" spans="1:128">
      <c r="A11" s="13"/>
      <c r="B11" s="13"/>
      <c r="C11" s="73"/>
      <c r="D11" s="73"/>
      <c r="E11" s="73"/>
      <c r="F11" s="73"/>
      <c r="G11" s="73"/>
      <c r="H11" s="73"/>
      <c r="I11" s="73"/>
      <c r="J11" s="73"/>
      <c r="K11" s="73"/>
      <c r="L11" s="73"/>
      <c r="M11" s="73"/>
      <c r="N11" s="73"/>
      <c r="O11" s="73"/>
      <c r="P11" s="95"/>
      <c r="Q11" s="13"/>
      <c r="R11" s="13"/>
      <c r="S11" s="73"/>
      <c r="T11" s="73"/>
      <c r="U11" s="73"/>
      <c r="V11" s="73"/>
      <c r="W11" s="73"/>
      <c r="X11" s="73"/>
      <c r="Y11" s="73"/>
      <c r="Z11" s="73"/>
      <c r="AA11" s="73"/>
      <c r="AB11" s="73"/>
      <c r="AC11" s="73"/>
      <c r="AD11" s="73"/>
      <c r="AE11" s="73"/>
      <c r="AF11" s="95"/>
      <c r="AG11" s="13"/>
      <c r="AH11" s="13"/>
      <c r="AI11" s="73"/>
      <c r="AJ11" s="73"/>
      <c r="AK11" s="73"/>
      <c r="AL11" s="73"/>
      <c r="AM11" s="73"/>
      <c r="AN11" s="73"/>
      <c r="AO11" s="73"/>
      <c r="AP11" s="73"/>
      <c r="AQ11" s="73"/>
      <c r="AR11" s="73"/>
      <c r="AS11" s="73"/>
      <c r="AT11" s="73"/>
      <c r="AU11" s="73"/>
      <c r="AV11" s="95"/>
      <c r="AY11" s="54"/>
      <c r="AZ11" s="54"/>
      <c r="BA11" s="54"/>
      <c r="BB11" s="54"/>
      <c r="BC11" s="54"/>
      <c r="BD11" s="54"/>
      <c r="BE11" s="54"/>
      <c r="BF11" s="54"/>
      <c r="BG11" s="54"/>
      <c r="BH11" s="54"/>
      <c r="BI11" s="54"/>
      <c r="BJ11" s="54"/>
      <c r="BK11" s="54"/>
      <c r="BL11" s="90"/>
      <c r="BM11" s="13"/>
      <c r="BN11" s="13"/>
      <c r="BO11" s="73"/>
      <c r="BP11" s="73"/>
      <c r="BQ11" s="73"/>
      <c r="BR11" s="73"/>
      <c r="BS11" s="73"/>
      <c r="BT11" s="73"/>
      <c r="BU11" s="73"/>
      <c r="BV11" s="73"/>
      <c r="BW11" s="73"/>
      <c r="BX11" s="73"/>
      <c r="BY11" s="73"/>
      <c r="BZ11" s="73"/>
      <c r="CA11" s="73"/>
      <c r="CB11" s="95"/>
      <c r="CC11" s="13"/>
      <c r="CD11" s="13"/>
      <c r="CE11" s="73"/>
      <c r="CF11" s="73"/>
      <c r="CG11" s="73"/>
      <c r="CH11" s="73"/>
      <c r="CI11" s="73"/>
      <c r="CJ11" s="73"/>
      <c r="CK11" s="73"/>
      <c r="CL11" s="73"/>
      <c r="CM11" s="73"/>
      <c r="CN11" s="73"/>
      <c r="CO11" s="73"/>
      <c r="CP11" s="73"/>
      <c r="CQ11" s="73"/>
      <c r="CR11" s="95"/>
      <c r="DI11" s="13"/>
      <c r="DJ11" s="13"/>
      <c r="DK11" s="54"/>
      <c r="DL11" s="54"/>
      <c r="DM11" s="54"/>
      <c r="DN11" s="54"/>
      <c r="DO11" s="54"/>
      <c r="DP11" s="54"/>
      <c r="DQ11" s="54"/>
      <c r="DR11" s="54"/>
      <c r="DS11" s="54"/>
      <c r="DT11" s="54"/>
      <c r="DU11" s="54"/>
      <c r="DV11" s="54"/>
      <c r="DW11" s="90"/>
    </row>
    <row r="12" spans="1:128" ht="13">
      <c r="B12" s="8" t="s">
        <v>296</v>
      </c>
      <c r="C12" s="73"/>
      <c r="D12" s="73"/>
      <c r="E12" s="73"/>
      <c r="F12" s="73"/>
      <c r="G12" s="73"/>
      <c r="H12" s="73"/>
      <c r="I12" s="73"/>
      <c r="J12" s="73"/>
      <c r="K12" s="73"/>
      <c r="L12" s="73"/>
      <c r="M12" s="73"/>
      <c r="N12" s="73"/>
      <c r="O12" s="73"/>
      <c r="P12" s="95"/>
      <c r="Q12" s="13"/>
      <c r="R12" s="13"/>
      <c r="S12" s="73"/>
      <c r="T12" s="73"/>
      <c r="U12" s="73"/>
      <c r="V12" s="73"/>
      <c r="W12" s="73"/>
      <c r="X12" s="73"/>
      <c r="Y12" s="73"/>
      <c r="Z12" s="73"/>
      <c r="AA12" s="73"/>
      <c r="AB12" s="73"/>
      <c r="AC12" s="73"/>
      <c r="AD12" s="73"/>
      <c r="AE12" s="73"/>
      <c r="AF12" s="95"/>
      <c r="AG12" s="13"/>
      <c r="AH12" s="13"/>
      <c r="AI12" s="73"/>
      <c r="AJ12" s="73"/>
      <c r="AK12" s="73"/>
      <c r="AL12" s="73"/>
      <c r="AM12" s="73"/>
      <c r="AN12" s="73"/>
      <c r="AO12" s="73"/>
      <c r="AP12" s="73"/>
      <c r="AQ12" s="73"/>
      <c r="AR12" s="73"/>
      <c r="AS12" s="73"/>
      <c r="AT12" s="73"/>
      <c r="AU12" s="73"/>
      <c r="AV12" s="95"/>
      <c r="AY12" s="54"/>
      <c r="AZ12" s="54"/>
      <c r="BA12" s="54"/>
      <c r="BB12" s="54"/>
      <c r="BC12" s="54"/>
      <c r="BD12" s="54"/>
      <c r="BE12" s="54"/>
      <c r="BF12" s="54"/>
      <c r="BG12" s="54"/>
      <c r="BH12" s="54"/>
      <c r="BI12" s="54"/>
      <c r="BJ12" s="54"/>
      <c r="BK12" s="54"/>
      <c r="BL12" s="90"/>
      <c r="BM12" s="13"/>
      <c r="BN12" s="13"/>
      <c r="BO12" s="73"/>
      <c r="BP12" s="73"/>
      <c r="BQ12" s="73"/>
      <c r="BR12" s="73"/>
      <c r="BS12" s="73"/>
      <c r="BT12" s="73"/>
      <c r="BU12" s="73"/>
      <c r="BV12" s="73"/>
      <c r="BW12" s="73"/>
      <c r="BX12" s="73"/>
      <c r="BY12" s="73"/>
      <c r="BZ12" s="73"/>
      <c r="CA12" s="73"/>
      <c r="CB12" s="95"/>
      <c r="CC12" s="13"/>
      <c r="CD12" s="13"/>
      <c r="CE12" s="73"/>
      <c r="CF12" s="73"/>
      <c r="CG12" s="73"/>
      <c r="CH12" s="73"/>
      <c r="CI12" s="73"/>
      <c r="CJ12" s="73"/>
      <c r="CK12" s="73"/>
      <c r="CL12" s="73"/>
      <c r="CM12" s="73"/>
      <c r="CN12" s="73"/>
      <c r="CO12" s="73"/>
      <c r="CP12" s="73"/>
      <c r="CQ12" s="73"/>
      <c r="CR12" s="95"/>
      <c r="CS12" s="13"/>
      <c r="CT12" s="13"/>
      <c r="CU12" s="73"/>
      <c r="CV12" s="73"/>
      <c r="CW12" s="73"/>
      <c r="CX12" s="73"/>
      <c r="CY12" s="73"/>
      <c r="CZ12" s="73"/>
      <c r="DA12" s="73"/>
      <c r="DB12" s="73"/>
      <c r="DC12" s="73"/>
      <c r="DD12" s="73"/>
      <c r="DE12" s="73"/>
      <c r="DF12" s="73"/>
      <c r="DG12" s="73"/>
      <c r="DH12" s="95"/>
      <c r="DI12" s="13"/>
      <c r="DJ12" s="13"/>
      <c r="DK12" s="54"/>
      <c r="DL12" s="54"/>
      <c r="DM12" s="54"/>
      <c r="DN12" s="54"/>
      <c r="DO12" s="54"/>
      <c r="DP12" s="54"/>
      <c r="DQ12" s="54"/>
      <c r="DR12" s="54"/>
      <c r="DS12" s="54"/>
      <c r="DT12" s="54"/>
      <c r="DU12" s="54"/>
      <c r="DV12" s="54"/>
      <c r="DW12" s="90"/>
    </row>
    <row r="13" spans="1:128" ht="13">
      <c r="A13" s="8"/>
      <c r="B13" s="13"/>
      <c r="C13" s="73"/>
      <c r="D13" s="73"/>
      <c r="E13" s="73"/>
      <c r="F13" s="73"/>
      <c r="G13" s="73"/>
      <c r="H13" s="73"/>
      <c r="I13" s="73"/>
      <c r="J13" s="73"/>
      <c r="K13" s="73"/>
      <c r="L13" s="73"/>
      <c r="M13" s="73"/>
      <c r="N13" s="73"/>
      <c r="O13" s="73"/>
      <c r="P13" s="95"/>
      <c r="Q13" s="13"/>
      <c r="R13" s="13"/>
      <c r="S13" s="73"/>
      <c r="T13" s="73"/>
      <c r="U13" s="73"/>
      <c r="V13" s="73"/>
      <c r="W13" s="73"/>
      <c r="X13" s="73"/>
      <c r="Y13" s="73"/>
      <c r="Z13" s="73"/>
      <c r="AA13" s="73"/>
      <c r="AB13" s="73"/>
      <c r="AC13" s="73"/>
      <c r="AD13" s="73"/>
      <c r="AE13" s="73"/>
      <c r="AF13" s="95"/>
      <c r="AG13" s="13"/>
      <c r="AH13" s="13"/>
      <c r="AI13" s="73"/>
      <c r="AJ13" s="73"/>
      <c r="AK13" s="73"/>
      <c r="AL13" s="73"/>
      <c r="AM13" s="73"/>
      <c r="AN13" s="73"/>
      <c r="AO13" s="73"/>
      <c r="AP13" s="73"/>
      <c r="AQ13" s="73"/>
      <c r="AR13" s="73"/>
      <c r="AS13" s="73"/>
      <c r="AT13" s="73"/>
      <c r="AU13" s="73"/>
      <c r="AV13" s="95"/>
      <c r="AY13" s="54"/>
      <c r="AZ13" s="54"/>
      <c r="BA13" s="54"/>
      <c r="BB13" s="54"/>
      <c r="BC13" s="54"/>
      <c r="BD13" s="54"/>
      <c r="BE13" s="54"/>
      <c r="BF13" s="54"/>
      <c r="BG13" s="54"/>
      <c r="BH13" s="54"/>
      <c r="BI13" s="54"/>
      <c r="BJ13" s="54"/>
      <c r="BK13" s="54"/>
      <c r="BL13" s="90"/>
      <c r="BM13" s="13"/>
      <c r="BN13" s="13"/>
      <c r="BO13" s="73"/>
      <c r="BP13" s="73"/>
      <c r="BQ13" s="73"/>
      <c r="BR13" s="73"/>
      <c r="BS13" s="73"/>
      <c r="BT13" s="73"/>
      <c r="BU13" s="73"/>
      <c r="BV13" s="73"/>
      <c r="BW13" s="73"/>
      <c r="BX13" s="73"/>
      <c r="BY13" s="73"/>
      <c r="BZ13" s="73"/>
      <c r="CA13" s="73"/>
      <c r="CB13" s="95"/>
      <c r="CC13" s="13"/>
      <c r="CD13" s="13"/>
      <c r="CE13" s="73"/>
      <c r="CF13" s="73"/>
      <c r="CG13" s="73"/>
      <c r="CH13" s="73"/>
      <c r="CI13" s="73"/>
      <c r="CJ13" s="73"/>
      <c r="CK13" s="73"/>
      <c r="CL13" s="73"/>
      <c r="CM13" s="73"/>
      <c r="CN13" s="73"/>
      <c r="CO13" s="73"/>
      <c r="CP13" s="73"/>
      <c r="CQ13" s="73"/>
      <c r="CR13" s="95"/>
      <c r="CS13" s="13"/>
      <c r="CT13" s="13"/>
      <c r="CU13" s="73"/>
      <c r="CV13" s="73"/>
      <c r="CW13" s="73"/>
      <c r="CX13" s="73"/>
      <c r="CY13" s="73"/>
      <c r="CZ13" s="73"/>
      <c r="DA13" s="73"/>
      <c r="DB13" s="73"/>
      <c r="DC13" s="73"/>
      <c r="DD13" s="73"/>
      <c r="DE13" s="73"/>
      <c r="DF13" s="73"/>
      <c r="DG13" s="73"/>
      <c r="DH13" s="95"/>
      <c r="DI13" s="13"/>
      <c r="DJ13" s="13"/>
      <c r="DK13" s="54"/>
      <c r="DL13" s="54"/>
      <c r="DM13" s="54"/>
      <c r="DN13" s="54"/>
      <c r="DO13" s="54"/>
      <c r="DP13" s="54"/>
      <c r="DQ13" s="54"/>
      <c r="DR13" s="54"/>
      <c r="DS13" s="54"/>
      <c r="DT13" s="54"/>
      <c r="DU13" s="54"/>
      <c r="DV13" s="54"/>
      <c r="DW13" s="90"/>
      <c r="DX13" s="13"/>
    </row>
    <row r="14" spans="1:128">
      <c r="A14" s="13"/>
      <c r="B14" s="13"/>
      <c r="C14" s="73"/>
      <c r="D14" s="73"/>
      <c r="E14" s="73"/>
      <c r="F14" s="73"/>
      <c r="G14" s="73"/>
      <c r="H14" s="73"/>
      <c r="I14" s="73"/>
      <c r="J14" s="73"/>
      <c r="K14" s="73"/>
      <c r="L14" s="73"/>
      <c r="M14" s="73"/>
      <c r="N14" s="73"/>
      <c r="O14" s="73"/>
      <c r="P14" s="95"/>
      <c r="Q14" s="13"/>
      <c r="R14" s="13"/>
      <c r="S14" s="73"/>
      <c r="T14" s="73"/>
      <c r="U14" s="73"/>
      <c r="V14" s="73"/>
      <c r="W14" s="73"/>
      <c r="X14" s="73"/>
      <c r="Y14" s="73"/>
      <c r="Z14" s="73"/>
      <c r="AA14" s="73"/>
      <c r="AB14" s="73"/>
      <c r="AC14" s="73"/>
      <c r="AD14" s="73"/>
      <c r="AE14" s="73"/>
      <c r="AF14" s="95"/>
      <c r="AG14" s="13"/>
      <c r="AH14" s="13"/>
      <c r="AI14" s="73"/>
      <c r="AJ14" s="73"/>
      <c r="AK14" s="73"/>
      <c r="AL14" s="73"/>
      <c r="AM14" s="73"/>
      <c r="AN14" s="73"/>
      <c r="AO14" s="73"/>
      <c r="AP14" s="73"/>
      <c r="AQ14" s="73"/>
      <c r="AR14" s="73"/>
      <c r="AS14" s="73"/>
      <c r="AT14" s="73"/>
      <c r="AU14" s="73"/>
      <c r="AV14" s="95"/>
      <c r="AY14" s="54"/>
      <c r="AZ14" s="54"/>
      <c r="BA14" s="54"/>
      <c r="BB14" s="54"/>
      <c r="BC14" s="54"/>
      <c r="BD14" s="54"/>
      <c r="BE14" s="54"/>
      <c r="BF14" s="54"/>
      <c r="BG14" s="54"/>
      <c r="BH14" s="54"/>
      <c r="BI14" s="54"/>
      <c r="BJ14" s="54"/>
      <c r="BK14" s="54"/>
      <c r="BL14" s="90"/>
      <c r="BM14" s="13"/>
      <c r="BN14" s="13"/>
      <c r="BO14" s="73"/>
      <c r="BP14" s="73"/>
      <c r="BQ14" s="73"/>
      <c r="BR14" s="73"/>
      <c r="BS14" s="73"/>
      <c r="BT14" s="73"/>
      <c r="BU14" s="73"/>
      <c r="BV14" s="73"/>
      <c r="BW14" s="73"/>
      <c r="BX14" s="73"/>
      <c r="BY14" s="73"/>
      <c r="BZ14" s="73"/>
      <c r="CA14" s="73"/>
      <c r="CB14" s="95"/>
      <c r="CC14" s="13"/>
      <c r="CD14" s="13"/>
      <c r="CE14" s="73"/>
      <c r="CF14" s="73"/>
      <c r="CG14" s="73"/>
      <c r="CH14" s="73"/>
      <c r="CI14" s="73"/>
      <c r="CJ14" s="73"/>
      <c r="CK14" s="73"/>
      <c r="CL14" s="73"/>
      <c r="CM14" s="73"/>
      <c r="CN14" s="73"/>
      <c r="CO14" s="73"/>
      <c r="CP14" s="73"/>
      <c r="CQ14" s="73"/>
      <c r="CR14" s="95"/>
      <c r="CS14" s="13"/>
      <c r="CT14" s="13"/>
      <c r="CU14" s="73"/>
      <c r="CV14" s="73"/>
      <c r="CW14" s="73"/>
      <c r="CX14" s="73"/>
      <c r="CY14" s="73"/>
      <c r="CZ14" s="73"/>
      <c r="DA14" s="73"/>
      <c r="DB14" s="73"/>
      <c r="DC14" s="73"/>
      <c r="DD14" s="73"/>
      <c r="DE14" s="73"/>
      <c r="DF14" s="73"/>
      <c r="DG14" s="73"/>
      <c r="DH14" s="95"/>
      <c r="DI14" s="13"/>
      <c r="DJ14" s="13"/>
      <c r="DK14" s="54"/>
      <c r="DL14" s="54"/>
      <c r="DM14" s="54"/>
      <c r="DN14" s="54"/>
      <c r="DO14" s="54"/>
      <c r="DP14" s="54"/>
      <c r="DQ14" s="54"/>
      <c r="DR14" s="54"/>
      <c r="DS14" s="54"/>
      <c r="DT14" s="54"/>
      <c r="DU14" s="54"/>
      <c r="DV14" s="54"/>
      <c r="DW14" s="90"/>
    </row>
    <row r="15" spans="1:128">
      <c r="A15" s="111"/>
      <c r="B15" s="112"/>
      <c r="C15" s="112"/>
      <c r="D15" s="112"/>
      <c r="E15" s="112"/>
      <c r="F15" s="112"/>
      <c r="G15" s="112"/>
      <c r="H15" s="112"/>
      <c r="I15" s="112"/>
      <c r="J15" s="112"/>
      <c r="K15" s="112"/>
      <c r="L15" s="112"/>
      <c r="M15" s="113"/>
      <c r="N15" s="113"/>
      <c r="O15" s="113"/>
      <c r="P15" s="114" t="s">
        <v>101</v>
      </c>
      <c r="Q15" s="111"/>
      <c r="R15" s="112"/>
      <c r="S15" s="115"/>
      <c r="T15" s="115"/>
      <c r="U15" s="115"/>
      <c r="V15" s="115"/>
      <c r="W15" s="115"/>
      <c r="X15" s="115"/>
      <c r="Y15" s="115"/>
      <c r="Z15" s="115"/>
      <c r="AA15" s="115"/>
      <c r="AB15" s="115"/>
      <c r="AC15" s="115"/>
      <c r="AD15" s="115"/>
      <c r="AE15" s="115"/>
      <c r="AF15" s="114" t="s">
        <v>101</v>
      </c>
      <c r="AG15" s="111"/>
      <c r="AH15" s="112"/>
      <c r="AI15" s="115"/>
      <c r="AJ15" s="115"/>
      <c r="AK15" s="115"/>
      <c r="AL15" s="115"/>
      <c r="AM15" s="115"/>
      <c r="AN15" s="115"/>
      <c r="AO15" s="115"/>
      <c r="AP15" s="115"/>
      <c r="AQ15" s="115"/>
      <c r="AR15" s="115"/>
      <c r="AS15" s="115"/>
      <c r="AT15" s="115"/>
      <c r="AU15" s="115"/>
      <c r="AV15" s="114" t="s">
        <v>102</v>
      </c>
      <c r="AW15" s="116"/>
      <c r="AX15" s="117"/>
      <c r="AY15" s="118"/>
      <c r="AZ15" s="118"/>
      <c r="BA15" s="118"/>
      <c r="BB15" s="118"/>
      <c r="BC15" s="118"/>
      <c r="BD15" s="118"/>
      <c r="BE15" s="118"/>
      <c r="BF15" s="118"/>
      <c r="BG15" s="118"/>
      <c r="BH15" s="118"/>
      <c r="BI15" s="119"/>
      <c r="BJ15" s="119"/>
      <c r="BK15" s="119"/>
      <c r="BL15" s="114" t="s">
        <v>102</v>
      </c>
      <c r="BM15" s="111"/>
      <c r="BN15" s="112"/>
      <c r="BO15" s="115"/>
      <c r="BP15" s="115"/>
      <c r="BQ15" s="115"/>
      <c r="BR15" s="115"/>
      <c r="BS15" s="115"/>
      <c r="BT15" s="115"/>
      <c r="BU15" s="115"/>
      <c r="BV15" s="115"/>
      <c r="BW15" s="115"/>
      <c r="BX15" s="115"/>
      <c r="BY15" s="115"/>
      <c r="BZ15" s="115"/>
      <c r="CA15" s="115"/>
      <c r="CB15" s="114" t="s">
        <v>102</v>
      </c>
      <c r="CC15" s="111"/>
      <c r="CD15" s="112"/>
      <c r="CE15" s="115"/>
      <c r="CF15" s="115"/>
      <c r="CG15" s="115"/>
      <c r="CH15" s="115"/>
      <c r="CI15" s="115"/>
      <c r="CJ15" s="115"/>
      <c r="CK15" s="115"/>
      <c r="CL15" s="115"/>
      <c r="CM15" s="115"/>
      <c r="CN15" s="115"/>
      <c r="CO15" s="115"/>
      <c r="CP15" s="115"/>
      <c r="CQ15" s="115"/>
      <c r="CR15" s="114" t="s">
        <v>102</v>
      </c>
      <c r="CS15" s="111"/>
      <c r="CT15" s="112"/>
      <c r="CU15" s="115"/>
      <c r="CV15" s="115"/>
      <c r="CW15" s="115"/>
      <c r="CX15" s="115"/>
      <c r="CY15" s="115"/>
      <c r="CZ15" s="115"/>
      <c r="DA15" s="115"/>
      <c r="DB15" s="115"/>
      <c r="DC15" s="115"/>
      <c r="DD15" s="115"/>
      <c r="DE15" s="115"/>
      <c r="DF15" s="115"/>
      <c r="DG15" s="115"/>
      <c r="DH15" s="114" t="s">
        <v>102</v>
      </c>
      <c r="DI15" s="111"/>
      <c r="DJ15" s="112"/>
      <c r="DK15" s="115"/>
      <c r="DL15" s="115"/>
      <c r="DM15" s="115"/>
      <c r="DN15" s="115"/>
      <c r="DO15" s="115"/>
      <c r="DP15" s="115"/>
      <c r="DQ15" s="115"/>
      <c r="DR15" s="115"/>
      <c r="DS15" s="115"/>
      <c r="DT15" s="115"/>
      <c r="DU15" s="115"/>
      <c r="DV15" s="115"/>
      <c r="DW15" s="114"/>
      <c r="DX15" s="114" t="s">
        <v>102</v>
      </c>
    </row>
    <row r="16" spans="1:128">
      <c r="A16" s="7"/>
      <c r="B16" s="7"/>
      <c r="C16" s="7"/>
      <c r="D16" s="7"/>
      <c r="E16" s="54"/>
      <c r="F16" s="54"/>
      <c r="G16" s="54"/>
      <c r="H16" s="54"/>
      <c r="I16" s="54"/>
      <c r="J16" s="54"/>
      <c r="K16" s="54"/>
      <c r="L16" s="54"/>
      <c r="M16" s="54"/>
      <c r="N16" s="54"/>
      <c r="O16" s="54"/>
      <c r="P16" s="90"/>
      <c r="S16" s="54"/>
      <c r="T16" s="54"/>
      <c r="U16" s="54"/>
      <c r="V16" s="54"/>
      <c r="W16" s="54"/>
      <c r="X16" s="54"/>
      <c r="Y16" s="54"/>
      <c r="Z16" s="54"/>
      <c r="AA16" s="54"/>
      <c r="AB16" s="54"/>
      <c r="AC16" s="54"/>
      <c r="AD16" s="54"/>
      <c r="AE16" s="54"/>
      <c r="AF16" s="90"/>
      <c r="AI16" s="54"/>
      <c r="AJ16" s="54"/>
      <c r="AK16" s="54"/>
      <c r="AL16" s="54"/>
      <c r="AM16" s="54"/>
      <c r="AN16" s="54"/>
      <c r="AO16" s="54"/>
      <c r="AP16" s="54"/>
      <c r="AQ16" s="54"/>
      <c r="AR16" s="54"/>
      <c r="AS16" s="54"/>
      <c r="AT16" s="54"/>
      <c r="AU16" s="54"/>
      <c r="AV16" s="90"/>
      <c r="AY16" s="54"/>
      <c r="AZ16" s="54"/>
      <c r="BA16" s="54"/>
      <c r="BB16" s="54"/>
      <c r="BC16" s="54"/>
      <c r="BD16" s="54"/>
      <c r="BE16" s="54"/>
      <c r="BF16" s="54"/>
      <c r="BG16" s="54"/>
      <c r="BH16" s="54"/>
      <c r="BI16" s="54"/>
      <c r="BJ16" s="54"/>
      <c r="BK16" s="54"/>
      <c r="BL16" s="90"/>
      <c r="BO16" s="54"/>
      <c r="BP16" s="54"/>
      <c r="BQ16" s="54"/>
      <c r="BR16" s="54"/>
      <c r="BS16" s="54"/>
      <c r="BT16" s="54"/>
      <c r="BU16" s="54"/>
      <c r="BV16" s="54"/>
      <c r="BW16" s="54"/>
      <c r="BX16" s="54"/>
      <c r="BY16" s="54"/>
      <c r="BZ16" s="54"/>
      <c r="CA16" s="54"/>
      <c r="CB16" s="90"/>
      <c r="CE16" s="54"/>
      <c r="CF16" s="54"/>
      <c r="CG16" s="54"/>
      <c r="CH16" s="54"/>
      <c r="CI16" s="54"/>
      <c r="CJ16" s="54"/>
      <c r="CK16" s="54"/>
      <c r="CL16" s="54"/>
      <c r="CM16" s="54"/>
      <c r="CN16" s="54"/>
      <c r="CO16" s="54"/>
      <c r="CP16" s="54"/>
      <c r="CQ16" s="54"/>
      <c r="CR16" s="90"/>
      <c r="CU16" s="54"/>
      <c r="CV16" s="54"/>
      <c r="CW16" s="54"/>
      <c r="CX16" s="54"/>
      <c r="CY16" s="54"/>
      <c r="CZ16" s="54"/>
      <c r="DA16" s="54"/>
      <c r="DB16" s="54"/>
      <c r="DC16" s="54"/>
      <c r="DD16" s="54"/>
      <c r="DE16" s="54"/>
      <c r="DF16" s="54"/>
      <c r="DG16" s="54"/>
      <c r="DH16" s="90"/>
      <c r="DK16" s="54"/>
      <c r="DL16" s="54"/>
      <c r="DM16" s="54"/>
      <c r="DN16" s="54"/>
      <c r="DO16" s="54"/>
      <c r="DP16" s="54"/>
      <c r="DQ16" s="54"/>
      <c r="DR16" s="54"/>
      <c r="DS16" s="54"/>
      <c r="DT16" s="54"/>
      <c r="DU16" s="54"/>
      <c r="DV16" s="54"/>
      <c r="DW16" s="90"/>
    </row>
    <row r="17" spans="2:128" ht="13">
      <c r="B17" s="65" t="s">
        <v>272</v>
      </c>
      <c r="C17" s="267" t="s">
        <v>38</v>
      </c>
      <c r="D17" s="267" t="s">
        <v>128</v>
      </c>
      <c r="E17" s="267" t="s">
        <v>130</v>
      </c>
      <c r="F17" s="267" t="s">
        <v>39</v>
      </c>
      <c r="G17" s="267" t="s">
        <v>40</v>
      </c>
      <c r="H17" s="267" t="s">
        <v>41</v>
      </c>
      <c r="I17" s="267" t="s">
        <v>42</v>
      </c>
      <c r="J17" s="267" t="s">
        <v>132</v>
      </c>
      <c r="K17" s="267" t="s">
        <v>133</v>
      </c>
      <c r="L17" s="267" t="s">
        <v>134</v>
      </c>
      <c r="M17" s="268">
        <v>100000</v>
      </c>
      <c r="N17" s="269" t="s">
        <v>262</v>
      </c>
      <c r="O17" s="269" t="s">
        <v>262</v>
      </c>
      <c r="P17" s="269" t="s">
        <v>80</v>
      </c>
      <c r="R17" s="65" t="s">
        <v>272</v>
      </c>
      <c r="S17" s="267" t="s">
        <v>38</v>
      </c>
      <c r="T17" s="267" t="s">
        <v>128</v>
      </c>
      <c r="U17" s="267" t="s">
        <v>130</v>
      </c>
      <c r="V17" s="267" t="s">
        <v>39</v>
      </c>
      <c r="W17" s="267" t="s">
        <v>40</v>
      </c>
      <c r="X17" s="267" t="s">
        <v>41</v>
      </c>
      <c r="Y17" s="267" t="s">
        <v>42</v>
      </c>
      <c r="Z17" s="267" t="s">
        <v>132</v>
      </c>
      <c r="AA17" s="267" t="s">
        <v>133</v>
      </c>
      <c r="AB17" s="267" t="s">
        <v>134</v>
      </c>
      <c r="AC17" s="268">
        <v>100000</v>
      </c>
      <c r="AD17" s="269" t="s">
        <v>262</v>
      </c>
      <c r="AE17" s="269" t="s">
        <v>262</v>
      </c>
      <c r="AF17" s="269" t="s">
        <v>80</v>
      </c>
      <c r="AH17" s="65" t="s">
        <v>272</v>
      </c>
      <c r="AI17" s="267" t="s">
        <v>38</v>
      </c>
      <c r="AJ17" s="267" t="s">
        <v>128</v>
      </c>
      <c r="AK17" s="267" t="s">
        <v>130</v>
      </c>
      <c r="AL17" s="267" t="s">
        <v>39</v>
      </c>
      <c r="AM17" s="267" t="s">
        <v>40</v>
      </c>
      <c r="AN17" s="267" t="s">
        <v>41</v>
      </c>
      <c r="AO17" s="267" t="s">
        <v>42</v>
      </c>
      <c r="AP17" s="267" t="s">
        <v>132</v>
      </c>
      <c r="AQ17" s="267" t="s">
        <v>133</v>
      </c>
      <c r="AR17" s="267" t="s">
        <v>134</v>
      </c>
      <c r="AS17" s="268">
        <v>100000</v>
      </c>
      <c r="AT17" s="269" t="s">
        <v>262</v>
      </c>
      <c r="AU17" s="269" t="s">
        <v>262</v>
      </c>
      <c r="AV17" s="269" t="s">
        <v>80</v>
      </c>
      <c r="AX17" s="65" t="s">
        <v>272</v>
      </c>
      <c r="AY17" s="267" t="s">
        <v>38</v>
      </c>
      <c r="AZ17" s="267" t="s">
        <v>128</v>
      </c>
      <c r="BA17" s="267" t="s">
        <v>130</v>
      </c>
      <c r="BB17" s="267" t="s">
        <v>39</v>
      </c>
      <c r="BC17" s="267" t="s">
        <v>40</v>
      </c>
      <c r="BD17" s="267" t="s">
        <v>41</v>
      </c>
      <c r="BE17" s="267" t="s">
        <v>42</v>
      </c>
      <c r="BF17" s="267" t="s">
        <v>132</v>
      </c>
      <c r="BG17" s="267" t="s">
        <v>133</v>
      </c>
      <c r="BH17" s="267" t="s">
        <v>134</v>
      </c>
      <c r="BI17" s="268">
        <v>100000</v>
      </c>
      <c r="BJ17" s="269" t="s">
        <v>262</v>
      </c>
      <c r="BK17" s="269" t="s">
        <v>262</v>
      </c>
      <c r="BL17" s="269" t="s">
        <v>80</v>
      </c>
      <c r="BN17" s="65" t="s">
        <v>272</v>
      </c>
      <c r="BO17" s="267" t="s">
        <v>38</v>
      </c>
      <c r="BP17" s="267" t="s">
        <v>128</v>
      </c>
      <c r="BQ17" s="267" t="s">
        <v>130</v>
      </c>
      <c r="BR17" s="267" t="s">
        <v>39</v>
      </c>
      <c r="BS17" s="267" t="s">
        <v>40</v>
      </c>
      <c r="BT17" s="267" t="s">
        <v>41</v>
      </c>
      <c r="BU17" s="267" t="s">
        <v>42</v>
      </c>
      <c r="BV17" s="267" t="s">
        <v>132</v>
      </c>
      <c r="BW17" s="267" t="s">
        <v>133</v>
      </c>
      <c r="BX17" s="267" t="s">
        <v>134</v>
      </c>
      <c r="BY17" s="268">
        <v>100000</v>
      </c>
      <c r="BZ17" s="269" t="s">
        <v>262</v>
      </c>
      <c r="CA17" s="710" t="s">
        <v>262</v>
      </c>
      <c r="CB17" s="269" t="s">
        <v>80</v>
      </c>
      <c r="CD17" s="65" t="s">
        <v>272</v>
      </c>
      <c r="CE17" s="267" t="s">
        <v>38</v>
      </c>
      <c r="CF17" s="267" t="s">
        <v>128</v>
      </c>
      <c r="CG17" s="267" t="s">
        <v>130</v>
      </c>
      <c r="CH17" s="267" t="s">
        <v>39</v>
      </c>
      <c r="CI17" s="267" t="s">
        <v>40</v>
      </c>
      <c r="CJ17" s="267" t="s">
        <v>41</v>
      </c>
      <c r="CK17" s="267" t="s">
        <v>42</v>
      </c>
      <c r="CL17" s="267" t="s">
        <v>132</v>
      </c>
      <c r="CM17" s="267" t="s">
        <v>133</v>
      </c>
      <c r="CN17" s="267" t="s">
        <v>134</v>
      </c>
      <c r="CO17" s="268">
        <v>100000</v>
      </c>
      <c r="CP17" s="269" t="s">
        <v>262</v>
      </c>
      <c r="CQ17" s="710" t="s">
        <v>262</v>
      </c>
      <c r="CR17" s="269" t="s">
        <v>80</v>
      </c>
      <c r="CT17" s="65" t="s">
        <v>272</v>
      </c>
      <c r="CU17" s="267" t="s">
        <v>38</v>
      </c>
      <c r="CV17" s="267" t="s">
        <v>128</v>
      </c>
      <c r="CW17" s="267" t="s">
        <v>130</v>
      </c>
      <c r="CX17" s="267" t="s">
        <v>39</v>
      </c>
      <c r="CY17" s="267" t="s">
        <v>40</v>
      </c>
      <c r="CZ17" s="267" t="s">
        <v>41</v>
      </c>
      <c r="DA17" s="267" t="s">
        <v>42</v>
      </c>
      <c r="DB17" s="267" t="s">
        <v>132</v>
      </c>
      <c r="DC17" s="267" t="s">
        <v>133</v>
      </c>
      <c r="DD17" s="267" t="s">
        <v>134</v>
      </c>
      <c r="DE17" s="268">
        <v>100000</v>
      </c>
      <c r="DF17" s="269" t="s">
        <v>262</v>
      </c>
      <c r="DG17" s="269" t="s">
        <v>262</v>
      </c>
      <c r="DH17" s="269" t="s">
        <v>80</v>
      </c>
      <c r="DJ17" s="65" t="s">
        <v>272</v>
      </c>
      <c r="DK17" s="267" t="s">
        <v>38</v>
      </c>
      <c r="DL17" s="267" t="s">
        <v>128</v>
      </c>
      <c r="DM17" s="267" t="s">
        <v>130</v>
      </c>
      <c r="DN17" s="267" t="s">
        <v>39</v>
      </c>
      <c r="DO17" s="267" t="s">
        <v>40</v>
      </c>
      <c r="DP17" s="267" t="s">
        <v>41</v>
      </c>
      <c r="DQ17" s="267" t="s">
        <v>42</v>
      </c>
      <c r="DR17" s="267" t="s">
        <v>132</v>
      </c>
      <c r="DS17" s="267" t="s">
        <v>133</v>
      </c>
      <c r="DT17" s="267" t="s">
        <v>134</v>
      </c>
      <c r="DU17" s="268">
        <v>100000</v>
      </c>
      <c r="DV17" s="269" t="s">
        <v>262</v>
      </c>
      <c r="DW17" s="710" t="s">
        <v>262</v>
      </c>
      <c r="DX17" s="269" t="s">
        <v>80</v>
      </c>
    </row>
    <row r="18" spans="2:128" ht="13">
      <c r="B18" s="66"/>
      <c r="C18" s="266" t="s">
        <v>127</v>
      </c>
      <c r="D18" s="266" t="s">
        <v>43</v>
      </c>
      <c r="E18" s="266" t="s">
        <v>43</v>
      </c>
      <c r="F18" s="266" t="s">
        <v>43</v>
      </c>
      <c r="G18" s="266" t="s">
        <v>43</v>
      </c>
      <c r="H18" s="266" t="s">
        <v>43</v>
      </c>
      <c r="I18" s="266" t="s">
        <v>43</v>
      </c>
      <c r="J18" s="266" t="s">
        <v>43</v>
      </c>
      <c r="K18" s="266" t="s">
        <v>43</v>
      </c>
      <c r="L18" s="266" t="s">
        <v>43</v>
      </c>
      <c r="M18" s="266" t="s">
        <v>46</v>
      </c>
      <c r="N18" s="12" t="s">
        <v>264</v>
      </c>
      <c r="O18" s="12" t="s">
        <v>150</v>
      </c>
      <c r="P18" s="12" t="s">
        <v>149</v>
      </c>
      <c r="R18" s="66"/>
      <c r="S18" s="266" t="s">
        <v>127</v>
      </c>
      <c r="T18" s="266" t="s">
        <v>43</v>
      </c>
      <c r="U18" s="266" t="s">
        <v>43</v>
      </c>
      <c r="V18" s="266" t="s">
        <v>43</v>
      </c>
      <c r="W18" s="266" t="s">
        <v>43</v>
      </c>
      <c r="X18" s="266" t="s">
        <v>43</v>
      </c>
      <c r="Y18" s="266" t="s">
        <v>43</v>
      </c>
      <c r="Z18" s="266" t="s">
        <v>43</v>
      </c>
      <c r="AA18" s="266" t="s">
        <v>43</v>
      </c>
      <c r="AB18" s="266" t="s">
        <v>43</v>
      </c>
      <c r="AC18" s="266" t="s">
        <v>46</v>
      </c>
      <c r="AD18" s="12" t="s">
        <v>264</v>
      </c>
      <c r="AE18" s="12" t="s">
        <v>150</v>
      </c>
      <c r="AF18" s="12" t="s">
        <v>149</v>
      </c>
      <c r="AH18" s="66"/>
      <c r="AI18" s="266" t="s">
        <v>127</v>
      </c>
      <c r="AJ18" s="266" t="s">
        <v>43</v>
      </c>
      <c r="AK18" s="266" t="s">
        <v>43</v>
      </c>
      <c r="AL18" s="266" t="s">
        <v>43</v>
      </c>
      <c r="AM18" s="266" t="s">
        <v>43</v>
      </c>
      <c r="AN18" s="266" t="s">
        <v>43</v>
      </c>
      <c r="AO18" s="266" t="s">
        <v>43</v>
      </c>
      <c r="AP18" s="266" t="s">
        <v>43</v>
      </c>
      <c r="AQ18" s="266" t="s">
        <v>43</v>
      </c>
      <c r="AR18" s="266" t="s">
        <v>43</v>
      </c>
      <c r="AS18" s="266" t="s">
        <v>46</v>
      </c>
      <c r="AT18" s="12" t="s">
        <v>264</v>
      </c>
      <c r="AU18" s="12" t="s">
        <v>150</v>
      </c>
      <c r="AV18" s="12" t="s">
        <v>149</v>
      </c>
      <c r="AX18" s="66"/>
      <c r="AY18" s="266" t="s">
        <v>127</v>
      </c>
      <c r="AZ18" s="266" t="s">
        <v>43</v>
      </c>
      <c r="BA18" s="266" t="s">
        <v>43</v>
      </c>
      <c r="BB18" s="266" t="s">
        <v>43</v>
      </c>
      <c r="BC18" s="266" t="s">
        <v>43</v>
      </c>
      <c r="BD18" s="266" t="s">
        <v>43</v>
      </c>
      <c r="BE18" s="266" t="s">
        <v>43</v>
      </c>
      <c r="BF18" s="266" t="s">
        <v>43</v>
      </c>
      <c r="BG18" s="266" t="s">
        <v>43</v>
      </c>
      <c r="BH18" s="266" t="s">
        <v>43</v>
      </c>
      <c r="BI18" s="266" t="s">
        <v>46</v>
      </c>
      <c r="BJ18" s="12" t="s">
        <v>264</v>
      </c>
      <c r="BK18" s="12" t="s">
        <v>150</v>
      </c>
      <c r="BL18" s="12" t="s">
        <v>149</v>
      </c>
      <c r="BN18" s="66"/>
      <c r="BO18" s="266" t="s">
        <v>127</v>
      </c>
      <c r="BP18" s="266" t="s">
        <v>43</v>
      </c>
      <c r="BQ18" s="266" t="s">
        <v>43</v>
      </c>
      <c r="BR18" s="266" t="s">
        <v>43</v>
      </c>
      <c r="BS18" s="266" t="s">
        <v>43</v>
      </c>
      <c r="BT18" s="266" t="s">
        <v>43</v>
      </c>
      <c r="BU18" s="266" t="s">
        <v>43</v>
      </c>
      <c r="BV18" s="266" t="s">
        <v>43</v>
      </c>
      <c r="BW18" s="266" t="s">
        <v>43</v>
      </c>
      <c r="BX18" s="266" t="s">
        <v>43</v>
      </c>
      <c r="BY18" s="266" t="s">
        <v>46</v>
      </c>
      <c r="BZ18" s="12" t="s">
        <v>264</v>
      </c>
      <c r="CA18" s="711" t="s">
        <v>150</v>
      </c>
      <c r="CB18" s="12" t="s">
        <v>149</v>
      </c>
      <c r="CD18" s="66"/>
      <c r="CE18" s="266" t="s">
        <v>127</v>
      </c>
      <c r="CF18" s="266" t="s">
        <v>43</v>
      </c>
      <c r="CG18" s="266" t="s">
        <v>43</v>
      </c>
      <c r="CH18" s="266" t="s">
        <v>43</v>
      </c>
      <c r="CI18" s="266" t="s">
        <v>43</v>
      </c>
      <c r="CJ18" s="266" t="s">
        <v>43</v>
      </c>
      <c r="CK18" s="266" t="s">
        <v>43</v>
      </c>
      <c r="CL18" s="266" t="s">
        <v>43</v>
      </c>
      <c r="CM18" s="266" t="s">
        <v>43</v>
      </c>
      <c r="CN18" s="266" t="s">
        <v>43</v>
      </c>
      <c r="CO18" s="266" t="s">
        <v>46</v>
      </c>
      <c r="CP18" s="12" t="s">
        <v>264</v>
      </c>
      <c r="CQ18" s="711" t="s">
        <v>150</v>
      </c>
      <c r="CR18" s="12" t="s">
        <v>149</v>
      </c>
      <c r="CT18" s="66"/>
      <c r="CU18" s="266" t="s">
        <v>127</v>
      </c>
      <c r="CV18" s="266" t="s">
        <v>43</v>
      </c>
      <c r="CW18" s="266" t="s">
        <v>43</v>
      </c>
      <c r="CX18" s="266" t="s">
        <v>43</v>
      </c>
      <c r="CY18" s="266" t="s">
        <v>43</v>
      </c>
      <c r="CZ18" s="266" t="s">
        <v>43</v>
      </c>
      <c r="DA18" s="266" t="s">
        <v>43</v>
      </c>
      <c r="DB18" s="266" t="s">
        <v>43</v>
      </c>
      <c r="DC18" s="266" t="s">
        <v>43</v>
      </c>
      <c r="DD18" s="266" t="s">
        <v>43</v>
      </c>
      <c r="DE18" s="266" t="s">
        <v>46</v>
      </c>
      <c r="DF18" s="12" t="s">
        <v>264</v>
      </c>
      <c r="DG18" s="12" t="s">
        <v>150</v>
      </c>
      <c r="DH18" s="12" t="s">
        <v>149</v>
      </c>
      <c r="DJ18" s="66"/>
      <c r="DK18" s="266" t="s">
        <v>127</v>
      </c>
      <c r="DL18" s="266" t="s">
        <v>43</v>
      </c>
      <c r="DM18" s="266" t="s">
        <v>43</v>
      </c>
      <c r="DN18" s="266" t="s">
        <v>43</v>
      </c>
      <c r="DO18" s="266" t="s">
        <v>43</v>
      </c>
      <c r="DP18" s="266" t="s">
        <v>43</v>
      </c>
      <c r="DQ18" s="266" t="s">
        <v>43</v>
      </c>
      <c r="DR18" s="266" t="s">
        <v>43</v>
      </c>
      <c r="DS18" s="266" t="s">
        <v>43</v>
      </c>
      <c r="DT18" s="266" t="s">
        <v>43</v>
      </c>
      <c r="DU18" s="266" t="s">
        <v>46</v>
      </c>
      <c r="DV18" s="12" t="s">
        <v>264</v>
      </c>
      <c r="DW18" s="711" t="s">
        <v>150</v>
      </c>
      <c r="DX18" s="12" t="s">
        <v>149</v>
      </c>
    </row>
    <row r="19" spans="2:128" ht="13">
      <c r="B19" s="67"/>
      <c r="C19" s="270" t="s">
        <v>46</v>
      </c>
      <c r="D19" s="270" t="s">
        <v>129</v>
      </c>
      <c r="E19" s="270" t="s">
        <v>131</v>
      </c>
      <c r="F19" s="270" t="s">
        <v>47</v>
      </c>
      <c r="G19" s="270" t="s">
        <v>48</v>
      </c>
      <c r="H19" s="270" t="s">
        <v>49</v>
      </c>
      <c r="I19" s="270" t="s">
        <v>45</v>
      </c>
      <c r="J19" s="270" t="s">
        <v>135</v>
      </c>
      <c r="K19" s="270" t="s">
        <v>136</v>
      </c>
      <c r="L19" s="270" t="s">
        <v>137</v>
      </c>
      <c r="M19" s="270" t="s">
        <v>138</v>
      </c>
      <c r="N19" s="271" t="s">
        <v>150</v>
      </c>
      <c r="O19" s="271" t="s">
        <v>138</v>
      </c>
      <c r="P19" s="271" t="s">
        <v>44</v>
      </c>
      <c r="R19" s="67"/>
      <c r="S19" s="270" t="s">
        <v>46</v>
      </c>
      <c r="T19" s="270" t="s">
        <v>129</v>
      </c>
      <c r="U19" s="270" t="s">
        <v>131</v>
      </c>
      <c r="V19" s="270" t="s">
        <v>47</v>
      </c>
      <c r="W19" s="270" t="s">
        <v>48</v>
      </c>
      <c r="X19" s="270" t="s">
        <v>49</v>
      </c>
      <c r="Y19" s="270" t="s">
        <v>45</v>
      </c>
      <c r="Z19" s="270" t="s">
        <v>135</v>
      </c>
      <c r="AA19" s="270" t="s">
        <v>136</v>
      </c>
      <c r="AB19" s="270" t="s">
        <v>137</v>
      </c>
      <c r="AC19" s="270" t="s">
        <v>138</v>
      </c>
      <c r="AD19" s="271" t="s">
        <v>150</v>
      </c>
      <c r="AE19" s="271" t="s">
        <v>138</v>
      </c>
      <c r="AF19" s="271" t="s">
        <v>44</v>
      </c>
      <c r="AH19" s="67"/>
      <c r="AI19" s="270" t="s">
        <v>46</v>
      </c>
      <c r="AJ19" s="270" t="s">
        <v>129</v>
      </c>
      <c r="AK19" s="270" t="s">
        <v>131</v>
      </c>
      <c r="AL19" s="270" t="s">
        <v>47</v>
      </c>
      <c r="AM19" s="270" t="s">
        <v>48</v>
      </c>
      <c r="AN19" s="270" t="s">
        <v>49</v>
      </c>
      <c r="AO19" s="270" t="s">
        <v>45</v>
      </c>
      <c r="AP19" s="270" t="s">
        <v>135</v>
      </c>
      <c r="AQ19" s="270" t="s">
        <v>136</v>
      </c>
      <c r="AR19" s="270" t="s">
        <v>137</v>
      </c>
      <c r="AS19" s="270" t="s">
        <v>138</v>
      </c>
      <c r="AT19" s="271" t="s">
        <v>150</v>
      </c>
      <c r="AU19" s="271" t="s">
        <v>138</v>
      </c>
      <c r="AV19" s="271" t="s">
        <v>44</v>
      </c>
      <c r="AX19" s="67"/>
      <c r="AY19" s="270" t="s">
        <v>46</v>
      </c>
      <c r="AZ19" s="270" t="s">
        <v>129</v>
      </c>
      <c r="BA19" s="270" t="s">
        <v>131</v>
      </c>
      <c r="BB19" s="270" t="s">
        <v>47</v>
      </c>
      <c r="BC19" s="270" t="s">
        <v>48</v>
      </c>
      <c r="BD19" s="270" t="s">
        <v>49</v>
      </c>
      <c r="BE19" s="270" t="s">
        <v>45</v>
      </c>
      <c r="BF19" s="270" t="s">
        <v>135</v>
      </c>
      <c r="BG19" s="270" t="s">
        <v>136</v>
      </c>
      <c r="BH19" s="270" t="s">
        <v>137</v>
      </c>
      <c r="BI19" s="270" t="s">
        <v>138</v>
      </c>
      <c r="BJ19" s="271" t="s">
        <v>150</v>
      </c>
      <c r="BK19" s="271" t="s">
        <v>138</v>
      </c>
      <c r="BL19" s="271" t="s">
        <v>44</v>
      </c>
      <c r="BN19" s="67"/>
      <c r="BO19" s="270" t="s">
        <v>46</v>
      </c>
      <c r="BP19" s="270" t="s">
        <v>129</v>
      </c>
      <c r="BQ19" s="270" t="s">
        <v>131</v>
      </c>
      <c r="BR19" s="270" t="s">
        <v>47</v>
      </c>
      <c r="BS19" s="270" t="s">
        <v>48</v>
      </c>
      <c r="BT19" s="270" t="s">
        <v>49</v>
      </c>
      <c r="BU19" s="270" t="s">
        <v>45</v>
      </c>
      <c r="BV19" s="270" t="s">
        <v>135</v>
      </c>
      <c r="BW19" s="270" t="s">
        <v>136</v>
      </c>
      <c r="BX19" s="270" t="s">
        <v>137</v>
      </c>
      <c r="BY19" s="270" t="s">
        <v>138</v>
      </c>
      <c r="BZ19" s="271" t="s">
        <v>150</v>
      </c>
      <c r="CA19" s="712" t="s">
        <v>138</v>
      </c>
      <c r="CB19" s="271" t="s">
        <v>44</v>
      </c>
      <c r="CD19" s="67"/>
      <c r="CE19" s="270" t="s">
        <v>46</v>
      </c>
      <c r="CF19" s="270" t="s">
        <v>129</v>
      </c>
      <c r="CG19" s="270" t="s">
        <v>131</v>
      </c>
      <c r="CH19" s="270" t="s">
        <v>47</v>
      </c>
      <c r="CI19" s="270" t="s">
        <v>48</v>
      </c>
      <c r="CJ19" s="270" t="s">
        <v>49</v>
      </c>
      <c r="CK19" s="270" t="s">
        <v>45</v>
      </c>
      <c r="CL19" s="270" t="s">
        <v>135</v>
      </c>
      <c r="CM19" s="270" t="s">
        <v>136</v>
      </c>
      <c r="CN19" s="270" t="s">
        <v>137</v>
      </c>
      <c r="CO19" s="270" t="s">
        <v>138</v>
      </c>
      <c r="CP19" s="271" t="s">
        <v>150</v>
      </c>
      <c r="CQ19" s="712" t="s">
        <v>138</v>
      </c>
      <c r="CR19" s="271" t="s">
        <v>44</v>
      </c>
      <c r="CT19" s="67"/>
      <c r="CU19" s="270" t="s">
        <v>46</v>
      </c>
      <c r="CV19" s="270" t="s">
        <v>129</v>
      </c>
      <c r="CW19" s="270" t="s">
        <v>131</v>
      </c>
      <c r="CX19" s="270" t="s">
        <v>47</v>
      </c>
      <c r="CY19" s="270" t="s">
        <v>48</v>
      </c>
      <c r="CZ19" s="270" t="s">
        <v>49</v>
      </c>
      <c r="DA19" s="270" t="s">
        <v>45</v>
      </c>
      <c r="DB19" s="270" t="s">
        <v>135</v>
      </c>
      <c r="DC19" s="270" t="s">
        <v>136</v>
      </c>
      <c r="DD19" s="270" t="s">
        <v>137</v>
      </c>
      <c r="DE19" s="270" t="s">
        <v>138</v>
      </c>
      <c r="DF19" s="271" t="s">
        <v>150</v>
      </c>
      <c r="DG19" s="271" t="s">
        <v>138</v>
      </c>
      <c r="DH19" s="271" t="s">
        <v>44</v>
      </c>
      <c r="DJ19" s="67"/>
      <c r="DK19" s="270" t="s">
        <v>46</v>
      </c>
      <c r="DL19" s="270" t="s">
        <v>129</v>
      </c>
      <c r="DM19" s="270" t="s">
        <v>131</v>
      </c>
      <c r="DN19" s="270" t="s">
        <v>47</v>
      </c>
      <c r="DO19" s="270" t="s">
        <v>48</v>
      </c>
      <c r="DP19" s="270" t="s">
        <v>49</v>
      </c>
      <c r="DQ19" s="270" t="s">
        <v>45</v>
      </c>
      <c r="DR19" s="270" t="s">
        <v>135</v>
      </c>
      <c r="DS19" s="270" t="s">
        <v>136</v>
      </c>
      <c r="DT19" s="270" t="s">
        <v>137</v>
      </c>
      <c r="DU19" s="270" t="s">
        <v>138</v>
      </c>
      <c r="DV19" s="271" t="s">
        <v>150</v>
      </c>
      <c r="DW19" s="712" t="s">
        <v>138</v>
      </c>
      <c r="DX19" s="271" t="s">
        <v>44</v>
      </c>
    </row>
    <row r="20" spans="2:128" s="489" customFormat="1" ht="15.75" customHeight="1">
      <c r="B20" s="630" t="s">
        <v>93</v>
      </c>
      <c r="C20" s="631">
        <v>1192.4650999999999</v>
      </c>
      <c r="D20" s="631">
        <v>891.58619999999996</v>
      </c>
      <c r="E20" s="631">
        <v>770.12800000000004</v>
      </c>
      <c r="F20" s="631">
        <v>798.54849999999999</v>
      </c>
      <c r="G20" s="631">
        <v>913.02350000000001</v>
      </c>
      <c r="H20" s="631">
        <v>1041.4525000000001</v>
      </c>
      <c r="I20" s="631">
        <v>1144.6962000000001</v>
      </c>
      <c r="J20" s="631">
        <v>1290.2430999999999</v>
      </c>
      <c r="K20" s="631">
        <v>1428.4984999999999</v>
      </c>
      <c r="L20" s="631">
        <v>1532.4958999999999</v>
      </c>
      <c r="M20" s="631">
        <v>1719.6791000000001</v>
      </c>
      <c r="N20" s="632">
        <v>935.52120000000002</v>
      </c>
      <c r="O20" s="632">
        <v>1503.3648000000001</v>
      </c>
      <c r="P20" s="633">
        <v>1221.8629000000001</v>
      </c>
      <c r="R20" s="630" t="s">
        <v>93</v>
      </c>
      <c r="S20" s="631">
        <v>506.98399999999998</v>
      </c>
      <c r="T20" s="631">
        <v>399.5675</v>
      </c>
      <c r="U20" s="631">
        <v>386.35480000000001</v>
      </c>
      <c r="V20" s="631">
        <v>461.5523</v>
      </c>
      <c r="W20" s="631">
        <v>578.32889999999998</v>
      </c>
      <c r="X20" s="631">
        <v>680.59749999999997</v>
      </c>
      <c r="Y20" s="631">
        <v>776.06359999999995</v>
      </c>
      <c r="Z20" s="631">
        <v>884.50699999999995</v>
      </c>
      <c r="AA20" s="631">
        <v>966.62019999999995</v>
      </c>
      <c r="AB20" s="631">
        <v>1052.1827000000001</v>
      </c>
      <c r="AC20" s="631">
        <v>1215.5604000000001</v>
      </c>
      <c r="AD20" s="632">
        <v>578.11760000000004</v>
      </c>
      <c r="AE20" s="632">
        <v>1038.0195000000001</v>
      </c>
      <c r="AF20" s="633">
        <v>810.02850000000001</v>
      </c>
      <c r="AH20" s="630" t="s">
        <v>93</v>
      </c>
      <c r="AI20" s="671">
        <v>42.515599999999999</v>
      </c>
      <c r="AJ20" s="671">
        <v>44.815300000000001</v>
      </c>
      <c r="AK20" s="671">
        <v>50.1676</v>
      </c>
      <c r="AL20" s="671">
        <v>57.798900000000003</v>
      </c>
      <c r="AM20" s="671">
        <v>63.342199999999998</v>
      </c>
      <c r="AN20" s="671">
        <v>65.350800000000007</v>
      </c>
      <c r="AO20" s="671">
        <v>67.796499999999995</v>
      </c>
      <c r="AP20" s="671">
        <v>68.5535</v>
      </c>
      <c r="AQ20" s="671">
        <v>67.666899999999998</v>
      </c>
      <c r="AR20" s="671">
        <v>68.658100000000005</v>
      </c>
      <c r="AS20" s="671">
        <v>70.685299999999998</v>
      </c>
      <c r="AT20" s="672">
        <v>61.796300000000002</v>
      </c>
      <c r="AU20" s="672">
        <v>69.046400000000006</v>
      </c>
      <c r="AV20" s="665">
        <v>66.294499999999999</v>
      </c>
      <c r="AX20" s="630" t="s">
        <v>93</v>
      </c>
      <c r="AY20" s="671">
        <v>30.654499999999999</v>
      </c>
      <c r="AZ20" s="671">
        <v>35.902500000000003</v>
      </c>
      <c r="BA20" s="671">
        <v>43.3947</v>
      </c>
      <c r="BB20" s="671">
        <v>52.570799999999998</v>
      </c>
      <c r="BC20" s="671">
        <v>58.183700000000002</v>
      </c>
      <c r="BD20" s="671">
        <v>58.927</v>
      </c>
      <c r="BE20" s="671">
        <v>59.114199999999997</v>
      </c>
      <c r="BF20" s="671">
        <v>59.937800000000003</v>
      </c>
      <c r="BG20" s="671">
        <v>59.950800000000001</v>
      </c>
      <c r="BH20" s="671">
        <v>59.2303</v>
      </c>
      <c r="BI20" s="671">
        <v>52.201700000000002</v>
      </c>
      <c r="BJ20" s="672">
        <v>55.125999999999998</v>
      </c>
      <c r="BK20" s="672">
        <v>57.1646</v>
      </c>
      <c r="BL20" s="665">
        <v>56.390799999999999</v>
      </c>
      <c r="BN20" s="630" t="s">
        <v>93</v>
      </c>
      <c r="BO20" s="671">
        <v>30.986000000000001</v>
      </c>
      <c r="BP20" s="671">
        <v>30.6433</v>
      </c>
      <c r="BQ20" s="671">
        <v>27.554400000000001</v>
      </c>
      <c r="BR20" s="671">
        <v>23.1233</v>
      </c>
      <c r="BS20" s="671">
        <v>19.514600000000002</v>
      </c>
      <c r="BT20" s="671">
        <v>17.526700000000002</v>
      </c>
      <c r="BU20" s="671">
        <v>16.212900000000001</v>
      </c>
      <c r="BV20" s="671">
        <v>16.480399999999999</v>
      </c>
      <c r="BW20" s="671">
        <v>16.8293</v>
      </c>
      <c r="BX20" s="671">
        <v>16.848800000000001</v>
      </c>
      <c r="BY20" s="671">
        <v>12.2537</v>
      </c>
      <c r="BZ20" s="672">
        <v>20.229500000000002</v>
      </c>
      <c r="CA20" s="672">
        <v>15.1988</v>
      </c>
      <c r="CB20" s="665">
        <v>17.1083</v>
      </c>
      <c r="CD20" s="630" t="s">
        <v>93</v>
      </c>
      <c r="CE20" s="671">
        <v>21.943899999999999</v>
      </c>
      <c r="CF20" s="671">
        <v>22.699300000000001</v>
      </c>
      <c r="CG20" s="671">
        <v>21.1831</v>
      </c>
      <c r="CH20" s="671">
        <v>19.195699999999999</v>
      </c>
      <c r="CI20" s="671">
        <v>16.426100000000002</v>
      </c>
      <c r="CJ20" s="671">
        <v>14.671200000000001</v>
      </c>
      <c r="CK20" s="671">
        <v>13.548999999999999</v>
      </c>
      <c r="CL20" s="671">
        <v>13.8207</v>
      </c>
      <c r="CM20" s="671">
        <v>13.9838</v>
      </c>
      <c r="CN20" s="671">
        <v>13.7369</v>
      </c>
      <c r="CO20" s="671">
        <v>9.9730000000000008</v>
      </c>
      <c r="CP20" s="672">
        <v>16.6557</v>
      </c>
      <c r="CQ20" s="672">
        <v>12.5345</v>
      </c>
      <c r="CR20" s="665">
        <v>14.098800000000001</v>
      </c>
      <c r="CT20" s="630" t="s">
        <v>93</v>
      </c>
      <c r="CU20" s="671">
        <v>10.0543</v>
      </c>
      <c r="CV20" s="671">
        <v>9.2383000000000006</v>
      </c>
      <c r="CW20" s="671">
        <v>8.0958000000000006</v>
      </c>
      <c r="CX20" s="671">
        <v>7.9608999999999996</v>
      </c>
      <c r="CY20" s="671">
        <v>7.8810000000000002</v>
      </c>
      <c r="CZ20" s="671">
        <v>8.1132000000000009</v>
      </c>
      <c r="DA20" s="671">
        <v>7.6853999999999996</v>
      </c>
      <c r="DB20" s="671">
        <v>7.3319999999999999</v>
      </c>
      <c r="DC20" s="671">
        <v>7.9325999999999999</v>
      </c>
      <c r="DD20" s="671">
        <v>7.8156999999999996</v>
      </c>
      <c r="DE20" s="671">
        <v>8.3996999999999993</v>
      </c>
      <c r="DF20" s="672">
        <v>7.94</v>
      </c>
      <c r="DG20" s="672">
        <v>7.9577999999999998</v>
      </c>
      <c r="DH20" s="665">
        <v>7.9509999999999996</v>
      </c>
      <c r="DJ20" s="630" t="s">
        <v>93</v>
      </c>
      <c r="DK20" s="671">
        <v>25.350999999999999</v>
      </c>
      <c r="DL20" s="671">
        <v>25.133700000000001</v>
      </c>
      <c r="DM20" s="671">
        <v>23.257000000000001</v>
      </c>
      <c r="DN20" s="671">
        <v>21.042899999999999</v>
      </c>
      <c r="DO20" s="671">
        <v>19.765799999999999</v>
      </c>
      <c r="DP20" s="671">
        <v>18.2776</v>
      </c>
      <c r="DQ20" s="671">
        <v>16.8186</v>
      </c>
      <c r="DR20" s="671">
        <v>14.769600000000001</v>
      </c>
      <c r="DS20" s="671">
        <v>13.4773</v>
      </c>
      <c r="DT20" s="671">
        <v>14.100199999999999</v>
      </c>
      <c r="DU20" s="671">
        <v>11.6646</v>
      </c>
      <c r="DV20" s="672">
        <v>19.470500000000001</v>
      </c>
      <c r="DW20" s="672">
        <v>13.2128</v>
      </c>
      <c r="DX20" s="665">
        <v>15.587999999999999</v>
      </c>
    </row>
    <row r="21" spans="2:128" s="489" customFormat="1" ht="15.75" customHeight="1">
      <c r="B21" s="634" t="s">
        <v>273</v>
      </c>
      <c r="C21" s="635">
        <v>1192.4650999999999</v>
      </c>
      <c r="D21" s="635">
        <v>888.57719999999995</v>
      </c>
      <c r="E21" s="635">
        <v>770.12800000000004</v>
      </c>
      <c r="F21" s="635">
        <v>796.69989999999996</v>
      </c>
      <c r="G21" s="635">
        <v>910.40589999999997</v>
      </c>
      <c r="H21" s="635">
        <v>1036.6371999999999</v>
      </c>
      <c r="I21" s="635">
        <v>1142.2836</v>
      </c>
      <c r="J21" s="635">
        <v>1295.0708</v>
      </c>
      <c r="K21" s="635">
        <v>1430.9837</v>
      </c>
      <c r="L21" s="635">
        <v>1552.1203</v>
      </c>
      <c r="M21" s="635">
        <v>1726.9132999999999</v>
      </c>
      <c r="N21" s="636">
        <v>931.58900000000006</v>
      </c>
      <c r="O21" s="636">
        <v>1512.7945</v>
      </c>
      <c r="P21" s="637">
        <v>1218.0507</v>
      </c>
      <c r="R21" s="634" t="s">
        <v>273</v>
      </c>
      <c r="S21" s="635">
        <v>506.98399999999998</v>
      </c>
      <c r="T21" s="635">
        <v>396.8476</v>
      </c>
      <c r="U21" s="635">
        <v>386.35480000000001</v>
      </c>
      <c r="V21" s="635">
        <v>459.97989999999999</v>
      </c>
      <c r="W21" s="635">
        <v>575.95159999999998</v>
      </c>
      <c r="X21" s="635">
        <v>676.47140000000002</v>
      </c>
      <c r="Y21" s="635">
        <v>772.86009999999999</v>
      </c>
      <c r="Z21" s="635">
        <v>888.03189999999995</v>
      </c>
      <c r="AA21" s="635">
        <v>962.11189999999999</v>
      </c>
      <c r="AB21" s="635">
        <v>1059.3706</v>
      </c>
      <c r="AC21" s="635">
        <v>1219.6322</v>
      </c>
      <c r="AD21" s="636">
        <v>574.28689999999995</v>
      </c>
      <c r="AE21" s="636">
        <v>1041.6682000000001</v>
      </c>
      <c r="AF21" s="637">
        <v>804.64750000000004</v>
      </c>
      <c r="AH21" s="634" t="s">
        <v>273</v>
      </c>
      <c r="AI21" s="658">
        <v>42.515599999999999</v>
      </c>
      <c r="AJ21" s="658">
        <v>44.661000000000001</v>
      </c>
      <c r="AK21" s="658">
        <v>50.1676</v>
      </c>
      <c r="AL21" s="658">
        <v>57.735700000000001</v>
      </c>
      <c r="AM21" s="658">
        <v>63.263199999999998</v>
      </c>
      <c r="AN21" s="658">
        <v>65.256299999999996</v>
      </c>
      <c r="AO21" s="658">
        <v>67.659199999999998</v>
      </c>
      <c r="AP21" s="658">
        <v>68.570099999999996</v>
      </c>
      <c r="AQ21" s="658">
        <v>67.234300000000005</v>
      </c>
      <c r="AR21" s="658">
        <v>68.253100000000003</v>
      </c>
      <c r="AS21" s="658">
        <v>70.625</v>
      </c>
      <c r="AT21" s="667">
        <v>61.646000000000001</v>
      </c>
      <c r="AU21" s="667">
        <v>68.857200000000006</v>
      </c>
      <c r="AV21" s="659">
        <v>66.060299999999998</v>
      </c>
      <c r="AX21" s="634" t="s">
        <v>273</v>
      </c>
      <c r="AY21" s="658">
        <v>30.654499999999999</v>
      </c>
      <c r="AZ21" s="658">
        <v>35.871699999999997</v>
      </c>
      <c r="BA21" s="658">
        <v>43.3947</v>
      </c>
      <c r="BB21" s="658">
        <v>52.703800000000001</v>
      </c>
      <c r="BC21" s="658">
        <v>58.326500000000003</v>
      </c>
      <c r="BD21" s="658">
        <v>59.3264</v>
      </c>
      <c r="BE21" s="658">
        <v>60.3215</v>
      </c>
      <c r="BF21" s="658">
        <v>61.877800000000001</v>
      </c>
      <c r="BG21" s="658">
        <v>61.286099999999998</v>
      </c>
      <c r="BH21" s="658">
        <v>60.819699999999997</v>
      </c>
      <c r="BI21" s="658">
        <v>52.417299999999997</v>
      </c>
      <c r="BJ21" s="667">
        <v>55.553699999999999</v>
      </c>
      <c r="BK21" s="667">
        <v>58.191800000000001</v>
      </c>
      <c r="BL21" s="659">
        <v>57.168599999999998</v>
      </c>
      <c r="BN21" s="634" t="s">
        <v>273</v>
      </c>
      <c r="BO21" s="658">
        <v>30.986000000000001</v>
      </c>
      <c r="BP21" s="658">
        <v>30.726199999999999</v>
      </c>
      <c r="BQ21" s="658">
        <v>27.554400000000001</v>
      </c>
      <c r="BR21" s="658">
        <v>23.145900000000001</v>
      </c>
      <c r="BS21" s="658">
        <v>19.538399999999999</v>
      </c>
      <c r="BT21" s="658">
        <v>17.513999999999999</v>
      </c>
      <c r="BU21" s="658">
        <v>16.0825</v>
      </c>
      <c r="BV21" s="658">
        <v>16.203399999999998</v>
      </c>
      <c r="BW21" s="658">
        <v>16.849399999999999</v>
      </c>
      <c r="BX21" s="658">
        <v>16.639900000000001</v>
      </c>
      <c r="BY21" s="658">
        <v>12.1629</v>
      </c>
      <c r="BZ21" s="667">
        <v>20.243099999999998</v>
      </c>
      <c r="CA21" s="667">
        <v>15.039899999999999</v>
      </c>
      <c r="CB21" s="659">
        <v>17.058</v>
      </c>
      <c r="CD21" s="634" t="s">
        <v>273</v>
      </c>
      <c r="CE21" s="658">
        <v>21.943899999999999</v>
      </c>
      <c r="CF21" s="658">
        <v>22.764700000000001</v>
      </c>
      <c r="CG21" s="658">
        <v>21.1831</v>
      </c>
      <c r="CH21" s="658">
        <v>19.223099999999999</v>
      </c>
      <c r="CI21" s="658">
        <v>16.454699999999999</v>
      </c>
      <c r="CJ21" s="658">
        <v>14.6744</v>
      </c>
      <c r="CK21" s="658">
        <v>13.412599999999999</v>
      </c>
      <c r="CL21" s="658">
        <v>13.5167</v>
      </c>
      <c r="CM21" s="658">
        <v>13.9762</v>
      </c>
      <c r="CN21" s="658">
        <v>13.507</v>
      </c>
      <c r="CO21" s="658">
        <v>9.8731000000000009</v>
      </c>
      <c r="CP21" s="667">
        <v>16.6614</v>
      </c>
      <c r="CQ21" s="667">
        <v>12.362500000000001</v>
      </c>
      <c r="CR21" s="659">
        <v>14.0299</v>
      </c>
      <c r="CT21" s="634" t="s">
        <v>273</v>
      </c>
      <c r="CU21" s="658">
        <v>10.0543</v>
      </c>
      <c r="CV21" s="658">
        <v>9.2597000000000005</v>
      </c>
      <c r="CW21" s="658">
        <v>8.0958000000000006</v>
      </c>
      <c r="CX21" s="658">
        <v>7.9874000000000001</v>
      </c>
      <c r="CY21" s="658">
        <v>7.9226999999999999</v>
      </c>
      <c r="CZ21" s="658">
        <v>8.2157999999999998</v>
      </c>
      <c r="DA21" s="658">
        <v>7.8753000000000002</v>
      </c>
      <c r="DB21" s="658">
        <v>7.6196000000000002</v>
      </c>
      <c r="DC21" s="658">
        <v>8.2773000000000003</v>
      </c>
      <c r="DD21" s="658">
        <v>8.3294999999999995</v>
      </c>
      <c r="DE21" s="658">
        <v>8.5048999999999992</v>
      </c>
      <c r="DF21" s="667">
        <v>8.0274999999999999</v>
      </c>
      <c r="DG21" s="667">
        <v>8.2424999999999997</v>
      </c>
      <c r="DH21" s="659">
        <v>8.1591000000000005</v>
      </c>
      <c r="DJ21" s="634" t="s">
        <v>273</v>
      </c>
      <c r="DK21" s="658">
        <v>25.350999999999999</v>
      </c>
      <c r="DL21" s="658">
        <v>25.195499999999999</v>
      </c>
      <c r="DM21" s="658">
        <v>23.257000000000001</v>
      </c>
      <c r="DN21" s="658">
        <v>21.121200000000002</v>
      </c>
      <c r="DO21" s="658">
        <v>19.875699999999998</v>
      </c>
      <c r="DP21" s="658">
        <v>18.4694</v>
      </c>
      <c r="DQ21" s="658">
        <v>17.248699999999999</v>
      </c>
      <c r="DR21" s="658">
        <v>15.1564</v>
      </c>
      <c r="DS21" s="658">
        <v>13.9129</v>
      </c>
      <c r="DT21" s="658">
        <v>14.775399999999999</v>
      </c>
      <c r="DU21" s="658">
        <v>11.706899999999999</v>
      </c>
      <c r="DV21" s="667">
        <v>19.692399999999999</v>
      </c>
      <c r="DW21" s="667">
        <v>13.5192</v>
      </c>
      <c r="DX21" s="659">
        <v>15.913500000000001</v>
      </c>
    </row>
    <row r="22" spans="2:128" s="489" customFormat="1" ht="15.75" customHeight="1">
      <c r="B22" s="638" t="s">
        <v>553</v>
      </c>
      <c r="C22" s="639"/>
      <c r="D22" s="639"/>
      <c r="E22" s="639"/>
      <c r="F22" s="639"/>
      <c r="G22" s="639"/>
      <c r="H22" s="639"/>
      <c r="I22" s="639"/>
      <c r="J22" s="639"/>
      <c r="K22" s="639"/>
      <c r="L22" s="639"/>
      <c r="M22" s="639"/>
      <c r="N22" s="640"/>
      <c r="O22" s="640"/>
      <c r="P22" s="641"/>
      <c r="R22" s="638" t="s">
        <v>553</v>
      </c>
      <c r="S22" s="639"/>
      <c r="T22" s="639"/>
      <c r="U22" s="639"/>
      <c r="V22" s="639"/>
      <c r="W22" s="639"/>
      <c r="X22" s="639"/>
      <c r="Y22" s="639"/>
      <c r="Z22" s="639"/>
      <c r="AA22" s="639"/>
      <c r="AB22" s="639"/>
      <c r="AC22" s="639"/>
      <c r="AD22" s="640"/>
      <c r="AE22" s="640"/>
      <c r="AF22" s="641"/>
      <c r="AH22" s="638" t="s">
        <v>553</v>
      </c>
      <c r="AI22" s="660"/>
      <c r="AJ22" s="660"/>
      <c r="AK22" s="660"/>
      <c r="AL22" s="660"/>
      <c r="AM22" s="660"/>
      <c r="AN22" s="660"/>
      <c r="AO22" s="660"/>
      <c r="AP22" s="660"/>
      <c r="AQ22" s="660"/>
      <c r="AR22" s="660"/>
      <c r="AS22" s="660"/>
      <c r="AT22" s="668"/>
      <c r="AU22" s="668"/>
      <c r="AV22" s="661"/>
      <c r="AX22" s="638" t="s">
        <v>553</v>
      </c>
      <c r="AY22" s="660"/>
      <c r="AZ22" s="660"/>
      <c r="BA22" s="660"/>
      <c r="BB22" s="660"/>
      <c r="BC22" s="660"/>
      <c r="BD22" s="660"/>
      <c r="BE22" s="660"/>
      <c r="BF22" s="660"/>
      <c r="BG22" s="660"/>
      <c r="BH22" s="660"/>
      <c r="BI22" s="660"/>
      <c r="BJ22" s="668"/>
      <c r="BK22" s="668"/>
      <c r="BL22" s="661"/>
      <c r="BN22" s="638" t="s">
        <v>553</v>
      </c>
      <c r="BO22" s="660"/>
      <c r="BP22" s="660"/>
      <c r="BQ22" s="660"/>
      <c r="BR22" s="660"/>
      <c r="BS22" s="660"/>
      <c r="BT22" s="660"/>
      <c r="BU22" s="660"/>
      <c r="BV22" s="660"/>
      <c r="BW22" s="660"/>
      <c r="BX22" s="660"/>
      <c r="BY22" s="660"/>
      <c r="BZ22" s="668"/>
      <c r="CA22" s="668"/>
      <c r="CB22" s="661"/>
      <c r="CD22" s="638" t="s">
        <v>553</v>
      </c>
      <c r="CE22" s="660"/>
      <c r="CF22" s="660"/>
      <c r="CG22" s="660"/>
      <c r="CH22" s="660"/>
      <c r="CI22" s="660"/>
      <c r="CJ22" s="660"/>
      <c r="CK22" s="660"/>
      <c r="CL22" s="660"/>
      <c r="CM22" s="660"/>
      <c r="CN22" s="660"/>
      <c r="CO22" s="660"/>
      <c r="CP22" s="668"/>
      <c r="CQ22" s="668"/>
      <c r="CR22" s="661"/>
      <c r="CT22" s="638" t="s">
        <v>553</v>
      </c>
      <c r="CU22" s="660"/>
      <c r="CV22" s="660"/>
      <c r="CW22" s="660"/>
      <c r="CX22" s="660"/>
      <c r="CY22" s="660"/>
      <c r="CZ22" s="660"/>
      <c r="DA22" s="660"/>
      <c r="DB22" s="660"/>
      <c r="DC22" s="660"/>
      <c r="DD22" s="660"/>
      <c r="DE22" s="660"/>
      <c r="DF22" s="668"/>
      <c r="DG22" s="668"/>
      <c r="DH22" s="661"/>
      <c r="DJ22" s="638" t="s">
        <v>553</v>
      </c>
      <c r="DK22" s="660"/>
      <c r="DL22" s="660"/>
      <c r="DM22" s="660"/>
      <c r="DN22" s="660"/>
      <c r="DO22" s="660"/>
      <c r="DP22" s="660"/>
      <c r="DQ22" s="660"/>
      <c r="DR22" s="660"/>
      <c r="DS22" s="660"/>
      <c r="DT22" s="660"/>
      <c r="DU22" s="660"/>
      <c r="DV22" s="668"/>
      <c r="DW22" s="668"/>
      <c r="DX22" s="661"/>
    </row>
    <row r="23" spans="2:128" s="595" customFormat="1" ht="15.75" customHeight="1">
      <c r="B23" s="642" t="s">
        <v>139</v>
      </c>
      <c r="C23" s="643">
        <v>1754.4543000000001</v>
      </c>
      <c r="D23" s="643">
        <v>1323.8512000000001</v>
      </c>
      <c r="E23" s="643">
        <v>1113.5474999999999</v>
      </c>
      <c r="F23" s="643">
        <v>913.49770000000001</v>
      </c>
      <c r="G23" s="643">
        <v>1013.4139</v>
      </c>
      <c r="H23" s="643">
        <v>1079.7002</v>
      </c>
      <c r="I23" s="643">
        <v>1161.9377999999999</v>
      </c>
      <c r="J23" s="643">
        <v>1274.8859</v>
      </c>
      <c r="K23" s="643">
        <v>1254.8846000000001</v>
      </c>
      <c r="L23" s="643">
        <v>1444.9213</v>
      </c>
      <c r="M23" s="643">
        <v>1343.9209000000001</v>
      </c>
      <c r="N23" s="644">
        <v>1037.1904999999999</v>
      </c>
      <c r="O23" s="644">
        <v>1304.556</v>
      </c>
      <c r="P23" s="645">
        <v>1148.2113999999999</v>
      </c>
      <c r="R23" s="642" t="s">
        <v>139</v>
      </c>
      <c r="S23" s="643">
        <v>668.43380000000002</v>
      </c>
      <c r="T23" s="643">
        <v>607.02589999999998</v>
      </c>
      <c r="U23" s="643">
        <v>588.71609999999998</v>
      </c>
      <c r="V23" s="643">
        <v>550.40039999999999</v>
      </c>
      <c r="W23" s="643">
        <v>682.52719999999999</v>
      </c>
      <c r="X23" s="643">
        <v>735.38490000000002</v>
      </c>
      <c r="Y23" s="643">
        <v>809.59849999999994</v>
      </c>
      <c r="Z23" s="643">
        <v>893.24570000000006</v>
      </c>
      <c r="AA23" s="643">
        <v>842.45860000000005</v>
      </c>
      <c r="AB23" s="643">
        <v>958.69640000000004</v>
      </c>
      <c r="AC23" s="643">
        <v>919.14559999999994</v>
      </c>
      <c r="AD23" s="644">
        <v>667.27829999999994</v>
      </c>
      <c r="AE23" s="644">
        <v>890.74549999999999</v>
      </c>
      <c r="AF23" s="645">
        <v>760.07090000000005</v>
      </c>
      <c r="AH23" s="642" t="s">
        <v>139</v>
      </c>
      <c r="AI23" s="662">
        <v>38.099200000000003</v>
      </c>
      <c r="AJ23" s="662">
        <v>45.853000000000002</v>
      </c>
      <c r="AK23" s="662">
        <v>52.868499999999997</v>
      </c>
      <c r="AL23" s="662">
        <v>60.252000000000002</v>
      </c>
      <c r="AM23" s="662">
        <v>67.349299999999999</v>
      </c>
      <c r="AN23" s="662">
        <v>68.110100000000003</v>
      </c>
      <c r="AO23" s="662">
        <v>69.676599999999993</v>
      </c>
      <c r="AP23" s="662">
        <v>70.064800000000005</v>
      </c>
      <c r="AQ23" s="662">
        <v>67.134399999999999</v>
      </c>
      <c r="AR23" s="662">
        <v>66.349400000000003</v>
      </c>
      <c r="AS23" s="662">
        <v>68.392799999999994</v>
      </c>
      <c r="AT23" s="669">
        <v>64.3352</v>
      </c>
      <c r="AU23" s="669">
        <v>68.279600000000002</v>
      </c>
      <c r="AV23" s="663">
        <v>66.196100000000001</v>
      </c>
      <c r="AX23" s="642" t="s">
        <v>139</v>
      </c>
      <c r="AY23" s="662">
        <v>30.0412</v>
      </c>
      <c r="AZ23" s="662">
        <v>38.5593</v>
      </c>
      <c r="BA23" s="662">
        <v>46.446199999999997</v>
      </c>
      <c r="BB23" s="662">
        <v>54.102400000000003</v>
      </c>
      <c r="BC23" s="662">
        <v>61.041200000000003</v>
      </c>
      <c r="BD23" s="662">
        <v>60.834499999999998</v>
      </c>
      <c r="BE23" s="662">
        <v>60.6492</v>
      </c>
      <c r="BF23" s="662">
        <v>64.541399999999996</v>
      </c>
      <c r="BG23" s="662">
        <v>60.4634</v>
      </c>
      <c r="BH23" s="662">
        <v>61.392099999999999</v>
      </c>
      <c r="BI23" s="662">
        <v>61.5642</v>
      </c>
      <c r="BJ23" s="669">
        <v>57.148499999999999</v>
      </c>
      <c r="BK23" s="669">
        <v>61.9283</v>
      </c>
      <c r="BL23" s="663">
        <v>59.403500000000001</v>
      </c>
      <c r="BN23" s="642" t="s">
        <v>139</v>
      </c>
      <c r="BO23" s="662">
        <v>36.336100000000002</v>
      </c>
      <c r="BP23" s="662">
        <v>30.064699999999998</v>
      </c>
      <c r="BQ23" s="662">
        <v>23.629899999999999</v>
      </c>
      <c r="BR23" s="662">
        <v>18.905100000000001</v>
      </c>
      <c r="BS23" s="662">
        <v>14.107799999999999</v>
      </c>
      <c r="BT23" s="662">
        <v>13.0756</v>
      </c>
      <c r="BU23" s="662">
        <v>11.166600000000001</v>
      </c>
      <c r="BV23" s="662">
        <v>12.0381</v>
      </c>
      <c r="BW23" s="662">
        <v>17.4254</v>
      </c>
      <c r="BX23" s="662">
        <v>19.035299999999999</v>
      </c>
      <c r="BY23" s="662">
        <v>14.178800000000001</v>
      </c>
      <c r="BZ23" s="669">
        <v>15.710699999999999</v>
      </c>
      <c r="CA23" s="669">
        <v>14.9635</v>
      </c>
      <c r="CB23" s="663">
        <v>15.3582</v>
      </c>
      <c r="CD23" s="642" t="s">
        <v>139</v>
      </c>
      <c r="CE23" s="662">
        <v>28.456199999999999</v>
      </c>
      <c r="CF23" s="662">
        <v>23.5017</v>
      </c>
      <c r="CG23" s="662">
        <v>18.1646</v>
      </c>
      <c r="CH23" s="662">
        <v>15.5116</v>
      </c>
      <c r="CI23" s="662">
        <v>11.345499999999999</v>
      </c>
      <c r="CJ23" s="662">
        <v>10.451599999999999</v>
      </c>
      <c r="CK23" s="662">
        <v>8.5875000000000004</v>
      </c>
      <c r="CL23" s="662">
        <v>9.3422999999999998</v>
      </c>
      <c r="CM23" s="662">
        <v>14.2354</v>
      </c>
      <c r="CN23" s="662">
        <v>15.367800000000001</v>
      </c>
      <c r="CO23" s="662">
        <v>11.321400000000001</v>
      </c>
      <c r="CP23" s="669">
        <v>12.5335</v>
      </c>
      <c r="CQ23" s="669">
        <v>11.9922</v>
      </c>
      <c r="CR23" s="663">
        <v>12.2782</v>
      </c>
      <c r="CT23" s="642" t="s">
        <v>139</v>
      </c>
      <c r="CU23" s="662">
        <v>7.3365999999999998</v>
      </c>
      <c r="CV23" s="662">
        <v>8.2956000000000003</v>
      </c>
      <c r="CW23" s="662">
        <v>8.2929999999999993</v>
      </c>
      <c r="CX23" s="662">
        <v>8.4305000000000003</v>
      </c>
      <c r="CY23" s="662">
        <v>8.0303000000000004</v>
      </c>
      <c r="CZ23" s="662">
        <v>8.0093999999999994</v>
      </c>
      <c r="DA23" s="662">
        <v>7.7637</v>
      </c>
      <c r="DB23" s="662">
        <v>7.3068999999999997</v>
      </c>
      <c r="DC23" s="662">
        <v>7.6502999999999997</v>
      </c>
      <c r="DD23" s="662">
        <v>6.4923999999999999</v>
      </c>
      <c r="DE23" s="662">
        <v>10.0273</v>
      </c>
      <c r="DF23" s="669">
        <v>8.0953999999999997</v>
      </c>
      <c r="DG23" s="669">
        <v>8.4306000000000001</v>
      </c>
      <c r="DH23" s="663">
        <v>8.2535000000000007</v>
      </c>
      <c r="DJ23" s="642" t="s">
        <v>139</v>
      </c>
      <c r="DK23" s="662">
        <v>26.7379</v>
      </c>
      <c r="DL23" s="662">
        <v>27.4695</v>
      </c>
      <c r="DM23" s="662">
        <v>23.8855</v>
      </c>
      <c r="DN23" s="662">
        <v>22.595199999999998</v>
      </c>
      <c r="DO23" s="662">
        <v>21.6646</v>
      </c>
      <c r="DP23" s="662">
        <v>20.764199999999999</v>
      </c>
      <c r="DQ23" s="662">
        <v>19.2514</v>
      </c>
      <c r="DR23" s="662">
        <v>16.3489</v>
      </c>
      <c r="DS23" s="662">
        <v>13.9993</v>
      </c>
      <c r="DT23" s="662">
        <v>15.1304</v>
      </c>
      <c r="DU23" s="662">
        <v>14.834199999999999</v>
      </c>
      <c r="DV23" s="669">
        <v>21.4434</v>
      </c>
      <c r="DW23" s="669">
        <v>14.9597</v>
      </c>
      <c r="DX23" s="663">
        <v>18.384499999999999</v>
      </c>
    </row>
    <row r="24" spans="2:128" s="489" customFormat="1" ht="15.75" customHeight="1">
      <c r="B24" s="646" t="s">
        <v>140</v>
      </c>
      <c r="C24" s="647">
        <v>1006.2954999999999</v>
      </c>
      <c r="D24" s="647">
        <v>809.85720000000003</v>
      </c>
      <c r="E24" s="647">
        <v>697.73180000000002</v>
      </c>
      <c r="F24" s="647">
        <v>731.44960000000003</v>
      </c>
      <c r="G24" s="647">
        <v>804.28769999999997</v>
      </c>
      <c r="H24" s="647">
        <v>1050.971</v>
      </c>
      <c r="I24" s="647">
        <v>1147.1593</v>
      </c>
      <c r="J24" s="647">
        <v>1176.6149</v>
      </c>
      <c r="K24" s="647">
        <v>1391.2227</v>
      </c>
      <c r="L24" s="647" t="s">
        <v>105</v>
      </c>
      <c r="M24" s="647">
        <v>1279.2422999999999</v>
      </c>
      <c r="N24" s="648">
        <v>829.12379999999996</v>
      </c>
      <c r="O24" s="648">
        <v>1302.0807</v>
      </c>
      <c r="P24" s="633">
        <v>956.96069999999997</v>
      </c>
      <c r="R24" s="646" t="s">
        <v>140</v>
      </c>
      <c r="S24" s="647">
        <v>362.01670000000001</v>
      </c>
      <c r="T24" s="647">
        <v>318.65769999999998</v>
      </c>
      <c r="U24" s="647">
        <v>310.70530000000002</v>
      </c>
      <c r="V24" s="647">
        <v>395.30759999999998</v>
      </c>
      <c r="W24" s="647">
        <v>518.6925</v>
      </c>
      <c r="X24" s="647">
        <v>683.7817</v>
      </c>
      <c r="Y24" s="647">
        <v>753.91030000000001</v>
      </c>
      <c r="Z24" s="647">
        <v>740.06830000000002</v>
      </c>
      <c r="AA24" s="647">
        <v>915.4076</v>
      </c>
      <c r="AB24" s="647" t="s">
        <v>105</v>
      </c>
      <c r="AC24" s="647">
        <v>833.97469999999998</v>
      </c>
      <c r="AD24" s="648">
        <v>464.88549999999998</v>
      </c>
      <c r="AE24" s="648">
        <v>846.15750000000003</v>
      </c>
      <c r="AF24" s="633">
        <v>567.94060000000002</v>
      </c>
      <c r="AH24" s="646" t="s">
        <v>140</v>
      </c>
      <c r="AI24" s="664">
        <v>35.975200000000001</v>
      </c>
      <c r="AJ24" s="664">
        <v>39.3474</v>
      </c>
      <c r="AK24" s="664">
        <v>44.530799999999999</v>
      </c>
      <c r="AL24" s="664">
        <v>54.044400000000003</v>
      </c>
      <c r="AM24" s="664">
        <v>64.490899999999996</v>
      </c>
      <c r="AN24" s="664">
        <v>65.061899999999994</v>
      </c>
      <c r="AO24" s="664">
        <v>65.719800000000006</v>
      </c>
      <c r="AP24" s="664">
        <v>62.898099999999999</v>
      </c>
      <c r="AQ24" s="664">
        <v>65.7988</v>
      </c>
      <c r="AR24" s="664" t="s">
        <v>105</v>
      </c>
      <c r="AS24" s="664">
        <v>65.192899999999995</v>
      </c>
      <c r="AT24" s="670">
        <v>56.069499999999998</v>
      </c>
      <c r="AU24" s="670">
        <v>64.984999999999999</v>
      </c>
      <c r="AV24" s="665">
        <v>59.348399999999998</v>
      </c>
      <c r="AX24" s="646" t="s">
        <v>140</v>
      </c>
      <c r="AY24" s="664">
        <v>24.536300000000001</v>
      </c>
      <c r="AZ24" s="664">
        <v>32.028300000000002</v>
      </c>
      <c r="BA24" s="664">
        <v>39.372300000000003</v>
      </c>
      <c r="BB24" s="664">
        <v>50.353400000000001</v>
      </c>
      <c r="BC24" s="664">
        <v>60.2258</v>
      </c>
      <c r="BD24" s="664">
        <v>62.1768</v>
      </c>
      <c r="BE24" s="664">
        <v>60.3812</v>
      </c>
      <c r="BF24" s="664">
        <v>57.863199999999999</v>
      </c>
      <c r="BG24" s="664">
        <v>61.578400000000002</v>
      </c>
      <c r="BH24" s="664" t="s">
        <v>105</v>
      </c>
      <c r="BI24" s="664">
        <v>59.308900000000001</v>
      </c>
      <c r="BJ24" s="670">
        <v>51.445700000000002</v>
      </c>
      <c r="BK24" s="670">
        <v>60.0137</v>
      </c>
      <c r="BL24" s="665">
        <v>54.596800000000002</v>
      </c>
      <c r="BN24" s="646" t="s">
        <v>140</v>
      </c>
      <c r="BO24" s="664">
        <v>27.599299999999999</v>
      </c>
      <c r="BP24" s="664">
        <v>25.984000000000002</v>
      </c>
      <c r="BQ24" s="664">
        <v>23.8475</v>
      </c>
      <c r="BR24" s="664">
        <v>22.6373</v>
      </c>
      <c r="BS24" s="664">
        <v>17.7758</v>
      </c>
      <c r="BT24" s="664">
        <v>16.688300000000002</v>
      </c>
      <c r="BU24" s="664">
        <v>18.1554</v>
      </c>
      <c r="BV24" s="664">
        <v>23.250800000000002</v>
      </c>
      <c r="BW24" s="664">
        <v>20.372199999999999</v>
      </c>
      <c r="BX24" s="664" t="s">
        <v>105</v>
      </c>
      <c r="BY24" s="664">
        <v>18.163799999999998</v>
      </c>
      <c r="BZ24" s="670">
        <v>21.052199999999999</v>
      </c>
      <c r="CA24" s="670">
        <v>20.196899999999999</v>
      </c>
      <c r="CB24" s="665">
        <v>20.7376</v>
      </c>
      <c r="CD24" s="646" t="s">
        <v>140</v>
      </c>
      <c r="CE24" s="664">
        <v>19.113099999999999</v>
      </c>
      <c r="CF24" s="664">
        <v>19.038599999999999</v>
      </c>
      <c r="CG24" s="664">
        <v>18.8749</v>
      </c>
      <c r="CH24" s="664">
        <v>19.208500000000001</v>
      </c>
      <c r="CI24" s="664">
        <v>15.0595</v>
      </c>
      <c r="CJ24" s="664">
        <v>13.0997</v>
      </c>
      <c r="CK24" s="664">
        <v>14.3965</v>
      </c>
      <c r="CL24" s="664">
        <v>20.135200000000001</v>
      </c>
      <c r="CM24" s="664">
        <v>16.6204</v>
      </c>
      <c r="CN24" s="664" t="s">
        <v>105</v>
      </c>
      <c r="CO24" s="664">
        <v>15.225300000000001</v>
      </c>
      <c r="CP24" s="670">
        <v>17.083500000000001</v>
      </c>
      <c r="CQ24" s="670">
        <v>16.861599999999999</v>
      </c>
      <c r="CR24" s="665">
        <v>17.001899999999999</v>
      </c>
      <c r="CT24" s="646" t="s">
        <v>140</v>
      </c>
      <c r="CU24" s="664">
        <v>19.151299999999999</v>
      </c>
      <c r="CV24" s="664">
        <v>17.571899999999999</v>
      </c>
      <c r="CW24" s="664">
        <v>14.1212</v>
      </c>
      <c r="CX24" s="664">
        <v>9.3269000000000002</v>
      </c>
      <c r="CY24" s="664">
        <v>7.7449000000000003</v>
      </c>
      <c r="CZ24" s="664">
        <v>6.8829000000000002</v>
      </c>
      <c r="DA24" s="664">
        <v>6.5106000000000002</v>
      </c>
      <c r="DB24" s="664">
        <v>6.4302000000000001</v>
      </c>
      <c r="DC24" s="664">
        <v>7.1177000000000001</v>
      </c>
      <c r="DD24" s="664" t="s">
        <v>105</v>
      </c>
      <c r="DE24" s="664">
        <v>8.6205999999999996</v>
      </c>
      <c r="DF24" s="670">
        <v>9.7393000000000001</v>
      </c>
      <c r="DG24" s="670">
        <v>7.5007999999999999</v>
      </c>
      <c r="DH24" s="665">
        <v>8.9160000000000004</v>
      </c>
      <c r="DJ24" s="646" t="s">
        <v>140</v>
      </c>
      <c r="DK24" s="664">
        <v>22.3094</v>
      </c>
      <c r="DL24" s="664">
        <v>25.2746</v>
      </c>
      <c r="DM24" s="664">
        <v>24.2669</v>
      </c>
      <c r="DN24" s="664">
        <v>21.980399999999999</v>
      </c>
      <c r="DO24" s="664">
        <v>20.116399999999999</v>
      </c>
      <c r="DP24" s="664">
        <v>16.999500000000001</v>
      </c>
      <c r="DQ24" s="664">
        <v>16.4497</v>
      </c>
      <c r="DR24" s="664">
        <v>13.914899999999999</v>
      </c>
      <c r="DS24" s="664">
        <v>13.7623</v>
      </c>
      <c r="DT24" s="664" t="s">
        <v>105</v>
      </c>
      <c r="DU24" s="664">
        <v>18.376100000000001</v>
      </c>
      <c r="DV24" s="670">
        <v>20.6966</v>
      </c>
      <c r="DW24" s="670">
        <v>15.4079</v>
      </c>
      <c r="DX24" s="665">
        <v>18.7515</v>
      </c>
    </row>
    <row r="25" spans="2:128" s="595" customFormat="1" ht="15.75" customHeight="1">
      <c r="B25" s="642" t="s">
        <v>54</v>
      </c>
      <c r="C25" s="643">
        <v>1240.1886999999999</v>
      </c>
      <c r="D25" s="643">
        <v>1214.5287000000001</v>
      </c>
      <c r="E25" s="643">
        <v>861.76509999999996</v>
      </c>
      <c r="F25" s="643">
        <v>786.84910000000002</v>
      </c>
      <c r="G25" s="643">
        <v>886.11699999999996</v>
      </c>
      <c r="H25" s="643">
        <v>963.06320000000005</v>
      </c>
      <c r="I25" s="643">
        <v>1068.0525</v>
      </c>
      <c r="J25" s="643">
        <v>1094.4798000000001</v>
      </c>
      <c r="K25" s="643">
        <v>1384.3389999999999</v>
      </c>
      <c r="L25" s="643">
        <v>1264.0250000000001</v>
      </c>
      <c r="M25" s="643">
        <v>1182.3598999999999</v>
      </c>
      <c r="N25" s="644">
        <v>920.81269999999995</v>
      </c>
      <c r="O25" s="644">
        <v>1192.0142000000001</v>
      </c>
      <c r="P25" s="645">
        <v>1009.8053</v>
      </c>
      <c r="R25" s="642" t="s">
        <v>54</v>
      </c>
      <c r="S25" s="643">
        <v>645.47249999999997</v>
      </c>
      <c r="T25" s="643">
        <v>561.15570000000002</v>
      </c>
      <c r="U25" s="643">
        <v>457.39170000000001</v>
      </c>
      <c r="V25" s="643">
        <v>444.81630000000001</v>
      </c>
      <c r="W25" s="643">
        <v>525.07270000000005</v>
      </c>
      <c r="X25" s="643">
        <v>589.89909999999998</v>
      </c>
      <c r="Y25" s="643">
        <v>705.75549999999998</v>
      </c>
      <c r="Z25" s="643">
        <v>766.26199999999994</v>
      </c>
      <c r="AA25" s="643">
        <v>913.3021</v>
      </c>
      <c r="AB25" s="643">
        <v>863.60659999999996</v>
      </c>
      <c r="AC25" s="643">
        <v>714.45159999999998</v>
      </c>
      <c r="AD25" s="644">
        <v>561.20709999999997</v>
      </c>
      <c r="AE25" s="644">
        <v>786.10329999999999</v>
      </c>
      <c r="AF25" s="645">
        <v>635.005</v>
      </c>
      <c r="AH25" s="642" t="s">
        <v>54</v>
      </c>
      <c r="AI25" s="662">
        <v>52.046300000000002</v>
      </c>
      <c r="AJ25" s="662">
        <v>46.203600000000002</v>
      </c>
      <c r="AK25" s="662">
        <v>53.076099999999997</v>
      </c>
      <c r="AL25" s="662">
        <v>56.531300000000002</v>
      </c>
      <c r="AM25" s="662">
        <v>59.255499999999998</v>
      </c>
      <c r="AN25" s="662">
        <v>61.252400000000002</v>
      </c>
      <c r="AO25" s="662">
        <v>66.078699999999998</v>
      </c>
      <c r="AP25" s="662">
        <v>70.011499999999998</v>
      </c>
      <c r="AQ25" s="662">
        <v>65.9739</v>
      </c>
      <c r="AR25" s="662">
        <v>68.322000000000003</v>
      </c>
      <c r="AS25" s="662">
        <v>60.425899999999999</v>
      </c>
      <c r="AT25" s="669">
        <v>60.946899999999999</v>
      </c>
      <c r="AU25" s="669">
        <v>65.947500000000005</v>
      </c>
      <c r="AV25" s="663">
        <v>62.883899999999997</v>
      </c>
      <c r="AX25" s="642" t="s">
        <v>54</v>
      </c>
      <c r="AY25" s="662">
        <v>41.2425</v>
      </c>
      <c r="AZ25" s="662">
        <v>31.932700000000001</v>
      </c>
      <c r="BA25" s="662">
        <v>43.836100000000002</v>
      </c>
      <c r="BB25" s="662">
        <v>51.697899999999997</v>
      </c>
      <c r="BC25" s="662">
        <v>54.629100000000001</v>
      </c>
      <c r="BD25" s="662">
        <v>56.072200000000002</v>
      </c>
      <c r="BE25" s="662">
        <v>58.940399999999997</v>
      </c>
      <c r="BF25" s="662">
        <v>62.192900000000002</v>
      </c>
      <c r="BG25" s="662">
        <v>59.522100000000002</v>
      </c>
      <c r="BH25" s="662">
        <v>59.853099999999998</v>
      </c>
      <c r="BI25" s="662">
        <v>54.141599999999997</v>
      </c>
      <c r="BJ25" s="669">
        <v>55.2346</v>
      </c>
      <c r="BK25" s="669">
        <v>58.740400000000001</v>
      </c>
      <c r="BL25" s="663">
        <v>56.592599999999997</v>
      </c>
      <c r="BN25" s="642" t="s">
        <v>54</v>
      </c>
      <c r="BO25" s="662">
        <v>30.757200000000001</v>
      </c>
      <c r="BP25" s="662">
        <v>26.177900000000001</v>
      </c>
      <c r="BQ25" s="662">
        <v>29.886299999999999</v>
      </c>
      <c r="BR25" s="662">
        <v>27.926300000000001</v>
      </c>
      <c r="BS25" s="662">
        <v>24.986799999999999</v>
      </c>
      <c r="BT25" s="662">
        <v>23.192</v>
      </c>
      <c r="BU25" s="662">
        <v>17.846800000000002</v>
      </c>
      <c r="BV25" s="662">
        <v>14.8712</v>
      </c>
      <c r="BW25" s="662">
        <v>19.705300000000001</v>
      </c>
      <c r="BX25" s="662">
        <v>17.2561</v>
      </c>
      <c r="BY25" s="662">
        <v>23.132100000000001</v>
      </c>
      <c r="BZ25" s="669">
        <v>23.229600000000001</v>
      </c>
      <c r="CA25" s="669">
        <v>18.7577</v>
      </c>
      <c r="CB25" s="663">
        <v>21.497399999999999</v>
      </c>
      <c r="CD25" s="642" t="s">
        <v>54</v>
      </c>
      <c r="CE25" s="662">
        <v>23.808499999999999</v>
      </c>
      <c r="CF25" s="662">
        <v>21.355799999999999</v>
      </c>
      <c r="CG25" s="662">
        <v>24.753399999999999</v>
      </c>
      <c r="CH25" s="662">
        <v>23.957999999999998</v>
      </c>
      <c r="CI25" s="662">
        <v>21.992599999999999</v>
      </c>
      <c r="CJ25" s="662">
        <v>20.3385</v>
      </c>
      <c r="CK25" s="662">
        <v>15.5145</v>
      </c>
      <c r="CL25" s="662">
        <v>12.353199999999999</v>
      </c>
      <c r="CM25" s="662">
        <v>16.8095</v>
      </c>
      <c r="CN25" s="662">
        <v>13.983700000000001</v>
      </c>
      <c r="CO25" s="662">
        <v>19.507000000000001</v>
      </c>
      <c r="CP25" s="669">
        <v>20.174199999999999</v>
      </c>
      <c r="CQ25" s="669">
        <v>15.688800000000001</v>
      </c>
      <c r="CR25" s="663">
        <v>18.436800000000002</v>
      </c>
      <c r="CT25" s="642" t="s">
        <v>54</v>
      </c>
      <c r="CU25" s="662">
        <v>12.9351</v>
      </c>
      <c r="CV25" s="662">
        <v>6.6725000000000003</v>
      </c>
      <c r="CW25" s="662">
        <v>5.2893999999999997</v>
      </c>
      <c r="CX25" s="662">
        <v>7.3777999999999997</v>
      </c>
      <c r="CY25" s="662">
        <v>7.7619999999999996</v>
      </c>
      <c r="CZ25" s="662">
        <v>8.5291999999999994</v>
      </c>
      <c r="DA25" s="662">
        <v>8.8971999999999998</v>
      </c>
      <c r="DB25" s="662">
        <v>9.2962000000000007</v>
      </c>
      <c r="DC25" s="662">
        <v>8.5634999999999994</v>
      </c>
      <c r="DD25" s="662">
        <v>9.3612000000000002</v>
      </c>
      <c r="DE25" s="662">
        <v>7.9120999999999997</v>
      </c>
      <c r="DF25" s="669">
        <v>8.1122999999999994</v>
      </c>
      <c r="DG25" s="669">
        <v>8.7377000000000002</v>
      </c>
      <c r="DH25" s="663">
        <v>8.3545999999999996</v>
      </c>
      <c r="DJ25" s="642" t="s">
        <v>54</v>
      </c>
      <c r="DK25" s="662">
        <v>32.953099999999999</v>
      </c>
      <c r="DL25" s="662">
        <v>31.534700000000001</v>
      </c>
      <c r="DM25" s="662">
        <v>27.949100000000001</v>
      </c>
      <c r="DN25" s="662">
        <v>25.3596</v>
      </c>
      <c r="DO25" s="662">
        <v>24.480499999999999</v>
      </c>
      <c r="DP25" s="662">
        <v>24.6843</v>
      </c>
      <c r="DQ25" s="662">
        <v>23.090199999999999</v>
      </c>
      <c r="DR25" s="662">
        <v>16.7121</v>
      </c>
      <c r="DS25" s="662">
        <v>13.998200000000001</v>
      </c>
      <c r="DT25" s="662">
        <v>15.8995</v>
      </c>
      <c r="DU25" s="662">
        <v>13.2432</v>
      </c>
      <c r="DV25" s="669">
        <v>24.394600000000001</v>
      </c>
      <c r="DW25" s="669">
        <v>14.9993</v>
      </c>
      <c r="DX25" s="663">
        <v>20.755299999999998</v>
      </c>
    </row>
    <row r="26" spans="2:128" s="489" customFormat="1" ht="15.75" customHeight="1">
      <c r="B26" s="646" t="s">
        <v>141</v>
      </c>
      <c r="C26" s="647">
        <v>1038.7273</v>
      </c>
      <c r="D26" s="647">
        <v>829.67169999999999</v>
      </c>
      <c r="E26" s="647">
        <v>720.94359999999995</v>
      </c>
      <c r="F26" s="647">
        <v>762.92439999999999</v>
      </c>
      <c r="G26" s="647">
        <v>859.41849999999999</v>
      </c>
      <c r="H26" s="647">
        <v>980.80970000000002</v>
      </c>
      <c r="I26" s="647">
        <v>1077.7056</v>
      </c>
      <c r="J26" s="647">
        <v>1316.5204000000001</v>
      </c>
      <c r="K26" s="647">
        <v>1452.4329</v>
      </c>
      <c r="L26" s="647">
        <v>1323.3277</v>
      </c>
      <c r="M26" s="647">
        <v>1361.1991</v>
      </c>
      <c r="N26" s="648">
        <v>855.49090000000001</v>
      </c>
      <c r="O26" s="648">
        <v>1371.3647000000001</v>
      </c>
      <c r="P26" s="633">
        <v>1040.3649</v>
      </c>
      <c r="R26" s="646" t="s">
        <v>141</v>
      </c>
      <c r="S26" s="647">
        <v>539.65920000000006</v>
      </c>
      <c r="T26" s="647">
        <v>442.83620000000002</v>
      </c>
      <c r="U26" s="647">
        <v>388.4674</v>
      </c>
      <c r="V26" s="647">
        <v>439.1173</v>
      </c>
      <c r="W26" s="647">
        <v>527.70740000000001</v>
      </c>
      <c r="X26" s="647">
        <v>606.86599999999999</v>
      </c>
      <c r="Y26" s="647">
        <v>727.16420000000005</v>
      </c>
      <c r="Z26" s="647">
        <v>874.26</v>
      </c>
      <c r="AA26" s="647">
        <v>1000.3314</v>
      </c>
      <c r="AB26" s="647">
        <v>934.03819999999996</v>
      </c>
      <c r="AC26" s="647">
        <v>846.55370000000005</v>
      </c>
      <c r="AD26" s="648">
        <v>517.65570000000002</v>
      </c>
      <c r="AE26" s="648">
        <v>910.13779999999997</v>
      </c>
      <c r="AF26" s="633">
        <v>658.30970000000002</v>
      </c>
      <c r="AH26" s="646" t="s">
        <v>141</v>
      </c>
      <c r="AI26" s="664">
        <v>51.953899999999997</v>
      </c>
      <c r="AJ26" s="664">
        <v>53.374899999999997</v>
      </c>
      <c r="AK26" s="664">
        <v>53.883200000000002</v>
      </c>
      <c r="AL26" s="664">
        <v>57.557099999999998</v>
      </c>
      <c r="AM26" s="664">
        <v>61.402799999999999</v>
      </c>
      <c r="AN26" s="664">
        <v>61.874000000000002</v>
      </c>
      <c r="AO26" s="664">
        <v>67.473399999999998</v>
      </c>
      <c r="AP26" s="664">
        <v>66.406899999999993</v>
      </c>
      <c r="AQ26" s="664">
        <v>68.872799999999998</v>
      </c>
      <c r="AR26" s="664">
        <v>70.582499999999996</v>
      </c>
      <c r="AS26" s="664">
        <v>62.191800000000001</v>
      </c>
      <c r="AT26" s="670">
        <v>60.509799999999998</v>
      </c>
      <c r="AU26" s="670">
        <v>66.3673</v>
      </c>
      <c r="AV26" s="665">
        <v>63.276800000000001</v>
      </c>
      <c r="AX26" s="646" t="s">
        <v>141</v>
      </c>
      <c r="AY26" s="664">
        <v>32.8476</v>
      </c>
      <c r="AZ26" s="664">
        <v>40.844700000000003</v>
      </c>
      <c r="BA26" s="664">
        <v>45.307200000000002</v>
      </c>
      <c r="BB26" s="664">
        <v>53.386899999999997</v>
      </c>
      <c r="BC26" s="664">
        <v>58.104999999999997</v>
      </c>
      <c r="BD26" s="664">
        <v>58.845300000000002</v>
      </c>
      <c r="BE26" s="664">
        <v>62.485100000000003</v>
      </c>
      <c r="BF26" s="664">
        <v>62.041699999999999</v>
      </c>
      <c r="BG26" s="664">
        <v>64.593999999999994</v>
      </c>
      <c r="BH26" s="664">
        <v>65.663899999999998</v>
      </c>
      <c r="BI26" s="664">
        <v>56.191800000000001</v>
      </c>
      <c r="BJ26" s="670">
        <v>55.868499999999997</v>
      </c>
      <c r="BK26" s="670">
        <v>61.550699999999999</v>
      </c>
      <c r="BL26" s="665">
        <v>58.552700000000002</v>
      </c>
      <c r="BN26" s="646" t="s">
        <v>141</v>
      </c>
      <c r="BO26" s="664">
        <v>30.837299999999999</v>
      </c>
      <c r="BP26" s="664">
        <v>31.166699999999999</v>
      </c>
      <c r="BQ26" s="664">
        <v>28.819700000000001</v>
      </c>
      <c r="BR26" s="664">
        <v>24.8583</v>
      </c>
      <c r="BS26" s="664">
        <v>21.897600000000001</v>
      </c>
      <c r="BT26" s="664">
        <v>20.3</v>
      </c>
      <c r="BU26" s="664">
        <v>17.278600000000001</v>
      </c>
      <c r="BV26" s="664">
        <v>17.1936</v>
      </c>
      <c r="BW26" s="664">
        <v>16.516100000000002</v>
      </c>
      <c r="BX26" s="664">
        <v>19.931999999999999</v>
      </c>
      <c r="BY26" s="664">
        <v>19.265000000000001</v>
      </c>
      <c r="BZ26" s="670">
        <v>22.600999999999999</v>
      </c>
      <c r="CA26" s="670">
        <v>17.7195</v>
      </c>
      <c r="CB26" s="665">
        <v>20.295000000000002</v>
      </c>
      <c r="CD26" s="646" t="s">
        <v>141</v>
      </c>
      <c r="CE26" s="664">
        <v>18.295300000000001</v>
      </c>
      <c r="CF26" s="664">
        <v>20.489599999999999</v>
      </c>
      <c r="CG26" s="664">
        <v>20.863700000000001</v>
      </c>
      <c r="CH26" s="664">
        <v>20.293099999999999</v>
      </c>
      <c r="CI26" s="664">
        <v>18.409400000000002</v>
      </c>
      <c r="CJ26" s="664">
        <v>17.438199999999998</v>
      </c>
      <c r="CK26" s="664">
        <v>13.598000000000001</v>
      </c>
      <c r="CL26" s="664">
        <v>14.2087</v>
      </c>
      <c r="CM26" s="664">
        <v>13.9612</v>
      </c>
      <c r="CN26" s="664">
        <v>17.015599999999999</v>
      </c>
      <c r="CO26" s="664">
        <v>16.6175</v>
      </c>
      <c r="CP26" s="670">
        <v>18.193200000000001</v>
      </c>
      <c r="CQ26" s="670">
        <v>14.9719</v>
      </c>
      <c r="CR26" s="665">
        <v>16.671500000000002</v>
      </c>
      <c r="CT26" s="646" t="s">
        <v>141</v>
      </c>
      <c r="CU26" s="664">
        <v>4.6745000000000001</v>
      </c>
      <c r="CV26" s="664">
        <v>3.5752999999999999</v>
      </c>
      <c r="CW26" s="664">
        <v>5.1349999999999998</v>
      </c>
      <c r="CX26" s="664">
        <v>8.0399999999999991</v>
      </c>
      <c r="CY26" s="664">
        <v>9.3215000000000003</v>
      </c>
      <c r="CZ26" s="664">
        <v>9.4664000000000001</v>
      </c>
      <c r="DA26" s="664">
        <v>8.6979000000000006</v>
      </c>
      <c r="DB26" s="664">
        <v>10.0032</v>
      </c>
      <c r="DC26" s="664">
        <v>7.5606</v>
      </c>
      <c r="DD26" s="664">
        <v>6.2134999999999998</v>
      </c>
      <c r="DE26" s="664">
        <v>12.6874</v>
      </c>
      <c r="DF26" s="670">
        <v>8.2324000000000002</v>
      </c>
      <c r="DG26" s="670">
        <v>9.6635000000000009</v>
      </c>
      <c r="DH26" s="665">
        <v>8.9084000000000003</v>
      </c>
      <c r="DJ26" s="646" t="s">
        <v>141</v>
      </c>
      <c r="DK26" s="664">
        <v>19.9725</v>
      </c>
      <c r="DL26" s="664">
        <v>20.0474</v>
      </c>
      <c r="DM26" s="664">
        <v>19.3169</v>
      </c>
      <c r="DN26" s="664">
        <v>18.018899999999999</v>
      </c>
      <c r="DO26" s="664">
        <v>19.252700000000001</v>
      </c>
      <c r="DP26" s="664">
        <v>17.315899999999999</v>
      </c>
      <c r="DQ26" s="664">
        <v>15.393800000000001</v>
      </c>
      <c r="DR26" s="664">
        <v>14.407500000000001</v>
      </c>
      <c r="DS26" s="664">
        <v>15.257999999999999</v>
      </c>
      <c r="DT26" s="664">
        <v>17.403199999999998</v>
      </c>
      <c r="DU26" s="664">
        <v>14.702199999999999</v>
      </c>
      <c r="DV26" s="670">
        <v>17.732099999999999</v>
      </c>
      <c r="DW26" s="670">
        <v>14.973599999999999</v>
      </c>
      <c r="DX26" s="665">
        <v>16.428999999999998</v>
      </c>
    </row>
    <row r="27" spans="2:128" s="595" customFormat="1" ht="15.75" customHeight="1">
      <c r="B27" s="642" t="s">
        <v>57</v>
      </c>
      <c r="C27" s="643">
        <v>2135.2460999999998</v>
      </c>
      <c r="D27" s="643">
        <v>1517.8870999999999</v>
      </c>
      <c r="E27" s="643">
        <v>1220.9634000000001</v>
      </c>
      <c r="F27" s="643">
        <v>1122.6723999999999</v>
      </c>
      <c r="G27" s="643">
        <v>1124.3653999999999</v>
      </c>
      <c r="H27" s="643">
        <v>949.48609999999996</v>
      </c>
      <c r="I27" s="643">
        <v>1240.6486</v>
      </c>
      <c r="J27" s="643">
        <v>1990.5434</v>
      </c>
      <c r="K27" s="643">
        <v>1159.8033</v>
      </c>
      <c r="L27" s="643">
        <v>1369.0962</v>
      </c>
      <c r="M27" s="643" t="s">
        <v>105</v>
      </c>
      <c r="N27" s="644">
        <v>1196.7628999999999</v>
      </c>
      <c r="O27" s="644">
        <v>1353.0589</v>
      </c>
      <c r="P27" s="645">
        <v>1256.1744000000001</v>
      </c>
      <c r="R27" s="642" t="s">
        <v>57</v>
      </c>
      <c r="S27" s="643">
        <v>954.6173</v>
      </c>
      <c r="T27" s="643">
        <v>677.62729999999999</v>
      </c>
      <c r="U27" s="643">
        <v>575.00789999999995</v>
      </c>
      <c r="V27" s="643">
        <v>607.97649999999999</v>
      </c>
      <c r="W27" s="643">
        <v>689.79219999999998</v>
      </c>
      <c r="X27" s="643">
        <v>455.42919999999998</v>
      </c>
      <c r="Y27" s="643">
        <v>807.75599999999997</v>
      </c>
      <c r="Z27" s="643">
        <v>1549.6202000000001</v>
      </c>
      <c r="AA27" s="643">
        <v>560.98770000000002</v>
      </c>
      <c r="AB27" s="643">
        <v>894.048</v>
      </c>
      <c r="AC27" s="643" t="s">
        <v>105</v>
      </c>
      <c r="AD27" s="644">
        <v>666.66110000000003</v>
      </c>
      <c r="AE27" s="644">
        <v>837.04769999999996</v>
      </c>
      <c r="AF27" s="645">
        <v>731.42870000000005</v>
      </c>
      <c r="AH27" s="642" t="s">
        <v>57</v>
      </c>
      <c r="AI27" s="662">
        <v>44.707599999999999</v>
      </c>
      <c r="AJ27" s="662">
        <v>44.642800000000001</v>
      </c>
      <c r="AK27" s="662">
        <v>47.0946</v>
      </c>
      <c r="AL27" s="662">
        <v>54.154400000000003</v>
      </c>
      <c r="AM27" s="662">
        <v>61.349499999999999</v>
      </c>
      <c r="AN27" s="662">
        <v>47.965899999999998</v>
      </c>
      <c r="AO27" s="662">
        <v>65.107600000000005</v>
      </c>
      <c r="AP27" s="662">
        <v>77.849100000000007</v>
      </c>
      <c r="AQ27" s="662">
        <v>48.369199999999999</v>
      </c>
      <c r="AR27" s="662">
        <v>65.302099999999996</v>
      </c>
      <c r="AS27" s="662" t="s">
        <v>105</v>
      </c>
      <c r="AT27" s="669">
        <v>55.705399999999997</v>
      </c>
      <c r="AU27" s="669">
        <v>61.863399999999999</v>
      </c>
      <c r="AV27" s="663">
        <v>58.226700000000001</v>
      </c>
      <c r="AX27" s="642" t="s">
        <v>57</v>
      </c>
      <c r="AY27" s="662">
        <v>30.37</v>
      </c>
      <c r="AZ27" s="662">
        <v>36.954999999999998</v>
      </c>
      <c r="BA27" s="662">
        <v>43.230699999999999</v>
      </c>
      <c r="BB27" s="662">
        <v>50.9679</v>
      </c>
      <c r="BC27" s="662">
        <v>56.065300000000001</v>
      </c>
      <c r="BD27" s="662">
        <v>44.978299999999997</v>
      </c>
      <c r="BE27" s="662">
        <v>58.3217</v>
      </c>
      <c r="BF27" s="662">
        <v>64.292599999999993</v>
      </c>
      <c r="BG27" s="662">
        <v>43.385399999999997</v>
      </c>
      <c r="BH27" s="662">
        <v>58.056699999999999</v>
      </c>
      <c r="BI27" s="662" t="s">
        <v>105</v>
      </c>
      <c r="BJ27" s="669">
        <v>50.322699999999998</v>
      </c>
      <c r="BK27" s="669">
        <v>54.433399999999999</v>
      </c>
      <c r="BL27" s="663">
        <v>52.005800000000001</v>
      </c>
      <c r="BN27" s="642" t="s">
        <v>57</v>
      </c>
      <c r="BO27" s="662">
        <v>35.926699999999997</v>
      </c>
      <c r="BP27" s="662">
        <v>34.915199999999999</v>
      </c>
      <c r="BQ27" s="662">
        <v>33.5501</v>
      </c>
      <c r="BR27" s="662">
        <v>32.232700000000001</v>
      </c>
      <c r="BS27" s="662">
        <v>23.8169</v>
      </c>
      <c r="BT27" s="662">
        <v>30.210899999999999</v>
      </c>
      <c r="BU27" s="662">
        <v>21.872800000000002</v>
      </c>
      <c r="BV27" s="662">
        <v>8.4450000000000003</v>
      </c>
      <c r="BW27" s="662">
        <v>36.639299999999999</v>
      </c>
      <c r="BX27" s="662">
        <v>17.2744</v>
      </c>
      <c r="BY27" s="662" t="s">
        <v>105</v>
      </c>
      <c r="BZ27" s="669">
        <v>28.652899999999999</v>
      </c>
      <c r="CA27" s="669">
        <v>21.973800000000001</v>
      </c>
      <c r="CB27" s="663">
        <v>25.918199999999999</v>
      </c>
      <c r="CD27" s="642" t="s">
        <v>57</v>
      </c>
      <c r="CE27" s="662">
        <v>24.817399999999999</v>
      </c>
      <c r="CF27" s="662">
        <v>28.474399999999999</v>
      </c>
      <c r="CG27" s="662">
        <v>27.382000000000001</v>
      </c>
      <c r="CH27" s="662">
        <v>27.573699999999999</v>
      </c>
      <c r="CI27" s="662">
        <v>20.0474</v>
      </c>
      <c r="CJ27" s="662">
        <v>26.0976</v>
      </c>
      <c r="CK27" s="662">
        <v>17.0764</v>
      </c>
      <c r="CL27" s="662">
        <v>5.3654999999999999</v>
      </c>
      <c r="CM27" s="662">
        <v>30.615500000000001</v>
      </c>
      <c r="CN27" s="662">
        <v>13.671200000000001</v>
      </c>
      <c r="CO27" s="662" t="s">
        <v>105</v>
      </c>
      <c r="CP27" s="669">
        <v>23.558800000000002</v>
      </c>
      <c r="CQ27" s="669">
        <v>17.7026</v>
      </c>
      <c r="CR27" s="663">
        <v>21.161000000000001</v>
      </c>
      <c r="CT27" s="642" t="s">
        <v>57</v>
      </c>
      <c r="CU27" s="662">
        <v>6.5839999999999996</v>
      </c>
      <c r="CV27" s="662">
        <v>9.0349000000000004</v>
      </c>
      <c r="CW27" s="662">
        <v>5.9124999999999996</v>
      </c>
      <c r="CX27" s="662">
        <v>4.7115999999999998</v>
      </c>
      <c r="CY27" s="662">
        <v>4.6071</v>
      </c>
      <c r="CZ27" s="662">
        <v>10.3536</v>
      </c>
      <c r="DA27" s="662">
        <v>7.3657000000000004</v>
      </c>
      <c r="DB27" s="662">
        <v>7.6966999999999999</v>
      </c>
      <c r="DC27" s="662">
        <v>5.1661999999999999</v>
      </c>
      <c r="DD27" s="662">
        <v>7.6543000000000001</v>
      </c>
      <c r="DE27" s="662" t="s">
        <v>105</v>
      </c>
      <c r="DF27" s="669">
        <v>6.1135999999999999</v>
      </c>
      <c r="DG27" s="669">
        <v>6.8987999999999996</v>
      </c>
      <c r="DH27" s="663">
        <v>6.4351000000000003</v>
      </c>
      <c r="DJ27" s="642" t="s">
        <v>57</v>
      </c>
      <c r="DK27" s="662">
        <v>30.581600000000002</v>
      </c>
      <c r="DL27" s="662">
        <v>17.317399999999999</v>
      </c>
      <c r="DM27" s="662">
        <v>15.2179</v>
      </c>
      <c r="DN27" s="662">
        <v>14.4861</v>
      </c>
      <c r="DO27" s="662">
        <v>12.2681</v>
      </c>
      <c r="DP27" s="662">
        <v>11.430199999999999</v>
      </c>
      <c r="DQ27" s="662">
        <v>18.0078</v>
      </c>
      <c r="DR27" s="662">
        <v>12.196899999999999</v>
      </c>
      <c r="DS27" s="662">
        <v>7.6614000000000004</v>
      </c>
      <c r="DT27" s="662">
        <v>6.3648999999999996</v>
      </c>
      <c r="DU27" s="662" t="s">
        <v>105</v>
      </c>
      <c r="DV27" s="669">
        <v>15.7041</v>
      </c>
      <c r="DW27" s="669">
        <v>7.5717999999999996</v>
      </c>
      <c r="DX27" s="663">
        <v>12.3744</v>
      </c>
    </row>
    <row r="28" spans="2:128" s="489" customFormat="1" ht="15.75" customHeight="1">
      <c r="B28" s="646" t="s">
        <v>142</v>
      </c>
      <c r="C28" s="647">
        <v>1030.5694000000001</v>
      </c>
      <c r="D28" s="647">
        <v>796.59</v>
      </c>
      <c r="E28" s="647">
        <v>685.98509999999999</v>
      </c>
      <c r="F28" s="647">
        <v>725.46050000000002</v>
      </c>
      <c r="G28" s="647">
        <v>810.78510000000006</v>
      </c>
      <c r="H28" s="647">
        <v>920.40620000000001</v>
      </c>
      <c r="I28" s="647">
        <v>1025.8603000000001</v>
      </c>
      <c r="J28" s="647">
        <v>1046.9631999999999</v>
      </c>
      <c r="K28" s="647">
        <v>1224.7157999999999</v>
      </c>
      <c r="L28" s="647">
        <v>1366.4367</v>
      </c>
      <c r="M28" s="647">
        <v>1351.0244</v>
      </c>
      <c r="N28" s="648">
        <v>819.42079999999999</v>
      </c>
      <c r="O28" s="648">
        <v>1227.1304</v>
      </c>
      <c r="P28" s="633">
        <v>968.03599999999994</v>
      </c>
      <c r="R28" s="646" t="s">
        <v>142</v>
      </c>
      <c r="S28" s="647">
        <v>449.29790000000003</v>
      </c>
      <c r="T28" s="647">
        <v>345.60379999999998</v>
      </c>
      <c r="U28" s="647">
        <v>324.91800000000001</v>
      </c>
      <c r="V28" s="647">
        <v>415.93560000000002</v>
      </c>
      <c r="W28" s="647">
        <v>505.76670000000001</v>
      </c>
      <c r="X28" s="647">
        <v>583.31420000000003</v>
      </c>
      <c r="Y28" s="647">
        <v>652.17449999999997</v>
      </c>
      <c r="Z28" s="647">
        <v>646.84090000000003</v>
      </c>
      <c r="AA28" s="647">
        <v>738.23540000000003</v>
      </c>
      <c r="AB28" s="647">
        <v>771.19150000000002</v>
      </c>
      <c r="AC28" s="647">
        <v>830.14170000000001</v>
      </c>
      <c r="AD28" s="648">
        <v>479.0958</v>
      </c>
      <c r="AE28" s="648">
        <v>747.43320000000006</v>
      </c>
      <c r="AF28" s="633">
        <v>576.90809999999999</v>
      </c>
      <c r="AH28" s="646" t="s">
        <v>142</v>
      </c>
      <c r="AI28" s="664">
        <v>43.597099999999998</v>
      </c>
      <c r="AJ28" s="664">
        <v>43.385399999999997</v>
      </c>
      <c r="AK28" s="664">
        <v>47.365200000000002</v>
      </c>
      <c r="AL28" s="664">
        <v>57.334000000000003</v>
      </c>
      <c r="AM28" s="664">
        <v>62.379899999999999</v>
      </c>
      <c r="AN28" s="664">
        <v>63.375700000000002</v>
      </c>
      <c r="AO28" s="664">
        <v>63.573399999999999</v>
      </c>
      <c r="AP28" s="664">
        <v>61.782600000000002</v>
      </c>
      <c r="AQ28" s="664">
        <v>60.278100000000002</v>
      </c>
      <c r="AR28" s="664">
        <v>56.438099999999999</v>
      </c>
      <c r="AS28" s="664">
        <v>61.445399999999999</v>
      </c>
      <c r="AT28" s="670">
        <v>58.467599999999997</v>
      </c>
      <c r="AU28" s="670">
        <v>60.908999999999999</v>
      </c>
      <c r="AV28" s="665">
        <v>59.595700000000001</v>
      </c>
      <c r="AX28" s="646" t="s">
        <v>142</v>
      </c>
      <c r="AY28" s="664">
        <v>30.471</v>
      </c>
      <c r="AZ28" s="664">
        <v>33.180799999999998</v>
      </c>
      <c r="BA28" s="664">
        <v>40.159300000000002</v>
      </c>
      <c r="BB28" s="664">
        <v>52.783900000000003</v>
      </c>
      <c r="BC28" s="664">
        <v>58.752600000000001</v>
      </c>
      <c r="BD28" s="664">
        <v>59.5077</v>
      </c>
      <c r="BE28" s="664">
        <v>57.843699999999998</v>
      </c>
      <c r="BF28" s="664">
        <v>56.208100000000002</v>
      </c>
      <c r="BG28" s="664">
        <v>55.478400000000001</v>
      </c>
      <c r="BH28" s="664">
        <v>50.692100000000003</v>
      </c>
      <c r="BI28" s="664">
        <v>56.790599999999998</v>
      </c>
      <c r="BJ28" s="670">
        <v>53.199300000000001</v>
      </c>
      <c r="BK28" s="670">
        <v>55.895200000000003</v>
      </c>
      <c r="BL28" s="665">
        <v>54.445</v>
      </c>
      <c r="BN28" s="646" t="s">
        <v>142</v>
      </c>
      <c r="BO28" s="664">
        <v>26.133099999999999</v>
      </c>
      <c r="BP28" s="664">
        <v>26.730899999999998</v>
      </c>
      <c r="BQ28" s="664">
        <v>25.2699</v>
      </c>
      <c r="BR28" s="664">
        <v>21.335799999999999</v>
      </c>
      <c r="BS28" s="664">
        <v>20.473099999999999</v>
      </c>
      <c r="BT28" s="664">
        <v>17.4514</v>
      </c>
      <c r="BU28" s="664">
        <v>22.170400000000001</v>
      </c>
      <c r="BV28" s="664">
        <v>24.452400000000001</v>
      </c>
      <c r="BW28" s="664">
        <v>25.337399999999999</v>
      </c>
      <c r="BX28" s="664">
        <v>22.749500000000001</v>
      </c>
      <c r="BY28" s="664">
        <v>19.976900000000001</v>
      </c>
      <c r="BZ28" s="670">
        <v>21.6477</v>
      </c>
      <c r="CA28" s="670">
        <v>22.6083</v>
      </c>
      <c r="CB28" s="665">
        <v>22.0915</v>
      </c>
      <c r="CD28" s="646" t="s">
        <v>142</v>
      </c>
      <c r="CE28" s="664">
        <v>15.803599999999999</v>
      </c>
      <c r="CF28" s="664">
        <v>17.898399999999999</v>
      </c>
      <c r="CG28" s="664">
        <v>17.8431</v>
      </c>
      <c r="CH28" s="664">
        <v>16.444199999999999</v>
      </c>
      <c r="CI28" s="664">
        <v>16.5364</v>
      </c>
      <c r="CJ28" s="664">
        <v>13.8589</v>
      </c>
      <c r="CK28" s="664">
        <v>18.159099999999999</v>
      </c>
      <c r="CL28" s="664">
        <v>20.808</v>
      </c>
      <c r="CM28" s="664">
        <v>21.615600000000001</v>
      </c>
      <c r="CN28" s="664">
        <v>19.828199999999999</v>
      </c>
      <c r="CO28" s="664">
        <v>17.4312</v>
      </c>
      <c r="CP28" s="670">
        <v>16.744499999999999</v>
      </c>
      <c r="CQ28" s="670">
        <v>19.470500000000001</v>
      </c>
      <c r="CR28" s="665">
        <v>18.004100000000001</v>
      </c>
      <c r="CT28" s="646" t="s">
        <v>142</v>
      </c>
      <c r="CU28" s="664">
        <v>15.3239</v>
      </c>
      <c r="CV28" s="664">
        <v>14.435600000000001</v>
      </c>
      <c r="CW28" s="664">
        <v>12.1835</v>
      </c>
      <c r="CX28" s="664">
        <v>8.6203000000000003</v>
      </c>
      <c r="CY28" s="664">
        <v>6.3651999999999997</v>
      </c>
      <c r="CZ28" s="664">
        <v>7.5945999999999998</v>
      </c>
      <c r="DA28" s="664">
        <v>5.8777999999999997</v>
      </c>
      <c r="DB28" s="664">
        <v>6.0114000000000001</v>
      </c>
      <c r="DC28" s="664">
        <v>8.3351000000000006</v>
      </c>
      <c r="DD28" s="664">
        <v>13.2615</v>
      </c>
      <c r="DE28" s="664">
        <v>8.4587000000000003</v>
      </c>
      <c r="DF28" s="670">
        <v>8.2271000000000001</v>
      </c>
      <c r="DG28" s="670">
        <v>8.1167999999999996</v>
      </c>
      <c r="DH28" s="665">
        <v>8.1761999999999997</v>
      </c>
      <c r="DJ28" s="646" t="s">
        <v>142</v>
      </c>
      <c r="DK28" s="664">
        <v>29.005400000000002</v>
      </c>
      <c r="DL28" s="664">
        <v>28.5215</v>
      </c>
      <c r="DM28" s="664">
        <v>25.8461</v>
      </c>
      <c r="DN28" s="664">
        <v>23.190799999999999</v>
      </c>
      <c r="DO28" s="664">
        <v>21.2502</v>
      </c>
      <c r="DP28" s="664">
        <v>18.9512</v>
      </c>
      <c r="DQ28" s="664">
        <v>18.036799999999999</v>
      </c>
      <c r="DR28" s="664">
        <v>16.0825</v>
      </c>
      <c r="DS28" s="664">
        <v>14.216900000000001</v>
      </c>
      <c r="DT28" s="664">
        <v>22.4955</v>
      </c>
      <c r="DU28" s="664">
        <v>13.500999999999999</v>
      </c>
      <c r="DV28" s="670">
        <v>21.7562</v>
      </c>
      <c r="DW28" s="670">
        <v>15.005699999999999</v>
      </c>
      <c r="DX28" s="665">
        <v>18.637</v>
      </c>
    </row>
    <row r="29" spans="2:128" s="595" customFormat="1" ht="15.75" customHeight="1">
      <c r="B29" s="642" t="s">
        <v>143</v>
      </c>
      <c r="C29" s="643">
        <v>816.06690000000003</v>
      </c>
      <c r="D29" s="643">
        <v>676.01350000000002</v>
      </c>
      <c r="E29" s="643">
        <v>614.17510000000004</v>
      </c>
      <c r="F29" s="643">
        <v>695.8596</v>
      </c>
      <c r="G29" s="643">
        <v>867.75440000000003</v>
      </c>
      <c r="H29" s="643">
        <v>1021.0513</v>
      </c>
      <c r="I29" s="643">
        <v>1113.2494999999999</v>
      </c>
      <c r="J29" s="643">
        <v>1270.1179999999999</v>
      </c>
      <c r="K29" s="643">
        <v>1396.4883</v>
      </c>
      <c r="L29" s="643">
        <v>1458.7765999999999</v>
      </c>
      <c r="M29" s="643">
        <v>1395.7684999999999</v>
      </c>
      <c r="N29" s="644">
        <v>852.23879999999997</v>
      </c>
      <c r="O29" s="644">
        <v>1367.1565000000001</v>
      </c>
      <c r="P29" s="645">
        <v>1075.0704000000001</v>
      </c>
      <c r="R29" s="642" t="s">
        <v>143</v>
      </c>
      <c r="S29" s="643">
        <v>429.96730000000002</v>
      </c>
      <c r="T29" s="643">
        <v>358.81639999999999</v>
      </c>
      <c r="U29" s="643">
        <v>340.76</v>
      </c>
      <c r="V29" s="643">
        <v>424.60969999999998</v>
      </c>
      <c r="W29" s="643">
        <v>574.11540000000002</v>
      </c>
      <c r="X29" s="643">
        <v>675.1</v>
      </c>
      <c r="Y29" s="643">
        <v>701.94529999999997</v>
      </c>
      <c r="Z29" s="643">
        <v>782.88130000000001</v>
      </c>
      <c r="AA29" s="643">
        <v>863.24649999999997</v>
      </c>
      <c r="AB29" s="643">
        <v>907.04380000000003</v>
      </c>
      <c r="AC29" s="643">
        <v>877.97730000000001</v>
      </c>
      <c r="AD29" s="644">
        <v>533.68510000000003</v>
      </c>
      <c r="AE29" s="644">
        <v>847.58960000000002</v>
      </c>
      <c r="AF29" s="645">
        <v>669.52779999999996</v>
      </c>
      <c r="AH29" s="642" t="s">
        <v>143</v>
      </c>
      <c r="AI29" s="662">
        <v>52.687800000000003</v>
      </c>
      <c r="AJ29" s="662">
        <v>53.078299999999999</v>
      </c>
      <c r="AK29" s="662">
        <v>55.482500000000002</v>
      </c>
      <c r="AL29" s="662">
        <v>61.019399999999997</v>
      </c>
      <c r="AM29" s="662">
        <v>66.161100000000005</v>
      </c>
      <c r="AN29" s="662">
        <v>66.118099999999998</v>
      </c>
      <c r="AO29" s="662">
        <v>63.053699999999999</v>
      </c>
      <c r="AP29" s="662">
        <v>61.638500000000001</v>
      </c>
      <c r="AQ29" s="662">
        <v>61.8155</v>
      </c>
      <c r="AR29" s="662">
        <v>62.178400000000003</v>
      </c>
      <c r="AS29" s="662">
        <v>62.902799999999999</v>
      </c>
      <c r="AT29" s="669">
        <v>62.621499999999997</v>
      </c>
      <c r="AU29" s="669">
        <v>61.996499999999997</v>
      </c>
      <c r="AV29" s="663">
        <v>62.2776</v>
      </c>
      <c r="AX29" s="642" t="s">
        <v>143</v>
      </c>
      <c r="AY29" s="662">
        <v>39.775300000000001</v>
      </c>
      <c r="AZ29" s="662">
        <v>42.177599999999998</v>
      </c>
      <c r="BA29" s="662">
        <v>47.451000000000001</v>
      </c>
      <c r="BB29" s="662">
        <v>55.683</v>
      </c>
      <c r="BC29" s="662">
        <v>61.877600000000001</v>
      </c>
      <c r="BD29" s="662">
        <v>61.682600000000001</v>
      </c>
      <c r="BE29" s="662">
        <v>58.715600000000002</v>
      </c>
      <c r="BF29" s="662">
        <v>56.826000000000001</v>
      </c>
      <c r="BG29" s="662">
        <v>57.821899999999999</v>
      </c>
      <c r="BH29" s="662">
        <v>58.320399999999999</v>
      </c>
      <c r="BI29" s="662">
        <v>56.203499999999998</v>
      </c>
      <c r="BJ29" s="669">
        <v>57.535800000000002</v>
      </c>
      <c r="BK29" s="669">
        <v>57.389699999999998</v>
      </c>
      <c r="BL29" s="663">
        <v>57.455399999999997</v>
      </c>
      <c r="BN29" s="642" t="s">
        <v>143</v>
      </c>
      <c r="BO29" s="662">
        <v>30.341100000000001</v>
      </c>
      <c r="BP29" s="662">
        <v>31.310400000000001</v>
      </c>
      <c r="BQ29" s="662">
        <v>29.670400000000001</v>
      </c>
      <c r="BR29" s="662">
        <v>24.345800000000001</v>
      </c>
      <c r="BS29" s="662">
        <v>20.511500000000002</v>
      </c>
      <c r="BT29" s="662">
        <v>19.922499999999999</v>
      </c>
      <c r="BU29" s="662">
        <v>25.177199999999999</v>
      </c>
      <c r="BV29" s="662">
        <v>26.861799999999999</v>
      </c>
      <c r="BW29" s="662">
        <v>25.996400000000001</v>
      </c>
      <c r="BX29" s="662">
        <v>28.6631</v>
      </c>
      <c r="BY29" s="662">
        <v>23.182500000000001</v>
      </c>
      <c r="BZ29" s="669">
        <v>23.889299999999999</v>
      </c>
      <c r="CA29" s="669">
        <v>26.4345</v>
      </c>
      <c r="CB29" s="663">
        <v>25.29</v>
      </c>
      <c r="CD29" s="642" t="s">
        <v>143</v>
      </c>
      <c r="CE29" s="662">
        <v>19.229299999999999</v>
      </c>
      <c r="CF29" s="662">
        <v>21.830200000000001</v>
      </c>
      <c r="CG29" s="662">
        <v>22.1343</v>
      </c>
      <c r="CH29" s="662">
        <v>19.927399999999999</v>
      </c>
      <c r="CI29" s="662">
        <v>17.0349</v>
      </c>
      <c r="CJ29" s="662">
        <v>16.470400000000001</v>
      </c>
      <c r="CK29" s="662">
        <v>22.01</v>
      </c>
      <c r="CL29" s="662">
        <v>23.746400000000001</v>
      </c>
      <c r="CM29" s="662">
        <v>22.872</v>
      </c>
      <c r="CN29" s="662">
        <v>24.793299999999999</v>
      </c>
      <c r="CO29" s="662">
        <v>19.984300000000001</v>
      </c>
      <c r="CP29" s="669">
        <v>19.769600000000001</v>
      </c>
      <c r="CQ29" s="669">
        <v>23.140699999999999</v>
      </c>
      <c r="CR29" s="663">
        <v>21.6248</v>
      </c>
      <c r="CT29" s="642" t="s">
        <v>143</v>
      </c>
      <c r="CU29" s="662">
        <v>2.8982000000000001</v>
      </c>
      <c r="CV29" s="662">
        <v>3.4466000000000001</v>
      </c>
      <c r="CW29" s="662">
        <v>3.6480000000000001</v>
      </c>
      <c r="CX29" s="662">
        <v>5.6874000000000002</v>
      </c>
      <c r="CY29" s="662">
        <v>6.2682000000000002</v>
      </c>
      <c r="CZ29" s="662">
        <v>6.4935999999999998</v>
      </c>
      <c r="DA29" s="662">
        <v>4.7571000000000003</v>
      </c>
      <c r="DB29" s="662">
        <v>5.1456999999999997</v>
      </c>
      <c r="DC29" s="662">
        <v>5.7507999999999999</v>
      </c>
      <c r="DD29" s="662">
        <v>4.6637000000000004</v>
      </c>
      <c r="DE29" s="662">
        <v>7.8813000000000004</v>
      </c>
      <c r="DF29" s="669">
        <v>5.4010999999999996</v>
      </c>
      <c r="DG29" s="669">
        <v>5.6364999999999998</v>
      </c>
      <c r="DH29" s="663">
        <v>5.5305999999999997</v>
      </c>
      <c r="DJ29" s="642" t="s">
        <v>143</v>
      </c>
      <c r="DK29" s="662">
        <v>24.2944</v>
      </c>
      <c r="DL29" s="662">
        <v>24.296199999999999</v>
      </c>
      <c r="DM29" s="662">
        <v>23.549099999999999</v>
      </c>
      <c r="DN29" s="662">
        <v>19.517900000000001</v>
      </c>
      <c r="DO29" s="662">
        <v>17.040600000000001</v>
      </c>
      <c r="DP29" s="662">
        <v>13.9938</v>
      </c>
      <c r="DQ29" s="662">
        <v>15.0105</v>
      </c>
      <c r="DR29" s="662">
        <v>13.9087</v>
      </c>
      <c r="DS29" s="662">
        <v>14.5848</v>
      </c>
      <c r="DT29" s="662">
        <v>11.832599999999999</v>
      </c>
      <c r="DU29" s="662">
        <v>16.597899999999999</v>
      </c>
      <c r="DV29" s="669">
        <v>17.367699999999999</v>
      </c>
      <c r="DW29" s="669">
        <v>14.0709</v>
      </c>
      <c r="DX29" s="663">
        <v>15.5534</v>
      </c>
    </row>
    <row r="30" spans="2:128" s="489" customFormat="1" ht="15.75" customHeight="1">
      <c r="B30" s="646" t="s">
        <v>144</v>
      </c>
      <c r="C30" s="647">
        <v>779.54049999999995</v>
      </c>
      <c r="D30" s="647">
        <v>617.74419999999998</v>
      </c>
      <c r="E30" s="647">
        <v>573.52049999999997</v>
      </c>
      <c r="F30" s="647">
        <v>678.25379999999996</v>
      </c>
      <c r="G30" s="647">
        <v>886.35140000000001</v>
      </c>
      <c r="H30" s="647">
        <v>1169.6741</v>
      </c>
      <c r="I30" s="647">
        <v>1254.7923000000001</v>
      </c>
      <c r="J30" s="647">
        <v>1379.2325000000001</v>
      </c>
      <c r="K30" s="647">
        <v>1325.7764999999999</v>
      </c>
      <c r="L30" s="647">
        <v>1624.5496000000001</v>
      </c>
      <c r="M30" s="647">
        <v>1290.431</v>
      </c>
      <c r="N30" s="648">
        <v>851.05150000000003</v>
      </c>
      <c r="O30" s="648">
        <v>1365.8633</v>
      </c>
      <c r="P30" s="633">
        <v>1027.2655999999999</v>
      </c>
      <c r="R30" s="646" t="s">
        <v>144</v>
      </c>
      <c r="S30" s="647">
        <v>347.98329999999999</v>
      </c>
      <c r="T30" s="647">
        <v>272.49340000000001</v>
      </c>
      <c r="U30" s="647">
        <v>269.62889999999999</v>
      </c>
      <c r="V30" s="647">
        <v>358.77879999999999</v>
      </c>
      <c r="W30" s="647">
        <v>504.72899999999998</v>
      </c>
      <c r="X30" s="647">
        <v>717.00030000000004</v>
      </c>
      <c r="Y30" s="647">
        <v>857.65060000000005</v>
      </c>
      <c r="Z30" s="647">
        <v>881.51409999999998</v>
      </c>
      <c r="AA30" s="647">
        <v>779.26869999999997</v>
      </c>
      <c r="AB30" s="647">
        <v>949.07979999999998</v>
      </c>
      <c r="AC30" s="647">
        <v>747.23590000000002</v>
      </c>
      <c r="AD30" s="648">
        <v>494.43650000000002</v>
      </c>
      <c r="AE30" s="648">
        <v>821.8963</v>
      </c>
      <c r="AF30" s="633">
        <v>606.5222</v>
      </c>
      <c r="AH30" s="646" t="s">
        <v>144</v>
      </c>
      <c r="AI30" s="664">
        <v>44.639499999999998</v>
      </c>
      <c r="AJ30" s="664">
        <v>44.110999999999997</v>
      </c>
      <c r="AK30" s="664">
        <v>47.012999999999998</v>
      </c>
      <c r="AL30" s="664">
        <v>52.897399999999998</v>
      </c>
      <c r="AM30" s="664">
        <v>56.944600000000001</v>
      </c>
      <c r="AN30" s="664">
        <v>61.299199999999999</v>
      </c>
      <c r="AO30" s="664">
        <v>68.349999999999994</v>
      </c>
      <c r="AP30" s="664">
        <v>63.913400000000003</v>
      </c>
      <c r="AQ30" s="664">
        <v>58.778300000000002</v>
      </c>
      <c r="AR30" s="664">
        <v>58.421100000000003</v>
      </c>
      <c r="AS30" s="664">
        <v>57.905900000000003</v>
      </c>
      <c r="AT30" s="670">
        <v>58.097099999999998</v>
      </c>
      <c r="AU30" s="670">
        <v>60.174100000000003</v>
      </c>
      <c r="AV30" s="665">
        <v>59.042400000000001</v>
      </c>
      <c r="AX30" s="646" t="s">
        <v>144</v>
      </c>
      <c r="AY30" s="664">
        <v>33.7194</v>
      </c>
      <c r="AZ30" s="664">
        <v>35.5413</v>
      </c>
      <c r="BA30" s="664">
        <v>41.387700000000002</v>
      </c>
      <c r="BB30" s="664">
        <v>49.054499999999997</v>
      </c>
      <c r="BC30" s="664">
        <v>51.160699999999999</v>
      </c>
      <c r="BD30" s="664">
        <v>51.183399999999999</v>
      </c>
      <c r="BE30" s="664">
        <v>63.749499999999998</v>
      </c>
      <c r="BF30" s="664">
        <v>59.338799999999999</v>
      </c>
      <c r="BG30" s="664">
        <v>54.452199999999998</v>
      </c>
      <c r="BH30" s="664">
        <v>54.9497</v>
      </c>
      <c r="BI30" s="664">
        <v>51.8108</v>
      </c>
      <c r="BJ30" s="670">
        <v>52.505699999999997</v>
      </c>
      <c r="BK30" s="670">
        <v>55.319099999999999</v>
      </c>
      <c r="BL30" s="665">
        <v>53.786099999999998</v>
      </c>
      <c r="BN30" s="646" t="s">
        <v>144</v>
      </c>
      <c r="BO30" s="664">
        <v>35.202800000000003</v>
      </c>
      <c r="BP30" s="664">
        <v>38.180999999999997</v>
      </c>
      <c r="BQ30" s="664">
        <v>35.518599999999999</v>
      </c>
      <c r="BR30" s="664">
        <v>28.0794</v>
      </c>
      <c r="BS30" s="664">
        <v>24.8781</v>
      </c>
      <c r="BT30" s="664">
        <v>20.317399999999999</v>
      </c>
      <c r="BU30" s="664">
        <v>17.494800000000001</v>
      </c>
      <c r="BV30" s="664">
        <v>21.842700000000001</v>
      </c>
      <c r="BW30" s="664">
        <v>28.44</v>
      </c>
      <c r="BX30" s="664">
        <v>30.8093</v>
      </c>
      <c r="BY30" s="664">
        <v>24.592700000000001</v>
      </c>
      <c r="BZ30" s="670">
        <v>24.5321</v>
      </c>
      <c r="CA30" s="670">
        <v>25.328399999999998</v>
      </c>
      <c r="CB30" s="665">
        <v>24.894500000000001</v>
      </c>
      <c r="CD30" s="646" t="s">
        <v>144</v>
      </c>
      <c r="CE30" s="664">
        <v>23.0779</v>
      </c>
      <c r="CF30" s="664">
        <v>25.654800000000002</v>
      </c>
      <c r="CG30" s="664">
        <v>26.109500000000001</v>
      </c>
      <c r="CH30" s="664">
        <v>23.247399999999999</v>
      </c>
      <c r="CI30" s="664">
        <v>21.1692</v>
      </c>
      <c r="CJ30" s="664">
        <v>16.870799999999999</v>
      </c>
      <c r="CK30" s="664">
        <v>14.4915</v>
      </c>
      <c r="CL30" s="664">
        <v>18.622800000000002</v>
      </c>
      <c r="CM30" s="664">
        <v>24.9177</v>
      </c>
      <c r="CN30" s="664">
        <v>27.207599999999999</v>
      </c>
      <c r="CO30" s="664">
        <v>21.456700000000001</v>
      </c>
      <c r="CP30" s="670">
        <v>19.977900000000002</v>
      </c>
      <c r="CQ30" s="670">
        <v>22.019400000000001</v>
      </c>
      <c r="CR30" s="665">
        <v>20.907</v>
      </c>
      <c r="CT30" s="646" t="s">
        <v>144</v>
      </c>
      <c r="CU30" s="664">
        <v>5.7118000000000002</v>
      </c>
      <c r="CV30" s="664">
        <v>2.6248</v>
      </c>
      <c r="CW30" s="664">
        <v>3.4409000000000001</v>
      </c>
      <c r="CX30" s="664">
        <v>7.5716000000000001</v>
      </c>
      <c r="CY30" s="664">
        <v>7.3167999999999997</v>
      </c>
      <c r="CZ30" s="664">
        <v>8.1174999999999997</v>
      </c>
      <c r="DA30" s="664">
        <v>6.8220000000000001</v>
      </c>
      <c r="DB30" s="664">
        <v>7.5101000000000004</v>
      </c>
      <c r="DC30" s="664">
        <v>6.6050000000000004</v>
      </c>
      <c r="DD30" s="664">
        <v>5.5316999999999998</v>
      </c>
      <c r="DE30" s="664">
        <v>11.080500000000001</v>
      </c>
      <c r="DF30" s="670">
        <v>6.9462000000000002</v>
      </c>
      <c r="DG30" s="670">
        <v>8.1843000000000004</v>
      </c>
      <c r="DH30" s="665">
        <v>7.5096999999999996</v>
      </c>
      <c r="DJ30" s="646" t="s">
        <v>144</v>
      </c>
      <c r="DK30" s="664">
        <v>20.8566</v>
      </c>
      <c r="DL30" s="664">
        <v>23.9361</v>
      </c>
      <c r="DM30" s="664">
        <v>23.9283</v>
      </c>
      <c r="DN30" s="664">
        <v>20.533300000000001</v>
      </c>
      <c r="DO30" s="664">
        <v>17.898299999999999</v>
      </c>
      <c r="DP30" s="664">
        <v>18.4223</v>
      </c>
      <c r="DQ30" s="664">
        <v>16.410699999999999</v>
      </c>
      <c r="DR30" s="664">
        <v>14.0466</v>
      </c>
      <c r="DS30" s="664">
        <v>13.1999</v>
      </c>
      <c r="DT30" s="664">
        <v>15.764200000000001</v>
      </c>
      <c r="DU30" s="664">
        <v>15.3993</v>
      </c>
      <c r="DV30" s="670">
        <v>19.093</v>
      </c>
      <c r="DW30" s="670">
        <v>14.532</v>
      </c>
      <c r="DX30" s="665">
        <v>17.017299999999999</v>
      </c>
    </row>
    <row r="31" spans="2:128" s="595" customFormat="1" ht="15.75" customHeight="1">
      <c r="B31" s="642" t="s">
        <v>145</v>
      </c>
      <c r="C31" s="643">
        <v>1188.0623000000001</v>
      </c>
      <c r="D31" s="643">
        <v>890.4819</v>
      </c>
      <c r="E31" s="643">
        <v>764.32849999999996</v>
      </c>
      <c r="F31" s="643">
        <v>786.34960000000001</v>
      </c>
      <c r="G31" s="643">
        <v>882.23009999999999</v>
      </c>
      <c r="H31" s="643">
        <v>1007.5059</v>
      </c>
      <c r="I31" s="643">
        <v>1104.7936999999999</v>
      </c>
      <c r="J31" s="643">
        <v>1304.6966</v>
      </c>
      <c r="K31" s="643">
        <v>1303.6692</v>
      </c>
      <c r="L31" s="643">
        <v>1277.5045</v>
      </c>
      <c r="M31" s="643">
        <v>1330.1291000000001</v>
      </c>
      <c r="N31" s="644">
        <v>890.19110000000001</v>
      </c>
      <c r="O31" s="644">
        <v>1302.6702</v>
      </c>
      <c r="P31" s="645">
        <v>1033.9830999999999</v>
      </c>
      <c r="R31" s="642" t="s">
        <v>145</v>
      </c>
      <c r="S31" s="643">
        <v>540.99540000000002</v>
      </c>
      <c r="T31" s="643">
        <v>407.51240000000001</v>
      </c>
      <c r="U31" s="643">
        <v>384.6114</v>
      </c>
      <c r="V31" s="643">
        <v>440.90429999999998</v>
      </c>
      <c r="W31" s="643">
        <v>541.12159999999994</v>
      </c>
      <c r="X31" s="643">
        <v>657.50459999999998</v>
      </c>
      <c r="Y31" s="643">
        <v>755.12559999999996</v>
      </c>
      <c r="Z31" s="643">
        <v>961.25639999999999</v>
      </c>
      <c r="AA31" s="643">
        <v>892.20190000000002</v>
      </c>
      <c r="AB31" s="643">
        <v>851.63260000000002</v>
      </c>
      <c r="AC31" s="643">
        <v>891.25160000000005</v>
      </c>
      <c r="AD31" s="644">
        <v>536.01859999999999</v>
      </c>
      <c r="AE31" s="644">
        <v>897.86130000000003</v>
      </c>
      <c r="AF31" s="645">
        <v>662.15859999999998</v>
      </c>
      <c r="AH31" s="642" t="s">
        <v>145</v>
      </c>
      <c r="AI31" s="662">
        <v>45.535899999999998</v>
      </c>
      <c r="AJ31" s="662">
        <v>45.763100000000001</v>
      </c>
      <c r="AK31" s="662">
        <v>50.3202</v>
      </c>
      <c r="AL31" s="662">
        <v>56.069800000000001</v>
      </c>
      <c r="AM31" s="662">
        <v>61.335700000000003</v>
      </c>
      <c r="AN31" s="662">
        <v>65.260599999999997</v>
      </c>
      <c r="AO31" s="662">
        <v>68.349900000000005</v>
      </c>
      <c r="AP31" s="662">
        <v>73.676599999999993</v>
      </c>
      <c r="AQ31" s="662">
        <v>68.437700000000007</v>
      </c>
      <c r="AR31" s="662">
        <v>66.663799999999995</v>
      </c>
      <c r="AS31" s="662">
        <v>67.004900000000006</v>
      </c>
      <c r="AT31" s="669">
        <v>60.213900000000002</v>
      </c>
      <c r="AU31" s="669">
        <v>68.924700000000001</v>
      </c>
      <c r="AV31" s="663">
        <v>64.039599999999993</v>
      </c>
      <c r="AX31" s="642" t="s">
        <v>145</v>
      </c>
      <c r="AY31" s="662">
        <v>31.347799999999999</v>
      </c>
      <c r="AZ31" s="662">
        <v>36.080199999999998</v>
      </c>
      <c r="BA31" s="662">
        <v>42.973300000000002</v>
      </c>
      <c r="BB31" s="662">
        <v>51.250999999999998</v>
      </c>
      <c r="BC31" s="662">
        <v>57.306800000000003</v>
      </c>
      <c r="BD31" s="662">
        <v>59.160499999999999</v>
      </c>
      <c r="BE31" s="662">
        <v>60.471699999999998</v>
      </c>
      <c r="BF31" s="662">
        <v>65.516300000000001</v>
      </c>
      <c r="BG31" s="662">
        <v>60.9</v>
      </c>
      <c r="BH31" s="662">
        <v>59.6113</v>
      </c>
      <c r="BI31" s="662">
        <v>57.326799999999999</v>
      </c>
      <c r="BJ31" s="669">
        <v>54.229700000000001</v>
      </c>
      <c r="BK31" s="669">
        <v>60.957299999999996</v>
      </c>
      <c r="BL31" s="663">
        <v>57.184399999999997</v>
      </c>
      <c r="BN31" s="642" t="s">
        <v>145</v>
      </c>
      <c r="BO31" s="662">
        <v>34.616799999999998</v>
      </c>
      <c r="BP31" s="662">
        <v>35.444699999999997</v>
      </c>
      <c r="BQ31" s="662">
        <v>31.2072</v>
      </c>
      <c r="BR31" s="662">
        <v>26.1721</v>
      </c>
      <c r="BS31" s="662">
        <v>21.491299999999999</v>
      </c>
      <c r="BT31" s="662">
        <v>18.630199999999999</v>
      </c>
      <c r="BU31" s="662">
        <v>15.5594</v>
      </c>
      <c r="BV31" s="662">
        <v>11.5337</v>
      </c>
      <c r="BW31" s="662">
        <v>16.844799999999999</v>
      </c>
      <c r="BX31" s="662">
        <v>18.341200000000001</v>
      </c>
      <c r="BY31" s="662">
        <v>15.081099999999999</v>
      </c>
      <c r="BZ31" s="669">
        <v>22.626899999999999</v>
      </c>
      <c r="CA31" s="669">
        <v>15.677199999999999</v>
      </c>
      <c r="CB31" s="663">
        <v>19.5747</v>
      </c>
      <c r="CD31" s="642" t="s">
        <v>145</v>
      </c>
      <c r="CE31" s="662">
        <v>24.446899999999999</v>
      </c>
      <c r="CF31" s="662">
        <v>26.1464</v>
      </c>
      <c r="CG31" s="662">
        <v>24.298200000000001</v>
      </c>
      <c r="CH31" s="662">
        <v>21.986899999999999</v>
      </c>
      <c r="CI31" s="662">
        <v>18.342700000000001</v>
      </c>
      <c r="CJ31" s="662">
        <v>15.923999999999999</v>
      </c>
      <c r="CK31" s="662">
        <v>12.967700000000001</v>
      </c>
      <c r="CL31" s="662">
        <v>9.1622000000000003</v>
      </c>
      <c r="CM31" s="662">
        <v>13.8934</v>
      </c>
      <c r="CN31" s="662">
        <v>15.170199999999999</v>
      </c>
      <c r="CO31" s="662">
        <v>12.197900000000001</v>
      </c>
      <c r="CP31" s="669">
        <v>18.771999999999998</v>
      </c>
      <c r="CQ31" s="669">
        <v>12.817</v>
      </c>
      <c r="CR31" s="663">
        <v>16.156600000000001</v>
      </c>
      <c r="CT31" s="642" t="s">
        <v>145</v>
      </c>
      <c r="CU31" s="662">
        <v>4.6372999999999998</v>
      </c>
      <c r="CV31" s="662">
        <v>5.6835000000000004</v>
      </c>
      <c r="CW31" s="662">
        <v>6.4646999999999997</v>
      </c>
      <c r="CX31" s="662">
        <v>7.6326999999999998</v>
      </c>
      <c r="CY31" s="662">
        <v>8.3074999999999992</v>
      </c>
      <c r="CZ31" s="662">
        <v>8.5394000000000005</v>
      </c>
      <c r="DA31" s="662">
        <v>7.9699</v>
      </c>
      <c r="DB31" s="662">
        <v>7.3292000000000002</v>
      </c>
      <c r="DC31" s="662">
        <v>8.4930000000000003</v>
      </c>
      <c r="DD31" s="662">
        <v>9.3696999999999999</v>
      </c>
      <c r="DE31" s="662">
        <v>9.8414999999999999</v>
      </c>
      <c r="DF31" s="669">
        <v>7.7648999999999999</v>
      </c>
      <c r="DG31" s="669">
        <v>8.6889000000000003</v>
      </c>
      <c r="DH31" s="663">
        <v>8.1707000000000001</v>
      </c>
      <c r="DJ31" s="642" t="s">
        <v>145</v>
      </c>
      <c r="DK31" s="662">
        <v>25.7928</v>
      </c>
      <c r="DL31" s="662">
        <v>24.5548</v>
      </c>
      <c r="DM31" s="662">
        <v>22.746600000000001</v>
      </c>
      <c r="DN31" s="662">
        <v>20.381499999999999</v>
      </c>
      <c r="DO31" s="662">
        <v>19.106000000000002</v>
      </c>
      <c r="DP31" s="662">
        <v>18.382300000000001</v>
      </c>
      <c r="DQ31" s="662">
        <v>16.764399999999998</v>
      </c>
      <c r="DR31" s="662">
        <v>15.664899999999999</v>
      </c>
      <c r="DS31" s="662">
        <v>14.1045</v>
      </c>
      <c r="DT31" s="662">
        <v>15.3565</v>
      </c>
      <c r="DU31" s="662">
        <v>15.4404</v>
      </c>
      <c r="DV31" s="669">
        <v>19.3932</v>
      </c>
      <c r="DW31" s="669">
        <v>14.988099999999999</v>
      </c>
      <c r="DX31" s="663">
        <v>17.458500000000001</v>
      </c>
    </row>
    <row r="32" spans="2:128" s="489" customFormat="1" ht="15.75" customHeight="1">
      <c r="B32" s="646" t="s">
        <v>146</v>
      </c>
      <c r="C32" s="647">
        <v>1396.6808000000001</v>
      </c>
      <c r="D32" s="647">
        <v>988.79169999999999</v>
      </c>
      <c r="E32" s="647">
        <v>843.46050000000002</v>
      </c>
      <c r="F32" s="647">
        <v>871.36800000000005</v>
      </c>
      <c r="G32" s="647">
        <v>872.39319999999998</v>
      </c>
      <c r="H32" s="647">
        <v>1008.4122</v>
      </c>
      <c r="I32" s="647">
        <v>1164.4052999999999</v>
      </c>
      <c r="J32" s="647">
        <v>1257.0411999999999</v>
      </c>
      <c r="K32" s="647">
        <v>1519.4163000000001</v>
      </c>
      <c r="L32" s="647">
        <v>1348.5155999999999</v>
      </c>
      <c r="M32" s="647">
        <v>1292.8363999999999</v>
      </c>
      <c r="N32" s="648">
        <v>967.66420000000005</v>
      </c>
      <c r="O32" s="648">
        <v>1337.6835000000001</v>
      </c>
      <c r="P32" s="633">
        <v>1115.9393</v>
      </c>
      <c r="R32" s="646" t="s">
        <v>146</v>
      </c>
      <c r="S32" s="647">
        <v>602.779</v>
      </c>
      <c r="T32" s="647">
        <v>412.20639999999997</v>
      </c>
      <c r="U32" s="647">
        <v>403.90039999999999</v>
      </c>
      <c r="V32" s="647">
        <v>480.41070000000002</v>
      </c>
      <c r="W32" s="647">
        <v>525.36500000000001</v>
      </c>
      <c r="X32" s="647">
        <v>640.22180000000003</v>
      </c>
      <c r="Y32" s="647">
        <v>774.61850000000004</v>
      </c>
      <c r="Z32" s="647">
        <v>875.90350000000001</v>
      </c>
      <c r="AA32" s="647">
        <v>1069.4004</v>
      </c>
      <c r="AB32" s="647">
        <v>873.63080000000002</v>
      </c>
      <c r="AC32" s="647">
        <v>841.37239999999997</v>
      </c>
      <c r="AD32" s="648">
        <v>570.46879999999999</v>
      </c>
      <c r="AE32" s="648">
        <v>901.404</v>
      </c>
      <c r="AF32" s="633">
        <v>703.08209999999997</v>
      </c>
      <c r="AH32" s="646" t="s">
        <v>146</v>
      </c>
      <c r="AI32" s="664">
        <v>43.158000000000001</v>
      </c>
      <c r="AJ32" s="664">
        <v>41.687899999999999</v>
      </c>
      <c r="AK32" s="664">
        <v>47.886099999999999</v>
      </c>
      <c r="AL32" s="664">
        <v>55.132899999999999</v>
      </c>
      <c r="AM32" s="664">
        <v>60.2211</v>
      </c>
      <c r="AN32" s="664">
        <v>63.488100000000003</v>
      </c>
      <c r="AO32" s="664">
        <v>66.524799999999999</v>
      </c>
      <c r="AP32" s="664">
        <v>69.6798</v>
      </c>
      <c r="AQ32" s="664">
        <v>70.382300000000001</v>
      </c>
      <c r="AR32" s="664">
        <v>64.784599999999998</v>
      </c>
      <c r="AS32" s="664">
        <v>65.079599999999999</v>
      </c>
      <c r="AT32" s="670">
        <v>58.953200000000002</v>
      </c>
      <c r="AU32" s="670">
        <v>67.385400000000004</v>
      </c>
      <c r="AV32" s="665">
        <v>63.003599999999999</v>
      </c>
      <c r="AX32" s="646" t="s">
        <v>146</v>
      </c>
      <c r="AY32" s="664">
        <v>32.9116</v>
      </c>
      <c r="AZ32" s="664">
        <v>34.257199999999997</v>
      </c>
      <c r="BA32" s="664">
        <v>41.862499999999997</v>
      </c>
      <c r="BB32" s="664">
        <v>50.341900000000003</v>
      </c>
      <c r="BC32" s="664">
        <v>55.2087</v>
      </c>
      <c r="BD32" s="664">
        <v>57.644399999999997</v>
      </c>
      <c r="BE32" s="664">
        <v>57.258800000000001</v>
      </c>
      <c r="BF32" s="664">
        <v>62.484900000000003</v>
      </c>
      <c r="BG32" s="664">
        <v>63.929299999999998</v>
      </c>
      <c r="BH32" s="664">
        <v>58.705300000000001</v>
      </c>
      <c r="BI32" s="664">
        <v>58.43</v>
      </c>
      <c r="BJ32" s="670">
        <v>52.359099999999998</v>
      </c>
      <c r="BK32" s="670">
        <v>60.7164</v>
      </c>
      <c r="BL32" s="665">
        <v>56.3735</v>
      </c>
      <c r="BN32" s="646" t="s">
        <v>146</v>
      </c>
      <c r="BO32" s="664">
        <v>32.316899999999997</v>
      </c>
      <c r="BP32" s="664">
        <v>34.1616</v>
      </c>
      <c r="BQ32" s="664">
        <v>30.141100000000002</v>
      </c>
      <c r="BR32" s="664">
        <v>24.819500000000001</v>
      </c>
      <c r="BS32" s="664">
        <v>21.945699999999999</v>
      </c>
      <c r="BT32" s="664">
        <v>20.222000000000001</v>
      </c>
      <c r="BU32" s="664">
        <v>15.972099999999999</v>
      </c>
      <c r="BV32" s="664">
        <v>14.910299999999999</v>
      </c>
      <c r="BW32" s="664">
        <v>16.070699999999999</v>
      </c>
      <c r="BX32" s="664">
        <v>19.401299999999999</v>
      </c>
      <c r="BY32" s="664">
        <v>18.756900000000002</v>
      </c>
      <c r="BZ32" s="670">
        <v>22.1511</v>
      </c>
      <c r="CA32" s="670">
        <v>17.289899999999999</v>
      </c>
      <c r="CB32" s="665">
        <v>19.815999999999999</v>
      </c>
      <c r="CD32" s="646" t="s">
        <v>146</v>
      </c>
      <c r="CE32" s="664">
        <v>25.622399999999999</v>
      </c>
      <c r="CF32" s="664">
        <v>28.257100000000001</v>
      </c>
      <c r="CG32" s="664">
        <v>25.235299999999999</v>
      </c>
      <c r="CH32" s="664">
        <v>21.426400000000001</v>
      </c>
      <c r="CI32" s="664">
        <v>19.206800000000001</v>
      </c>
      <c r="CJ32" s="664">
        <v>17.456800000000001</v>
      </c>
      <c r="CK32" s="664">
        <v>13.7536</v>
      </c>
      <c r="CL32" s="664">
        <v>12.472</v>
      </c>
      <c r="CM32" s="664">
        <v>13.318</v>
      </c>
      <c r="CN32" s="664">
        <v>15.6965</v>
      </c>
      <c r="CO32" s="664">
        <v>15.578099999999999</v>
      </c>
      <c r="CP32" s="670">
        <v>18.9941</v>
      </c>
      <c r="CQ32" s="670">
        <v>14.329800000000001</v>
      </c>
      <c r="CR32" s="665">
        <v>16.753599999999999</v>
      </c>
      <c r="CT32" s="646" t="s">
        <v>146</v>
      </c>
      <c r="CU32" s="664">
        <v>6.3712999999999997</v>
      </c>
      <c r="CV32" s="664">
        <v>7.1886000000000001</v>
      </c>
      <c r="CW32" s="664">
        <v>7.2702999999999998</v>
      </c>
      <c r="CX32" s="664">
        <v>7.9820000000000002</v>
      </c>
      <c r="CY32" s="664">
        <v>7.9070999999999998</v>
      </c>
      <c r="CZ32" s="664">
        <v>8.0455000000000005</v>
      </c>
      <c r="DA32" s="664">
        <v>9.1431000000000004</v>
      </c>
      <c r="DB32" s="664">
        <v>7.8463000000000003</v>
      </c>
      <c r="DC32" s="664">
        <v>7.8019999999999996</v>
      </c>
      <c r="DD32" s="664">
        <v>8.4591999999999992</v>
      </c>
      <c r="DE32" s="664">
        <v>8.4815000000000005</v>
      </c>
      <c r="DF32" s="670">
        <v>8.1988000000000003</v>
      </c>
      <c r="DG32" s="670">
        <v>8.1692</v>
      </c>
      <c r="DH32" s="665">
        <v>8.1845999999999997</v>
      </c>
      <c r="DJ32" s="646" t="s">
        <v>146</v>
      </c>
      <c r="DK32" s="664">
        <v>23.2928</v>
      </c>
      <c r="DL32" s="664">
        <v>24.529199999999999</v>
      </c>
      <c r="DM32" s="664">
        <v>23.1541</v>
      </c>
      <c r="DN32" s="664">
        <v>19.398399999999999</v>
      </c>
      <c r="DO32" s="664">
        <v>17.769500000000001</v>
      </c>
      <c r="DP32" s="664">
        <v>16.9907</v>
      </c>
      <c r="DQ32" s="664">
        <v>16.375900000000001</v>
      </c>
      <c r="DR32" s="664">
        <v>14.711</v>
      </c>
      <c r="DS32" s="664">
        <v>15.1684</v>
      </c>
      <c r="DT32" s="664">
        <v>14.791600000000001</v>
      </c>
      <c r="DU32" s="664">
        <v>15.055300000000001</v>
      </c>
      <c r="DV32" s="670">
        <v>18.5595</v>
      </c>
      <c r="DW32" s="670">
        <v>14.9754</v>
      </c>
      <c r="DX32" s="665">
        <v>16.837900000000001</v>
      </c>
    </row>
    <row r="33" spans="2:128" s="595" customFormat="1" ht="15.75" customHeight="1">
      <c r="B33" s="642" t="s">
        <v>66</v>
      </c>
      <c r="C33" s="643">
        <v>829.58420000000001</v>
      </c>
      <c r="D33" s="643">
        <v>786.1816</v>
      </c>
      <c r="E33" s="643">
        <v>697.41600000000005</v>
      </c>
      <c r="F33" s="643">
        <v>736.85440000000006</v>
      </c>
      <c r="G33" s="643">
        <v>857.60050000000001</v>
      </c>
      <c r="H33" s="643">
        <v>1001.7417</v>
      </c>
      <c r="I33" s="643">
        <v>1039.6932999999999</v>
      </c>
      <c r="J33" s="643">
        <v>1228.6439</v>
      </c>
      <c r="K33" s="643">
        <v>1190.4983</v>
      </c>
      <c r="L33" s="643">
        <v>1276.9942000000001</v>
      </c>
      <c r="M33" s="643">
        <v>1300.4749999999999</v>
      </c>
      <c r="N33" s="644">
        <v>895.17780000000005</v>
      </c>
      <c r="O33" s="644">
        <v>1253.1729</v>
      </c>
      <c r="P33" s="645">
        <v>1052.7397000000001</v>
      </c>
      <c r="R33" s="642" t="s">
        <v>66</v>
      </c>
      <c r="S33" s="643">
        <v>272.67669999999998</v>
      </c>
      <c r="T33" s="643">
        <v>363.09930000000003</v>
      </c>
      <c r="U33" s="643">
        <v>360.81920000000002</v>
      </c>
      <c r="V33" s="643">
        <v>404.32619999999997</v>
      </c>
      <c r="W33" s="643">
        <v>496.06279999999998</v>
      </c>
      <c r="X33" s="643">
        <v>630.7269</v>
      </c>
      <c r="Y33" s="643">
        <v>658.2278</v>
      </c>
      <c r="Z33" s="643">
        <v>827.11519999999996</v>
      </c>
      <c r="AA33" s="643">
        <v>821.69809999999995</v>
      </c>
      <c r="AB33" s="643">
        <v>879.14660000000003</v>
      </c>
      <c r="AC33" s="643">
        <v>821.39599999999996</v>
      </c>
      <c r="AD33" s="644">
        <v>534.66</v>
      </c>
      <c r="AE33" s="644">
        <v>831.13189999999997</v>
      </c>
      <c r="AF33" s="645">
        <v>665.14409999999998</v>
      </c>
      <c r="AH33" s="642" t="s">
        <v>66</v>
      </c>
      <c r="AI33" s="662">
        <v>32.869100000000003</v>
      </c>
      <c r="AJ33" s="662">
        <v>46.185200000000002</v>
      </c>
      <c r="AK33" s="662">
        <v>51.736600000000003</v>
      </c>
      <c r="AL33" s="662">
        <v>54.871899999999997</v>
      </c>
      <c r="AM33" s="662">
        <v>57.8431</v>
      </c>
      <c r="AN33" s="662">
        <v>62.963000000000001</v>
      </c>
      <c r="AO33" s="662">
        <v>63.309800000000003</v>
      </c>
      <c r="AP33" s="662">
        <v>67.319400000000002</v>
      </c>
      <c r="AQ33" s="662">
        <v>69.0214</v>
      </c>
      <c r="AR33" s="662">
        <v>68.844999999999999</v>
      </c>
      <c r="AS33" s="662">
        <v>63.161200000000001</v>
      </c>
      <c r="AT33" s="669">
        <v>59.726700000000001</v>
      </c>
      <c r="AU33" s="669">
        <v>66.322199999999995</v>
      </c>
      <c r="AV33" s="663">
        <v>63.182200000000002</v>
      </c>
      <c r="AX33" s="642" t="s">
        <v>66</v>
      </c>
      <c r="AY33" s="662">
        <v>29.0305</v>
      </c>
      <c r="AZ33" s="662">
        <v>41.062100000000001</v>
      </c>
      <c r="BA33" s="662">
        <v>47.651499999999999</v>
      </c>
      <c r="BB33" s="662">
        <v>51.5304</v>
      </c>
      <c r="BC33" s="662">
        <v>54.472799999999999</v>
      </c>
      <c r="BD33" s="662">
        <v>58.520699999999998</v>
      </c>
      <c r="BE33" s="662">
        <v>57.311700000000002</v>
      </c>
      <c r="BF33" s="662">
        <v>59.294699999999999</v>
      </c>
      <c r="BG33" s="662">
        <v>61.215600000000002</v>
      </c>
      <c r="BH33" s="662">
        <v>62.910600000000002</v>
      </c>
      <c r="BI33" s="662">
        <v>57.096699999999998</v>
      </c>
      <c r="BJ33" s="669">
        <v>55.248899999999999</v>
      </c>
      <c r="BK33" s="669">
        <v>59.385899999999999</v>
      </c>
      <c r="BL33" s="663">
        <v>57.416400000000003</v>
      </c>
      <c r="BN33" s="642" t="s">
        <v>66</v>
      </c>
      <c r="BO33" s="662">
        <v>31.553699999999999</v>
      </c>
      <c r="BP33" s="662">
        <v>30.332999999999998</v>
      </c>
      <c r="BQ33" s="662">
        <v>27.935500000000001</v>
      </c>
      <c r="BR33" s="662">
        <v>27.410900000000002</v>
      </c>
      <c r="BS33" s="662">
        <v>25.316700000000001</v>
      </c>
      <c r="BT33" s="662">
        <v>21.102699999999999</v>
      </c>
      <c r="BU33" s="662">
        <v>20.0166</v>
      </c>
      <c r="BV33" s="662">
        <v>18.1175</v>
      </c>
      <c r="BW33" s="662">
        <v>16.378699999999998</v>
      </c>
      <c r="BX33" s="662">
        <v>15.2592</v>
      </c>
      <c r="BY33" s="662">
        <v>21.857299999999999</v>
      </c>
      <c r="BZ33" s="669">
        <v>23.3249</v>
      </c>
      <c r="CA33" s="669">
        <v>18.7575</v>
      </c>
      <c r="CB33" s="663">
        <v>20.931899999999999</v>
      </c>
      <c r="CD33" s="642" t="s">
        <v>66</v>
      </c>
      <c r="CE33" s="662">
        <v>19.902200000000001</v>
      </c>
      <c r="CF33" s="662">
        <v>20.899899999999999</v>
      </c>
      <c r="CG33" s="662">
        <v>21.674299999999999</v>
      </c>
      <c r="CH33" s="662">
        <v>23.504799999999999</v>
      </c>
      <c r="CI33" s="662">
        <v>22.062899999999999</v>
      </c>
      <c r="CJ33" s="662">
        <v>18.7163</v>
      </c>
      <c r="CK33" s="662">
        <v>17.525600000000001</v>
      </c>
      <c r="CL33" s="662">
        <v>15.716900000000001</v>
      </c>
      <c r="CM33" s="662">
        <v>14.2362</v>
      </c>
      <c r="CN33" s="662">
        <v>12.379300000000001</v>
      </c>
      <c r="CO33" s="662">
        <v>18.808299999999999</v>
      </c>
      <c r="CP33" s="669">
        <v>20.23</v>
      </c>
      <c r="CQ33" s="669">
        <v>16.097200000000001</v>
      </c>
      <c r="CR33" s="663">
        <v>18.064800000000002</v>
      </c>
      <c r="CT33" s="642" t="s">
        <v>66</v>
      </c>
      <c r="CU33" s="662">
        <v>1.5497000000000001</v>
      </c>
      <c r="CV33" s="662">
        <v>5.7834000000000003</v>
      </c>
      <c r="CW33" s="662">
        <v>6.8861999999999997</v>
      </c>
      <c r="CX33" s="662">
        <v>8.3813999999999993</v>
      </c>
      <c r="CY33" s="662">
        <v>8.9795999999999996</v>
      </c>
      <c r="CZ33" s="662">
        <v>8.3788</v>
      </c>
      <c r="DA33" s="662">
        <v>9.0017999999999994</v>
      </c>
      <c r="DB33" s="662">
        <v>8.0465999999999998</v>
      </c>
      <c r="DC33" s="662">
        <v>8.2481000000000009</v>
      </c>
      <c r="DD33" s="662">
        <v>9.2623999999999995</v>
      </c>
      <c r="DE33" s="662">
        <v>8.3701000000000008</v>
      </c>
      <c r="DF33" s="669">
        <v>8.6793999999999993</v>
      </c>
      <c r="DG33" s="669">
        <v>8.3858999999999995</v>
      </c>
      <c r="DH33" s="663">
        <v>8.5256000000000007</v>
      </c>
      <c r="DJ33" s="642" t="s">
        <v>66</v>
      </c>
      <c r="DK33" s="662">
        <v>15.3339</v>
      </c>
      <c r="DL33" s="662">
        <v>24.5517</v>
      </c>
      <c r="DM33" s="662">
        <v>22.421099999999999</v>
      </c>
      <c r="DN33" s="662">
        <v>24.2318</v>
      </c>
      <c r="DO33" s="662">
        <v>24.226700000000001</v>
      </c>
      <c r="DP33" s="662">
        <v>24.822700000000001</v>
      </c>
      <c r="DQ33" s="662">
        <v>22.154900000000001</v>
      </c>
      <c r="DR33" s="662">
        <v>21.125599999999999</v>
      </c>
      <c r="DS33" s="662">
        <v>18.747900000000001</v>
      </c>
      <c r="DT33" s="662">
        <v>15.446400000000001</v>
      </c>
      <c r="DU33" s="662">
        <v>11.056100000000001</v>
      </c>
      <c r="DV33" s="669">
        <v>23.5641</v>
      </c>
      <c r="DW33" s="669">
        <v>15.9937</v>
      </c>
      <c r="DX33" s="663">
        <v>19.597799999999999</v>
      </c>
    </row>
    <row r="34" spans="2:128" s="489" customFormat="1" ht="15.75" customHeight="1">
      <c r="B34" s="646" t="s">
        <v>96</v>
      </c>
      <c r="C34" s="647">
        <v>1719.6460999999999</v>
      </c>
      <c r="D34" s="647">
        <v>1615.7950000000001</v>
      </c>
      <c r="E34" s="647">
        <v>1576.3158000000001</v>
      </c>
      <c r="F34" s="647">
        <v>1311.2112999999999</v>
      </c>
      <c r="G34" s="647">
        <v>1148.0146</v>
      </c>
      <c r="H34" s="647">
        <v>1255.9635000000001</v>
      </c>
      <c r="I34" s="647">
        <v>1266.3224</v>
      </c>
      <c r="J34" s="647">
        <v>1530.5599</v>
      </c>
      <c r="K34" s="647">
        <v>1601.4491</v>
      </c>
      <c r="L34" s="647">
        <v>1735.1614</v>
      </c>
      <c r="M34" s="647">
        <v>1379.4159999999999</v>
      </c>
      <c r="N34" s="648">
        <v>1269.5263</v>
      </c>
      <c r="O34" s="648">
        <v>1516.0856000000001</v>
      </c>
      <c r="P34" s="633">
        <v>1446.1233999999999</v>
      </c>
      <c r="R34" s="646" t="s">
        <v>96</v>
      </c>
      <c r="S34" s="647">
        <v>649.58219999999994</v>
      </c>
      <c r="T34" s="647">
        <v>735.99890000000005</v>
      </c>
      <c r="U34" s="647">
        <v>747.47040000000004</v>
      </c>
      <c r="V34" s="647">
        <v>801.64570000000003</v>
      </c>
      <c r="W34" s="647">
        <v>773.19619999999998</v>
      </c>
      <c r="X34" s="647">
        <v>899.68529999999998</v>
      </c>
      <c r="Y34" s="647">
        <v>927.49609999999996</v>
      </c>
      <c r="Z34" s="647">
        <v>1195.4274</v>
      </c>
      <c r="AA34" s="647">
        <v>1227.9413</v>
      </c>
      <c r="AB34" s="647">
        <v>1253.2324000000001</v>
      </c>
      <c r="AC34" s="647">
        <v>918.8365</v>
      </c>
      <c r="AD34" s="648">
        <v>862.44830000000002</v>
      </c>
      <c r="AE34" s="648">
        <v>1096.1242</v>
      </c>
      <c r="AF34" s="633">
        <v>1029.8177000000001</v>
      </c>
      <c r="AH34" s="646" t="s">
        <v>96</v>
      </c>
      <c r="AI34" s="664">
        <v>37.7742</v>
      </c>
      <c r="AJ34" s="664">
        <v>45.5503</v>
      </c>
      <c r="AK34" s="664">
        <v>47.418799999999997</v>
      </c>
      <c r="AL34" s="664">
        <v>61.137799999999999</v>
      </c>
      <c r="AM34" s="664">
        <v>67.350700000000003</v>
      </c>
      <c r="AN34" s="664">
        <v>71.633099999999999</v>
      </c>
      <c r="AO34" s="664">
        <v>73.243300000000005</v>
      </c>
      <c r="AP34" s="664">
        <v>78.103899999999996</v>
      </c>
      <c r="AQ34" s="664">
        <v>76.676900000000003</v>
      </c>
      <c r="AR34" s="664">
        <v>72.225700000000003</v>
      </c>
      <c r="AS34" s="664">
        <v>66.610500000000002</v>
      </c>
      <c r="AT34" s="670">
        <v>67.934700000000007</v>
      </c>
      <c r="AU34" s="670">
        <v>72.299599999999998</v>
      </c>
      <c r="AV34" s="665">
        <v>71.212299999999999</v>
      </c>
      <c r="AX34" s="646" t="s">
        <v>96</v>
      </c>
      <c r="AY34" s="664">
        <v>25.972000000000001</v>
      </c>
      <c r="AZ34" s="664">
        <v>38.8108</v>
      </c>
      <c r="BA34" s="664">
        <v>40.064500000000002</v>
      </c>
      <c r="BB34" s="664">
        <v>52.7318</v>
      </c>
      <c r="BC34" s="664">
        <v>58.5593</v>
      </c>
      <c r="BD34" s="664">
        <v>60.938600000000001</v>
      </c>
      <c r="BE34" s="664">
        <v>61.7134</v>
      </c>
      <c r="BF34" s="664">
        <v>69.112099999999998</v>
      </c>
      <c r="BG34" s="664">
        <v>69.222899999999996</v>
      </c>
      <c r="BH34" s="664">
        <v>60.68</v>
      </c>
      <c r="BI34" s="664">
        <v>59.386200000000002</v>
      </c>
      <c r="BJ34" s="670">
        <v>57.843600000000002</v>
      </c>
      <c r="BK34" s="670">
        <v>63.904499999999999</v>
      </c>
      <c r="BL34" s="665">
        <v>62.3947</v>
      </c>
      <c r="BN34" s="646" t="s">
        <v>96</v>
      </c>
      <c r="BO34" s="664">
        <v>36.338900000000002</v>
      </c>
      <c r="BP34" s="664">
        <v>25.2882</v>
      </c>
      <c r="BQ34" s="664">
        <v>20.445</v>
      </c>
      <c r="BR34" s="664">
        <v>15.283300000000001</v>
      </c>
      <c r="BS34" s="664">
        <v>11.7178</v>
      </c>
      <c r="BT34" s="664">
        <v>9.4672999999999998</v>
      </c>
      <c r="BU34" s="664">
        <v>9.6125000000000007</v>
      </c>
      <c r="BV34" s="664">
        <v>8.3758999999999997</v>
      </c>
      <c r="BW34" s="664">
        <v>9.1858000000000004</v>
      </c>
      <c r="BX34" s="664">
        <v>13.5642</v>
      </c>
      <c r="BY34" s="664">
        <v>20.468599999999999</v>
      </c>
      <c r="BZ34" s="670">
        <v>11.8567</v>
      </c>
      <c r="CA34" s="670">
        <v>14.131</v>
      </c>
      <c r="CB34" s="665">
        <v>13.564500000000001</v>
      </c>
      <c r="CD34" s="646" t="s">
        <v>96</v>
      </c>
      <c r="CE34" s="664">
        <v>26.9636</v>
      </c>
      <c r="CF34" s="664">
        <v>20.642099999999999</v>
      </c>
      <c r="CG34" s="664">
        <v>17.698</v>
      </c>
      <c r="CH34" s="664">
        <v>13.2445</v>
      </c>
      <c r="CI34" s="664">
        <v>9.1132000000000009</v>
      </c>
      <c r="CJ34" s="664">
        <v>7.5831</v>
      </c>
      <c r="CK34" s="664">
        <v>7.7478999999999996</v>
      </c>
      <c r="CL34" s="664">
        <v>6.2973999999999997</v>
      </c>
      <c r="CM34" s="664">
        <v>6.5892999999999997</v>
      </c>
      <c r="CN34" s="664">
        <v>10.214499999999999</v>
      </c>
      <c r="CO34" s="664">
        <v>16.3109</v>
      </c>
      <c r="CP34" s="670">
        <v>9.7216000000000005</v>
      </c>
      <c r="CQ34" s="670">
        <v>10.9003</v>
      </c>
      <c r="CR34" s="665">
        <v>10.6067</v>
      </c>
      <c r="CT34" s="646" t="s">
        <v>96</v>
      </c>
      <c r="CU34" s="664">
        <v>7.2427000000000001</v>
      </c>
      <c r="CV34" s="664">
        <v>9.5251999999999999</v>
      </c>
      <c r="CW34" s="664">
        <v>14.077500000000001</v>
      </c>
      <c r="CX34" s="664">
        <v>9.9377999999999993</v>
      </c>
      <c r="CY34" s="664">
        <v>10.467499999999999</v>
      </c>
      <c r="CZ34" s="664">
        <v>9.5983000000000001</v>
      </c>
      <c r="DA34" s="664">
        <v>9.2172000000000001</v>
      </c>
      <c r="DB34" s="664">
        <v>6.8819999999999997</v>
      </c>
      <c r="DC34" s="664">
        <v>6.9641000000000002</v>
      </c>
      <c r="DD34" s="664">
        <v>7.8067000000000002</v>
      </c>
      <c r="DE34" s="664">
        <v>6.4588000000000001</v>
      </c>
      <c r="DF34" s="670">
        <v>9.8508999999999993</v>
      </c>
      <c r="DG34" s="670">
        <v>6.9077000000000002</v>
      </c>
      <c r="DH34" s="665">
        <v>7.6409000000000002</v>
      </c>
      <c r="DJ34" s="646" t="s">
        <v>96</v>
      </c>
      <c r="DK34" s="664">
        <v>23.778199999999998</v>
      </c>
      <c r="DL34" s="664">
        <v>23.903600000000001</v>
      </c>
      <c r="DM34" s="664">
        <v>17.9513</v>
      </c>
      <c r="DN34" s="664">
        <v>18.007300000000001</v>
      </c>
      <c r="DO34" s="664">
        <v>15.734500000000001</v>
      </c>
      <c r="DP34" s="664">
        <v>14.354100000000001</v>
      </c>
      <c r="DQ34" s="664">
        <v>13.507899999999999</v>
      </c>
      <c r="DR34" s="664">
        <v>14.6774</v>
      </c>
      <c r="DS34" s="664">
        <v>12.2119</v>
      </c>
      <c r="DT34" s="664">
        <v>14.659800000000001</v>
      </c>
      <c r="DU34" s="664">
        <v>13.725899999999999</v>
      </c>
      <c r="DV34" s="670">
        <v>15.2675</v>
      </c>
      <c r="DW34" s="670">
        <v>13.6975</v>
      </c>
      <c r="DX34" s="665">
        <v>14.0886</v>
      </c>
    </row>
    <row r="35" spans="2:128" s="595" customFormat="1" ht="15.75" customHeight="1">
      <c r="B35" s="642" t="s">
        <v>147</v>
      </c>
      <c r="C35" s="643">
        <v>2010.9251999999999</v>
      </c>
      <c r="D35" s="643">
        <v>960.7989</v>
      </c>
      <c r="E35" s="643">
        <v>820.1721</v>
      </c>
      <c r="F35" s="643">
        <v>837.11069999999995</v>
      </c>
      <c r="G35" s="643">
        <v>1082.8985</v>
      </c>
      <c r="H35" s="643">
        <v>1080.4209000000001</v>
      </c>
      <c r="I35" s="643">
        <v>1264.5368000000001</v>
      </c>
      <c r="J35" s="643">
        <v>1407.0319999999999</v>
      </c>
      <c r="K35" s="643">
        <v>1526.3989999999999</v>
      </c>
      <c r="L35" s="643">
        <v>1672.2997</v>
      </c>
      <c r="M35" s="643">
        <v>2820.6093000000001</v>
      </c>
      <c r="N35" s="644">
        <v>1090.7798</v>
      </c>
      <c r="O35" s="644">
        <v>1880.8121000000001</v>
      </c>
      <c r="P35" s="645">
        <v>1759.1974</v>
      </c>
      <c r="R35" s="642" t="s">
        <v>147</v>
      </c>
      <c r="S35" s="643">
        <v>1306.8315</v>
      </c>
      <c r="T35" s="643">
        <v>580.48659999999995</v>
      </c>
      <c r="U35" s="643">
        <v>545.0376</v>
      </c>
      <c r="V35" s="643">
        <v>586.8623</v>
      </c>
      <c r="W35" s="643">
        <v>790.92740000000003</v>
      </c>
      <c r="X35" s="643">
        <v>767.50170000000003</v>
      </c>
      <c r="Y35" s="643">
        <v>919.33540000000005</v>
      </c>
      <c r="Z35" s="643">
        <v>975.09429999999998</v>
      </c>
      <c r="AA35" s="643">
        <v>1019.2341</v>
      </c>
      <c r="AB35" s="643">
        <v>1170.827</v>
      </c>
      <c r="AC35" s="643">
        <v>2207.9213</v>
      </c>
      <c r="AD35" s="644">
        <v>783.43629999999996</v>
      </c>
      <c r="AE35" s="644">
        <v>1357.2333000000001</v>
      </c>
      <c r="AF35" s="645">
        <v>1268.9050999999999</v>
      </c>
      <c r="AH35" s="642" t="s">
        <v>147</v>
      </c>
      <c r="AI35" s="662">
        <v>64.986599999999996</v>
      </c>
      <c r="AJ35" s="662">
        <v>60.417099999999998</v>
      </c>
      <c r="AK35" s="662">
        <v>66.454099999999997</v>
      </c>
      <c r="AL35" s="662">
        <v>70.105699999999999</v>
      </c>
      <c r="AM35" s="662">
        <v>73.037999999999997</v>
      </c>
      <c r="AN35" s="662">
        <v>71.037300000000002</v>
      </c>
      <c r="AO35" s="662">
        <v>72.701400000000007</v>
      </c>
      <c r="AP35" s="662">
        <v>69.301500000000004</v>
      </c>
      <c r="AQ35" s="662">
        <v>66.773799999999994</v>
      </c>
      <c r="AR35" s="662">
        <v>70.013000000000005</v>
      </c>
      <c r="AS35" s="662">
        <v>78.278199999999998</v>
      </c>
      <c r="AT35" s="669">
        <v>71.823499999999996</v>
      </c>
      <c r="AU35" s="669">
        <v>72.162099999999995</v>
      </c>
      <c r="AV35" s="663">
        <v>72.129800000000003</v>
      </c>
      <c r="AX35" s="642" t="s">
        <v>147</v>
      </c>
      <c r="AY35" s="662">
        <v>28.235900000000001</v>
      </c>
      <c r="AZ35" s="662">
        <v>44.577199999999998</v>
      </c>
      <c r="BA35" s="662">
        <v>56.8489</v>
      </c>
      <c r="BB35" s="662">
        <v>62.975999999999999</v>
      </c>
      <c r="BC35" s="662">
        <v>67.525400000000005</v>
      </c>
      <c r="BD35" s="662">
        <v>66.562299999999993</v>
      </c>
      <c r="BE35" s="662">
        <v>65.625900000000001</v>
      </c>
      <c r="BF35" s="662">
        <v>61.792700000000004</v>
      </c>
      <c r="BG35" s="662">
        <v>60.973199999999999</v>
      </c>
      <c r="BH35" s="662">
        <v>62.189599999999999</v>
      </c>
      <c r="BI35" s="662">
        <v>44.973999999999997</v>
      </c>
      <c r="BJ35" s="669">
        <v>65.219399999999993</v>
      </c>
      <c r="BK35" s="669">
        <v>55.153300000000002</v>
      </c>
      <c r="BL35" s="663">
        <v>56.114100000000001</v>
      </c>
      <c r="BN35" s="642" t="s">
        <v>147</v>
      </c>
      <c r="BO35" s="662">
        <v>18.984400000000001</v>
      </c>
      <c r="BP35" s="662">
        <v>23.030200000000001</v>
      </c>
      <c r="BQ35" s="662">
        <v>16.697299999999998</v>
      </c>
      <c r="BR35" s="662">
        <v>12.584</v>
      </c>
      <c r="BS35" s="662">
        <v>9.7324999999999999</v>
      </c>
      <c r="BT35" s="662">
        <v>10.1715</v>
      </c>
      <c r="BU35" s="662">
        <v>10.053800000000001</v>
      </c>
      <c r="BV35" s="662">
        <v>12.673500000000001</v>
      </c>
      <c r="BW35" s="662">
        <v>14.7431</v>
      </c>
      <c r="BX35" s="662">
        <v>13.583</v>
      </c>
      <c r="BY35" s="662">
        <v>2.9533999999999998</v>
      </c>
      <c r="BZ35" s="669">
        <v>10.723100000000001</v>
      </c>
      <c r="CA35" s="669">
        <v>9.7499000000000002</v>
      </c>
      <c r="CB35" s="663">
        <v>9.8428000000000004</v>
      </c>
      <c r="CD35" s="642" t="s">
        <v>147</v>
      </c>
      <c r="CE35" s="662">
        <v>4.1464999999999996</v>
      </c>
      <c r="CF35" s="662">
        <v>8.3392999999999997</v>
      </c>
      <c r="CG35" s="662">
        <v>9.6465999999999994</v>
      </c>
      <c r="CH35" s="662">
        <v>9.5373000000000001</v>
      </c>
      <c r="CI35" s="662">
        <v>7.5719000000000003</v>
      </c>
      <c r="CJ35" s="662">
        <v>7.9420999999999999</v>
      </c>
      <c r="CK35" s="662">
        <v>8.1494999999999997</v>
      </c>
      <c r="CL35" s="662">
        <v>10.211600000000001</v>
      </c>
      <c r="CM35" s="662">
        <v>12.0661</v>
      </c>
      <c r="CN35" s="662">
        <v>10.7262</v>
      </c>
      <c r="CO35" s="662">
        <v>1.8832</v>
      </c>
      <c r="CP35" s="669">
        <v>8.3170000000000002</v>
      </c>
      <c r="CQ35" s="669">
        <v>7.6721000000000004</v>
      </c>
      <c r="CR35" s="663">
        <v>7.7336</v>
      </c>
      <c r="CT35" s="642" t="s">
        <v>147</v>
      </c>
      <c r="CU35" s="662">
        <v>0.28389999999999999</v>
      </c>
      <c r="CV35" s="662">
        <v>4.0465999999999998</v>
      </c>
      <c r="CW35" s="662">
        <v>5.3631000000000002</v>
      </c>
      <c r="CX35" s="662">
        <v>8.3836999999999993</v>
      </c>
      <c r="CY35" s="662">
        <v>8.4624000000000006</v>
      </c>
      <c r="CZ35" s="662">
        <v>9.4469999999999992</v>
      </c>
      <c r="DA35" s="662">
        <v>9.1862999999999992</v>
      </c>
      <c r="DB35" s="662">
        <v>9.4230999999999998</v>
      </c>
      <c r="DC35" s="662">
        <v>9.5258000000000003</v>
      </c>
      <c r="DD35" s="662">
        <v>8.9389000000000003</v>
      </c>
      <c r="DE35" s="662">
        <v>8.3659999999999997</v>
      </c>
      <c r="DF35" s="669">
        <v>8.8209</v>
      </c>
      <c r="DG35" s="669">
        <v>8.9387000000000008</v>
      </c>
      <c r="DH35" s="663">
        <v>8.9274000000000004</v>
      </c>
      <c r="DJ35" s="642" t="s">
        <v>147</v>
      </c>
      <c r="DK35" s="662">
        <v>33.549199999999999</v>
      </c>
      <c r="DL35" s="662">
        <v>12.534800000000001</v>
      </c>
      <c r="DM35" s="662">
        <v>19.21</v>
      </c>
      <c r="DN35" s="662">
        <v>18.733799999999999</v>
      </c>
      <c r="DO35" s="662">
        <v>17.032399999999999</v>
      </c>
      <c r="DP35" s="662">
        <v>12.819699999999999</v>
      </c>
      <c r="DQ35" s="662">
        <v>14.084</v>
      </c>
      <c r="DR35" s="662">
        <v>13.606299999999999</v>
      </c>
      <c r="DS35" s="662">
        <v>13.566700000000001</v>
      </c>
      <c r="DT35" s="662">
        <v>14.875999999999999</v>
      </c>
      <c r="DU35" s="662">
        <v>8.2344000000000008</v>
      </c>
      <c r="DV35" s="669">
        <v>15.385999999999999</v>
      </c>
      <c r="DW35" s="669">
        <v>11.806699999999999</v>
      </c>
      <c r="DX35" s="663">
        <v>12.148300000000001</v>
      </c>
    </row>
    <row r="36" spans="2:128" s="489" customFormat="1" ht="15.75" customHeight="1">
      <c r="B36" s="646" t="s">
        <v>700</v>
      </c>
      <c r="C36" s="649" t="s">
        <v>105</v>
      </c>
      <c r="D36" s="647">
        <v>5739.7350999999999</v>
      </c>
      <c r="E36" s="647" t="s">
        <v>105</v>
      </c>
      <c r="F36" s="647">
        <v>1754.2204999999999</v>
      </c>
      <c r="G36" s="647">
        <v>1783.2583999999999</v>
      </c>
      <c r="H36" s="647">
        <v>1567.2321999999999</v>
      </c>
      <c r="I36" s="647">
        <v>1221.1269</v>
      </c>
      <c r="J36" s="647">
        <v>1210.8559</v>
      </c>
      <c r="K36" s="647">
        <v>1388.7519</v>
      </c>
      <c r="L36" s="647">
        <v>1335.3507</v>
      </c>
      <c r="M36" s="647">
        <v>1436.9037000000001</v>
      </c>
      <c r="N36" s="648">
        <v>1332.0351000000001</v>
      </c>
      <c r="O36" s="648">
        <v>1337.8748000000001</v>
      </c>
      <c r="P36" s="633">
        <v>1336.9879000000001</v>
      </c>
      <c r="R36" s="646" t="s">
        <v>700</v>
      </c>
      <c r="S36" s="649" t="s">
        <v>105</v>
      </c>
      <c r="T36" s="647">
        <v>4781.7678999999998</v>
      </c>
      <c r="U36" s="647" t="s">
        <v>105</v>
      </c>
      <c r="V36" s="647">
        <v>1274.4349999999999</v>
      </c>
      <c r="W36" s="647">
        <v>1368.6724999999999</v>
      </c>
      <c r="X36" s="647">
        <v>1131.1298999999999</v>
      </c>
      <c r="Y36" s="647">
        <v>877.54610000000002</v>
      </c>
      <c r="Z36" s="647">
        <v>826.54409999999996</v>
      </c>
      <c r="AA36" s="647">
        <v>1038.7227</v>
      </c>
      <c r="AB36" s="647">
        <v>979.97360000000003</v>
      </c>
      <c r="AC36" s="647">
        <v>1056.3998999999999</v>
      </c>
      <c r="AD36" s="648">
        <v>964.39250000000004</v>
      </c>
      <c r="AE36" s="648">
        <v>973.98590000000002</v>
      </c>
      <c r="AF36" s="633">
        <v>972.52890000000002</v>
      </c>
      <c r="AH36" s="646" t="s">
        <v>700</v>
      </c>
      <c r="AI36" s="666" t="s">
        <v>105</v>
      </c>
      <c r="AJ36" s="664">
        <v>83.309899999999999</v>
      </c>
      <c r="AK36" s="664" t="s">
        <v>105</v>
      </c>
      <c r="AL36" s="664">
        <v>72.649600000000007</v>
      </c>
      <c r="AM36" s="664">
        <v>76.751199999999997</v>
      </c>
      <c r="AN36" s="664">
        <v>72.173699999999997</v>
      </c>
      <c r="AO36" s="664">
        <v>71.863600000000005</v>
      </c>
      <c r="AP36" s="664">
        <v>68.261099999999999</v>
      </c>
      <c r="AQ36" s="664">
        <v>74.795400000000001</v>
      </c>
      <c r="AR36" s="664">
        <v>73.387</v>
      </c>
      <c r="AS36" s="664">
        <v>73.519199999999998</v>
      </c>
      <c r="AT36" s="670">
        <v>72.399900000000002</v>
      </c>
      <c r="AU36" s="670">
        <v>72.801000000000002</v>
      </c>
      <c r="AV36" s="665">
        <v>72.740300000000005</v>
      </c>
      <c r="AX36" s="646" t="s">
        <v>700</v>
      </c>
      <c r="AY36" s="666" t="s">
        <v>105</v>
      </c>
      <c r="AZ36" s="664">
        <v>43.586300000000001</v>
      </c>
      <c r="BA36" s="664" t="s">
        <v>105</v>
      </c>
      <c r="BB36" s="664">
        <v>21.3432</v>
      </c>
      <c r="BC36" s="664">
        <v>33.941800000000001</v>
      </c>
      <c r="BD36" s="664">
        <v>30.078399999999998</v>
      </c>
      <c r="BE36" s="664">
        <v>23.338000000000001</v>
      </c>
      <c r="BF36" s="664">
        <v>25.817599999999999</v>
      </c>
      <c r="BG36" s="664">
        <v>37.945399999999999</v>
      </c>
      <c r="BH36" s="664">
        <v>40.670299999999997</v>
      </c>
      <c r="BI36" s="664">
        <v>42.073099999999997</v>
      </c>
      <c r="BJ36" s="670">
        <v>24.9572</v>
      </c>
      <c r="BK36" s="670">
        <v>36.7789</v>
      </c>
      <c r="BL36" s="665">
        <v>34.990099999999998</v>
      </c>
      <c r="BN36" s="646" t="s">
        <v>700</v>
      </c>
      <c r="BO36" s="666" t="s">
        <v>105</v>
      </c>
      <c r="BP36" s="664">
        <v>9.9594000000000005</v>
      </c>
      <c r="BQ36" s="664" t="s">
        <v>105</v>
      </c>
      <c r="BR36" s="664">
        <v>17.7989</v>
      </c>
      <c r="BS36" s="664">
        <v>15.48</v>
      </c>
      <c r="BT36" s="664">
        <v>18.446300000000001</v>
      </c>
      <c r="BU36" s="664">
        <v>20.0763</v>
      </c>
      <c r="BV36" s="664">
        <v>21.352799999999998</v>
      </c>
      <c r="BW36" s="664">
        <v>16.497599999999998</v>
      </c>
      <c r="BX36" s="664">
        <v>19.2881</v>
      </c>
      <c r="BY36" s="664">
        <v>16.516500000000001</v>
      </c>
      <c r="BZ36" s="670">
        <v>19.2666</v>
      </c>
      <c r="CA36" s="670">
        <v>18.353400000000001</v>
      </c>
      <c r="CB36" s="665">
        <v>18.491599999999998</v>
      </c>
      <c r="CD36" s="646" t="s">
        <v>700</v>
      </c>
      <c r="CE36" s="666" t="s">
        <v>105</v>
      </c>
      <c r="CF36" s="664">
        <v>6.3800999999999997</v>
      </c>
      <c r="CG36" s="664" t="s">
        <v>105</v>
      </c>
      <c r="CH36" s="664">
        <v>12.76</v>
      </c>
      <c r="CI36" s="664">
        <v>11.5763</v>
      </c>
      <c r="CJ36" s="664">
        <v>14.4374</v>
      </c>
      <c r="CK36" s="664">
        <v>17.59</v>
      </c>
      <c r="CL36" s="664">
        <v>19.1675</v>
      </c>
      <c r="CM36" s="664">
        <v>14.1092</v>
      </c>
      <c r="CN36" s="664">
        <v>16.421199999999999</v>
      </c>
      <c r="CO36" s="664">
        <v>14.6676</v>
      </c>
      <c r="CP36" s="670">
        <v>16.249500000000001</v>
      </c>
      <c r="CQ36" s="670">
        <v>15.948</v>
      </c>
      <c r="CR36" s="665">
        <v>15.9937</v>
      </c>
      <c r="CT36" s="646" t="s">
        <v>700</v>
      </c>
      <c r="CU36" s="666" t="s">
        <v>105</v>
      </c>
      <c r="CV36" s="664">
        <v>3.9028</v>
      </c>
      <c r="CW36" s="664" t="s">
        <v>105</v>
      </c>
      <c r="CX36" s="664">
        <v>1.7390000000000001</v>
      </c>
      <c r="CY36" s="664">
        <v>0.80910000000000004</v>
      </c>
      <c r="CZ36" s="664">
        <v>0.70120000000000005</v>
      </c>
      <c r="DA36" s="664">
        <v>2.0585</v>
      </c>
      <c r="DB36" s="664">
        <v>2.2728000000000002</v>
      </c>
      <c r="DC36" s="664">
        <v>2.2515000000000001</v>
      </c>
      <c r="DD36" s="664">
        <v>1.8162</v>
      </c>
      <c r="DE36" s="664">
        <v>3.4607000000000001</v>
      </c>
      <c r="DF36" s="670">
        <v>1.7725</v>
      </c>
      <c r="DG36" s="670">
        <v>2.3081999999999998</v>
      </c>
      <c r="DH36" s="665">
        <v>2.2271000000000001</v>
      </c>
      <c r="DJ36" s="646" t="s">
        <v>700</v>
      </c>
      <c r="DK36" s="666" t="s">
        <v>105</v>
      </c>
      <c r="DL36" s="664">
        <v>9.7036999999999995</v>
      </c>
      <c r="DM36" s="664" t="s">
        <v>105</v>
      </c>
      <c r="DN36" s="664">
        <v>2.6549999999999998</v>
      </c>
      <c r="DO36" s="664">
        <v>1.1227</v>
      </c>
      <c r="DP36" s="664">
        <v>4.4246999999999996</v>
      </c>
      <c r="DQ36" s="664">
        <v>4.0720000000000001</v>
      </c>
      <c r="DR36" s="664">
        <v>7.9665999999999997</v>
      </c>
      <c r="DS36" s="664">
        <v>6.2981999999999996</v>
      </c>
      <c r="DT36" s="664">
        <v>6.2159000000000004</v>
      </c>
      <c r="DU36" s="664">
        <v>9.6750000000000007</v>
      </c>
      <c r="DV36" s="670">
        <v>3.8189000000000002</v>
      </c>
      <c r="DW36" s="670">
        <v>7.1318000000000001</v>
      </c>
      <c r="DX36" s="665">
        <v>6.6304999999999996</v>
      </c>
    </row>
    <row r="37" spans="2:128" s="489" customFormat="1" ht="15.75" customHeight="1">
      <c r="B37" s="887" t="s">
        <v>695</v>
      </c>
      <c r="C37" s="643" t="s">
        <v>105</v>
      </c>
      <c r="D37" s="643" t="s">
        <v>105</v>
      </c>
      <c r="E37" s="643" t="s">
        <v>105</v>
      </c>
      <c r="F37" s="643">
        <v>1994.3882000000001</v>
      </c>
      <c r="G37" s="643">
        <v>1659.2538999999999</v>
      </c>
      <c r="H37" s="643">
        <v>1726.2599</v>
      </c>
      <c r="I37" s="643">
        <v>1293.0989999999999</v>
      </c>
      <c r="J37" s="643">
        <v>1624.1543999999999</v>
      </c>
      <c r="K37" s="643">
        <v>1598.7946999999999</v>
      </c>
      <c r="L37" s="643">
        <v>1466.6605</v>
      </c>
      <c r="M37" s="643" t="s">
        <v>105</v>
      </c>
      <c r="N37" s="644">
        <v>1405.3644999999999</v>
      </c>
      <c r="O37" s="644">
        <v>1585.5197000000001</v>
      </c>
      <c r="P37" s="645">
        <v>1544.4775</v>
      </c>
      <c r="R37" s="887" t="s">
        <v>695</v>
      </c>
      <c r="S37" s="643" t="s">
        <v>105</v>
      </c>
      <c r="T37" s="643" t="s">
        <v>105</v>
      </c>
      <c r="U37" s="643" t="s">
        <v>105</v>
      </c>
      <c r="V37" s="643">
        <v>1594.0769</v>
      </c>
      <c r="W37" s="643">
        <v>1167.1284000000001</v>
      </c>
      <c r="X37" s="643">
        <v>1353.9761000000001</v>
      </c>
      <c r="Y37" s="643">
        <v>969.90319999999997</v>
      </c>
      <c r="Z37" s="643">
        <v>1139.5447999999999</v>
      </c>
      <c r="AA37" s="643">
        <v>1235.7947999999999</v>
      </c>
      <c r="AB37" s="643">
        <v>1159.2448999999999</v>
      </c>
      <c r="AC37" s="643" t="s">
        <v>105</v>
      </c>
      <c r="AD37" s="644">
        <v>1061.3823</v>
      </c>
      <c r="AE37" s="644">
        <v>1183.6313</v>
      </c>
      <c r="AF37" s="645">
        <v>1155.7809999999999</v>
      </c>
      <c r="AH37" s="887" t="s">
        <v>695</v>
      </c>
      <c r="AI37" s="662" t="s">
        <v>105</v>
      </c>
      <c r="AJ37" s="662" t="s">
        <v>105</v>
      </c>
      <c r="AK37" s="662" t="s">
        <v>105</v>
      </c>
      <c r="AL37" s="662">
        <v>79.928100000000001</v>
      </c>
      <c r="AM37" s="662">
        <v>70.340599999999995</v>
      </c>
      <c r="AN37" s="662">
        <v>78.434100000000001</v>
      </c>
      <c r="AO37" s="662">
        <v>75.006100000000004</v>
      </c>
      <c r="AP37" s="662">
        <v>70.162300000000002</v>
      </c>
      <c r="AQ37" s="662">
        <v>77.295400000000001</v>
      </c>
      <c r="AR37" s="662">
        <v>79.0398</v>
      </c>
      <c r="AS37" s="662" t="s">
        <v>105</v>
      </c>
      <c r="AT37" s="669">
        <v>75.523600000000002</v>
      </c>
      <c r="AU37" s="669">
        <v>74.652600000000007</v>
      </c>
      <c r="AV37" s="663">
        <v>74.833100000000002</v>
      </c>
      <c r="AX37" s="887" t="s">
        <v>695</v>
      </c>
      <c r="AY37" s="662" t="s">
        <v>105</v>
      </c>
      <c r="AZ37" s="662" t="s">
        <v>105</v>
      </c>
      <c r="BA37" s="662" t="s">
        <v>105</v>
      </c>
      <c r="BB37" s="662">
        <v>18.350200000000001</v>
      </c>
      <c r="BC37" s="662">
        <v>18.68</v>
      </c>
      <c r="BD37" s="662">
        <v>40.380699999999997</v>
      </c>
      <c r="BE37" s="662">
        <v>28.8353</v>
      </c>
      <c r="BF37" s="662">
        <v>33.217700000000001</v>
      </c>
      <c r="BG37" s="662">
        <v>40.646299999999997</v>
      </c>
      <c r="BH37" s="662">
        <v>41.709600000000002</v>
      </c>
      <c r="BI37" s="662" t="s">
        <v>105</v>
      </c>
      <c r="BJ37" s="669">
        <v>28.447099999999999</v>
      </c>
      <c r="BK37" s="669">
        <v>37.770400000000002</v>
      </c>
      <c r="BL37" s="663">
        <v>35.837699999999998</v>
      </c>
      <c r="BN37" s="887" t="s">
        <v>695</v>
      </c>
      <c r="BO37" s="662" t="s">
        <v>105</v>
      </c>
      <c r="BP37" s="662" t="s">
        <v>105</v>
      </c>
      <c r="BQ37" s="662" t="s">
        <v>105</v>
      </c>
      <c r="BR37" s="662">
        <v>11.367599999999999</v>
      </c>
      <c r="BS37" s="662">
        <v>20.443999999999999</v>
      </c>
      <c r="BT37" s="662">
        <v>16.154699999999998</v>
      </c>
      <c r="BU37" s="662">
        <v>17.479099999999999</v>
      </c>
      <c r="BV37" s="662">
        <v>17.664300000000001</v>
      </c>
      <c r="BW37" s="662">
        <v>15.056800000000001</v>
      </c>
      <c r="BX37" s="662">
        <v>17.203099999999999</v>
      </c>
      <c r="BY37" s="662" t="s">
        <v>105</v>
      </c>
      <c r="BZ37" s="669">
        <v>16.970300000000002</v>
      </c>
      <c r="CA37" s="669">
        <v>16.479700000000001</v>
      </c>
      <c r="CB37" s="663">
        <v>16.581399999999999</v>
      </c>
      <c r="CD37" s="887" t="s">
        <v>695</v>
      </c>
      <c r="CE37" s="662" t="s">
        <v>105</v>
      </c>
      <c r="CF37" s="662" t="s">
        <v>105</v>
      </c>
      <c r="CG37" s="662" t="s">
        <v>105</v>
      </c>
      <c r="CH37" s="662">
        <v>9.4184999999999999</v>
      </c>
      <c r="CI37" s="662">
        <v>15.723699999999999</v>
      </c>
      <c r="CJ37" s="662">
        <v>13.167199999999999</v>
      </c>
      <c r="CK37" s="662">
        <v>15.053800000000001</v>
      </c>
      <c r="CL37" s="662">
        <v>15.6661</v>
      </c>
      <c r="CM37" s="662">
        <v>12.099</v>
      </c>
      <c r="CN37" s="662">
        <v>15.5745</v>
      </c>
      <c r="CO37" s="662" t="s">
        <v>105</v>
      </c>
      <c r="CP37" s="669">
        <v>14.3482</v>
      </c>
      <c r="CQ37" s="669">
        <v>14.1341</v>
      </c>
      <c r="CR37" s="663">
        <v>14.1785</v>
      </c>
      <c r="CT37" s="887" t="s">
        <v>695</v>
      </c>
      <c r="CU37" s="662" t="s">
        <v>105</v>
      </c>
      <c r="CV37" s="662" t="s">
        <v>105</v>
      </c>
      <c r="CW37" s="662" t="s">
        <v>105</v>
      </c>
      <c r="CX37" s="662">
        <v>2.7406999999999999</v>
      </c>
      <c r="CY37" s="662">
        <v>1.0043</v>
      </c>
      <c r="CZ37" s="662">
        <v>7.7200000000000005E-2</v>
      </c>
      <c r="DA37" s="662">
        <v>1.7665</v>
      </c>
      <c r="DB37" s="662">
        <v>2.3677999999999999</v>
      </c>
      <c r="DC37" s="662">
        <v>2.1036999999999999</v>
      </c>
      <c r="DD37" s="662">
        <v>0.16259999999999999</v>
      </c>
      <c r="DE37" s="662" t="s">
        <v>105</v>
      </c>
      <c r="DF37" s="669">
        <v>1.5992</v>
      </c>
      <c r="DG37" s="669">
        <v>1.8935999999999999</v>
      </c>
      <c r="DH37" s="663">
        <v>1.8326</v>
      </c>
      <c r="DJ37" s="887" t="s">
        <v>695</v>
      </c>
      <c r="DK37" s="662" t="s">
        <v>105</v>
      </c>
      <c r="DL37" s="662" t="s">
        <v>105</v>
      </c>
      <c r="DM37" s="662" t="s">
        <v>105</v>
      </c>
      <c r="DN37" s="662">
        <v>11.9099</v>
      </c>
      <c r="DO37" s="662">
        <v>5.1035000000000004</v>
      </c>
      <c r="DP37" s="662">
        <v>8.9985999999999997</v>
      </c>
      <c r="DQ37" s="662">
        <v>3.9575999999999998</v>
      </c>
      <c r="DR37" s="662">
        <v>8.1385000000000005</v>
      </c>
      <c r="DS37" s="662">
        <v>6.5378999999999996</v>
      </c>
      <c r="DT37" s="662">
        <v>1.8292999999999999</v>
      </c>
      <c r="DU37" s="662" t="s">
        <v>105</v>
      </c>
      <c r="DV37" s="669">
        <v>5.3959000000000001</v>
      </c>
      <c r="DW37" s="669">
        <v>6.4225000000000003</v>
      </c>
      <c r="DX37" s="663">
        <v>6.2096999999999998</v>
      </c>
    </row>
    <row r="38" spans="2:128" s="489" customFormat="1" ht="15.75" customHeight="1">
      <c r="B38" s="888" t="s">
        <v>696</v>
      </c>
      <c r="C38" s="647" t="s">
        <v>105</v>
      </c>
      <c r="D38" s="647" t="s">
        <v>105</v>
      </c>
      <c r="E38" s="647" t="s">
        <v>105</v>
      </c>
      <c r="F38" s="647">
        <v>1858.702</v>
      </c>
      <c r="G38" s="647">
        <v>1356.5598</v>
      </c>
      <c r="H38" s="647">
        <v>1531.7994000000001</v>
      </c>
      <c r="I38" s="647">
        <v>1301.7081000000001</v>
      </c>
      <c r="J38" s="647">
        <v>1215.7162000000001</v>
      </c>
      <c r="K38" s="647">
        <v>1483.7136</v>
      </c>
      <c r="L38" s="647">
        <v>1758.4362000000001</v>
      </c>
      <c r="M38" s="647" t="s">
        <v>105</v>
      </c>
      <c r="N38" s="648">
        <v>1405.3282999999999</v>
      </c>
      <c r="O38" s="648">
        <v>1453.6464000000001</v>
      </c>
      <c r="P38" s="633">
        <v>1441.0144</v>
      </c>
      <c r="R38" s="888" t="s">
        <v>696</v>
      </c>
      <c r="S38" s="647" t="s">
        <v>105</v>
      </c>
      <c r="T38" s="647" t="s">
        <v>105</v>
      </c>
      <c r="U38" s="647" t="s">
        <v>105</v>
      </c>
      <c r="V38" s="647">
        <v>1408.8143</v>
      </c>
      <c r="W38" s="647">
        <v>1029.864</v>
      </c>
      <c r="X38" s="647">
        <v>1143.3839</v>
      </c>
      <c r="Y38" s="647">
        <v>999.97500000000002</v>
      </c>
      <c r="Z38" s="647">
        <v>926.92070000000001</v>
      </c>
      <c r="AA38" s="647">
        <v>1178.0953</v>
      </c>
      <c r="AB38" s="647">
        <v>1275.2011</v>
      </c>
      <c r="AC38" s="647" t="s">
        <v>105</v>
      </c>
      <c r="AD38" s="648">
        <v>1070.1759999999999</v>
      </c>
      <c r="AE38" s="648">
        <v>1103.3232</v>
      </c>
      <c r="AF38" s="633">
        <v>1094.6575</v>
      </c>
      <c r="AH38" s="888" t="s">
        <v>696</v>
      </c>
      <c r="AI38" s="664" t="s">
        <v>105</v>
      </c>
      <c r="AJ38" s="664" t="s">
        <v>105</v>
      </c>
      <c r="AK38" s="664" t="s">
        <v>105</v>
      </c>
      <c r="AL38" s="664">
        <v>75.795599999999993</v>
      </c>
      <c r="AM38" s="664">
        <v>75.917299999999997</v>
      </c>
      <c r="AN38" s="664">
        <v>74.643199999999993</v>
      </c>
      <c r="AO38" s="664">
        <v>76.8202</v>
      </c>
      <c r="AP38" s="664">
        <v>76.244799999999998</v>
      </c>
      <c r="AQ38" s="664">
        <v>79.401799999999994</v>
      </c>
      <c r="AR38" s="664">
        <v>72.519000000000005</v>
      </c>
      <c r="AS38" s="664" t="s">
        <v>105</v>
      </c>
      <c r="AT38" s="670">
        <v>76.151300000000006</v>
      </c>
      <c r="AU38" s="670">
        <v>75.900400000000005</v>
      </c>
      <c r="AV38" s="665">
        <v>75.964399999999998</v>
      </c>
      <c r="AX38" s="888" t="s">
        <v>696</v>
      </c>
      <c r="AY38" s="664" t="s">
        <v>105</v>
      </c>
      <c r="AZ38" s="664" t="s">
        <v>105</v>
      </c>
      <c r="BA38" s="664" t="s">
        <v>105</v>
      </c>
      <c r="BB38" s="664">
        <v>28.328600000000002</v>
      </c>
      <c r="BC38" s="664">
        <v>24.064499999999999</v>
      </c>
      <c r="BD38" s="664">
        <v>30.827400000000001</v>
      </c>
      <c r="BE38" s="664">
        <v>26.667000000000002</v>
      </c>
      <c r="BF38" s="664">
        <v>28.101600000000001</v>
      </c>
      <c r="BG38" s="664">
        <v>40.639899999999997</v>
      </c>
      <c r="BH38" s="664">
        <v>43.394100000000002</v>
      </c>
      <c r="BI38" s="664" t="s">
        <v>105</v>
      </c>
      <c r="BJ38" s="670">
        <v>27.635100000000001</v>
      </c>
      <c r="BK38" s="670">
        <v>37.308500000000002</v>
      </c>
      <c r="BL38" s="665">
        <v>34.842199999999998</v>
      </c>
      <c r="BN38" s="888" t="s">
        <v>696</v>
      </c>
      <c r="BO38" s="664" t="s">
        <v>105</v>
      </c>
      <c r="BP38" s="664" t="s">
        <v>105</v>
      </c>
      <c r="BQ38" s="664" t="s">
        <v>105</v>
      </c>
      <c r="BR38" s="664">
        <v>15.2622</v>
      </c>
      <c r="BS38" s="664">
        <v>18.902200000000001</v>
      </c>
      <c r="BT38" s="664">
        <v>16.03</v>
      </c>
      <c r="BU38" s="664">
        <v>17.435300000000002</v>
      </c>
      <c r="BV38" s="664">
        <v>18.862300000000001</v>
      </c>
      <c r="BW38" s="664">
        <v>15.4276</v>
      </c>
      <c r="BX38" s="664">
        <v>20.5825</v>
      </c>
      <c r="BY38" s="664" t="s">
        <v>105</v>
      </c>
      <c r="BZ38" s="670">
        <v>16.941500000000001</v>
      </c>
      <c r="CA38" s="670">
        <v>18.417000000000002</v>
      </c>
      <c r="CB38" s="665">
        <v>18.040800000000001</v>
      </c>
      <c r="CD38" s="888" t="s">
        <v>696</v>
      </c>
      <c r="CE38" s="664" t="s">
        <v>105</v>
      </c>
      <c r="CF38" s="664" t="s">
        <v>105</v>
      </c>
      <c r="CG38" s="664" t="s">
        <v>105</v>
      </c>
      <c r="CH38" s="664">
        <v>8.4572000000000003</v>
      </c>
      <c r="CI38" s="664">
        <v>14.000400000000001</v>
      </c>
      <c r="CJ38" s="664">
        <v>13.331</v>
      </c>
      <c r="CK38" s="664">
        <v>15.1904</v>
      </c>
      <c r="CL38" s="664">
        <v>16.526700000000002</v>
      </c>
      <c r="CM38" s="664">
        <v>13.133599999999999</v>
      </c>
      <c r="CN38" s="664">
        <v>15.2911</v>
      </c>
      <c r="CO38" s="664" t="s">
        <v>105</v>
      </c>
      <c r="CP38" s="670">
        <v>13.851800000000001</v>
      </c>
      <c r="CQ38" s="670">
        <v>15.055300000000001</v>
      </c>
      <c r="CR38" s="665">
        <v>14.7485</v>
      </c>
      <c r="CT38" s="888" t="s">
        <v>696</v>
      </c>
      <c r="CU38" s="664" t="s">
        <v>105</v>
      </c>
      <c r="CV38" s="664" t="s">
        <v>105</v>
      </c>
      <c r="CW38" s="664" t="s">
        <v>105</v>
      </c>
      <c r="CX38" s="664">
        <v>0.94589999999999996</v>
      </c>
      <c r="CY38" s="664">
        <v>0.29870000000000002</v>
      </c>
      <c r="CZ38" s="664">
        <v>1.2549999999999999</v>
      </c>
      <c r="DA38" s="664">
        <v>1.2625</v>
      </c>
      <c r="DB38" s="664">
        <v>1.2450000000000001</v>
      </c>
      <c r="DC38" s="664">
        <v>1.3771</v>
      </c>
      <c r="DD38" s="664">
        <v>0.7198</v>
      </c>
      <c r="DE38" s="664" t="s">
        <v>105</v>
      </c>
      <c r="DF38" s="670">
        <v>1.1600999999999999</v>
      </c>
      <c r="DG38" s="670">
        <v>1.1008</v>
      </c>
      <c r="DH38" s="665">
        <v>1.1158999999999999</v>
      </c>
      <c r="DJ38" s="888" t="s">
        <v>696</v>
      </c>
      <c r="DK38" s="664" t="s">
        <v>105</v>
      </c>
      <c r="DL38" s="664" t="s">
        <v>105</v>
      </c>
      <c r="DM38" s="664" t="s">
        <v>105</v>
      </c>
      <c r="DN38" s="664">
        <v>-1.8613999999999999</v>
      </c>
      <c r="DO38" s="664">
        <v>-10.5427</v>
      </c>
      <c r="DP38" s="664">
        <v>0.27450000000000002</v>
      </c>
      <c r="DQ38" s="664">
        <v>2.3277999999999999</v>
      </c>
      <c r="DR38" s="664">
        <v>7.2157</v>
      </c>
      <c r="DS38" s="664">
        <v>4.1515000000000004</v>
      </c>
      <c r="DT38" s="664">
        <v>-2.7814999999999999</v>
      </c>
      <c r="DU38" s="664" t="s">
        <v>105</v>
      </c>
      <c r="DV38" s="670">
        <v>0.53210000000000002</v>
      </c>
      <c r="DW38" s="670">
        <v>2.7656999999999998</v>
      </c>
      <c r="DX38" s="665">
        <v>2.1962000000000002</v>
      </c>
    </row>
    <row r="39" spans="2:128" s="489" customFormat="1" ht="15.75" customHeight="1">
      <c r="B39" s="887" t="s">
        <v>699</v>
      </c>
      <c r="C39" s="643" t="s">
        <v>105</v>
      </c>
      <c r="D39" s="643">
        <v>5739.7350999999999</v>
      </c>
      <c r="E39" s="643" t="s">
        <v>105</v>
      </c>
      <c r="F39" s="643">
        <v>1345.0696</v>
      </c>
      <c r="G39" s="643">
        <v>2417.8789999999999</v>
      </c>
      <c r="H39" s="643">
        <v>1482.4956999999999</v>
      </c>
      <c r="I39" s="643">
        <v>794.67510000000004</v>
      </c>
      <c r="J39" s="643">
        <v>987.75930000000005</v>
      </c>
      <c r="K39" s="643">
        <v>1185.566</v>
      </c>
      <c r="L39" s="643">
        <v>1462.1442</v>
      </c>
      <c r="M39" s="643" t="s">
        <v>105</v>
      </c>
      <c r="N39" s="644">
        <v>1250.9434000000001</v>
      </c>
      <c r="O39" s="644">
        <v>1227.8263999999999</v>
      </c>
      <c r="P39" s="645">
        <v>1231.6063999999999</v>
      </c>
      <c r="R39" s="887" t="s">
        <v>699</v>
      </c>
      <c r="S39" s="643" t="s">
        <v>105</v>
      </c>
      <c r="T39" s="643">
        <v>4781.7678999999998</v>
      </c>
      <c r="U39" s="643" t="s">
        <v>105</v>
      </c>
      <c r="V39" s="643">
        <v>737.33960000000002</v>
      </c>
      <c r="W39" s="643">
        <v>1982.1012000000001</v>
      </c>
      <c r="X39" s="643">
        <v>856.94240000000002</v>
      </c>
      <c r="Y39" s="643">
        <v>469.58890000000002</v>
      </c>
      <c r="Z39" s="643">
        <v>612.77409999999998</v>
      </c>
      <c r="AA39" s="643">
        <v>861.78629999999998</v>
      </c>
      <c r="AB39" s="643">
        <v>1132.0322000000001</v>
      </c>
      <c r="AC39" s="643" t="s">
        <v>105</v>
      </c>
      <c r="AD39" s="644">
        <v>812.22879999999998</v>
      </c>
      <c r="AE39" s="644">
        <v>894.09839999999997</v>
      </c>
      <c r="AF39" s="645">
        <v>880.71119999999996</v>
      </c>
      <c r="AH39" s="887" t="s">
        <v>699</v>
      </c>
      <c r="AI39" s="662" t="s">
        <v>105</v>
      </c>
      <c r="AJ39" s="662">
        <v>83.309899999999999</v>
      </c>
      <c r="AK39" s="662" t="s">
        <v>105</v>
      </c>
      <c r="AL39" s="662">
        <v>54.817999999999998</v>
      </c>
      <c r="AM39" s="662">
        <v>81.976900000000001</v>
      </c>
      <c r="AN39" s="662">
        <v>57.804000000000002</v>
      </c>
      <c r="AO39" s="662">
        <v>59.091900000000003</v>
      </c>
      <c r="AP39" s="662">
        <v>62.036799999999999</v>
      </c>
      <c r="AQ39" s="662">
        <v>72.689899999999994</v>
      </c>
      <c r="AR39" s="662">
        <v>77.422700000000006</v>
      </c>
      <c r="AS39" s="662" t="s">
        <v>105</v>
      </c>
      <c r="AT39" s="669">
        <v>64.929299999999998</v>
      </c>
      <c r="AU39" s="669">
        <v>72.819599999999994</v>
      </c>
      <c r="AV39" s="663">
        <v>71.509100000000004</v>
      </c>
      <c r="AX39" s="887" t="s">
        <v>699</v>
      </c>
      <c r="AY39" s="662" t="s">
        <v>105</v>
      </c>
      <c r="AZ39" s="662">
        <v>43.586300000000001</v>
      </c>
      <c r="BA39" s="662" t="s">
        <v>105</v>
      </c>
      <c r="BB39" s="662">
        <v>10.452999999999999</v>
      </c>
      <c r="BC39" s="662">
        <v>51.6006</v>
      </c>
      <c r="BD39" s="662">
        <v>15.031000000000001</v>
      </c>
      <c r="BE39" s="662">
        <v>8.4626000000000001</v>
      </c>
      <c r="BF39" s="662">
        <v>13.984299999999999</v>
      </c>
      <c r="BG39" s="662">
        <v>29.535699999999999</v>
      </c>
      <c r="BH39" s="662">
        <v>40.295000000000002</v>
      </c>
      <c r="BI39" s="662" t="s">
        <v>105</v>
      </c>
      <c r="BJ39" s="669">
        <v>22.331600000000002</v>
      </c>
      <c r="BK39" s="669">
        <v>30.954000000000001</v>
      </c>
      <c r="BL39" s="663">
        <v>29.521999999999998</v>
      </c>
      <c r="BN39" s="887" t="s">
        <v>699</v>
      </c>
      <c r="BO39" s="662" t="s">
        <v>105</v>
      </c>
      <c r="BP39" s="662">
        <v>9.9594000000000005</v>
      </c>
      <c r="BQ39" s="662" t="s">
        <v>105</v>
      </c>
      <c r="BR39" s="662">
        <v>33.020000000000003</v>
      </c>
      <c r="BS39" s="662">
        <v>9.5977999999999994</v>
      </c>
      <c r="BT39" s="662">
        <v>27.629899999999999</v>
      </c>
      <c r="BU39" s="662">
        <v>35.044400000000003</v>
      </c>
      <c r="BV39" s="662">
        <v>30.730599999999999</v>
      </c>
      <c r="BW39" s="662">
        <v>19.592400000000001</v>
      </c>
      <c r="BX39" s="662">
        <v>19.813600000000001</v>
      </c>
      <c r="BY39" s="662" t="s">
        <v>105</v>
      </c>
      <c r="BZ39" s="669">
        <v>25.754799999999999</v>
      </c>
      <c r="CA39" s="669">
        <v>21.1068</v>
      </c>
      <c r="CB39" s="663">
        <v>21.878799999999998</v>
      </c>
      <c r="CD39" s="887" t="s">
        <v>699</v>
      </c>
      <c r="CE39" s="662" t="s">
        <v>105</v>
      </c>
      <c r="CF39" s="662">
        <v>6.3800999999999997</v>
      </c>
      <c r="CG39" s="662" t="s">
        <v>105</v>
      </c>
      <c r="CH39" s="662">
        <v>27.238299999999999</v>
      </c>
      <c r="CI39" s="662">
        <v>6.9493999999999998</v>
      </c>
      <c r="CJ39" s="662">
        <v>18.923400000000001</v>
      </c>
      <c r="CK39" s="662">
        <v>34.5473</v>
      </c>
      <c r="CL39" s="662">
        <v>29.404800000000002</v>
      </c>
      <c r="CM39" s="662">
        <v>18.0715</v>
      </c>
      <c r="CN39" s="662">
        <v>16.235499999999998</v>
      </c>
      <c r="CO39" s="662" t="s">
        <v>105</v>
      </c>
      <c r="CP39" s="669">
        <v>22.045500000000001</v>
      </c>
      <c r="CQ39" s="669">
        <v>18.954599999999999</v>
      </c>
      <c r="CR39" s="663">
        <v>19.4679</v>
      </c>
      <c r="CT39" s="887" t="s">
        <v>699</v>
      </c>
      <c r="CU39" s="662" t="s">
        <v>105</v>
      </c>
      <c r="CV39" s="662">
        <v>3.9028</v>
      </c>
      <c r="CW39" s="662" t="s">
        <v>105</v>
      </c>
      <c r="CX39" s="662">
        <v>1.9835</v>
      </c>
      <c r="CY39" s="662">
        <v>1.0043</v>
      </c>
      <c r="CZ39" s="662">
        <v>5.79E-2</v>
      </c>
      <c r="DA39" s="662">
        <v>1.0290999999999999</v>
      </c>
      <c r="DB39" s="662">
        <v>2.7801999999999998</v>
      </c>
      <c r="DC39" s="662">
        <v>1.2049000000000001</v>
      </c>
      <c r="DD39" s="662">
        <v>0.96250000000000002</v>
      </c>
      <c r="DE39" s="662" t="s">
        <v>105</v>
      </c>
      <c r="DF39" s="669">
        <v>1.0978000000000001</v>
      </c>
      <c r="DG39" s="669">
        <v>1.3317000000000001</v>
      </c>
      <c r="DH39" s="663">
        <v>1.2928999999999999</v>
      </c>
      <c r="DJ39" s="887" t="s">
        <v>699</v>
      </c>
      <c r="DK39" s="662" t="s">
        <v>105</v>
      </c>
      <c r="DL39" s="662">
        <v>9.7036999999999995</v>
      </c>
      <c r="DM39" s="662" t="s">
        <v>105</v>
      </c>
      <c r="DN39" s="662">
        <v>-1.2729999999999999</v>
      </c>
      <c r="DO39" s="662">
        <v>5.9333999999999998</v>
      </c>
      <c r="DP39" s="662">
        <v>9.375</v>
      </c>
      <c r="DQ39" s="662">
        <v>-3.7826</v>
      </c>
      <c r="DR39" s="662">
        <v>5.2371999999999996</v>
      </c>
      <c r="DS39" s="662">
        <v>3.7265000000000001</v>
      </c>
      <c r="DT39" s="662">
        <v>7.5918000000000001</v>
      </c>
      <c r="DU39" s="662" t="s">
        <v>105</v>
      </c>
      <c r="DV39" s="669">
        <v>2.4424999999999999</v>
      </c>
      <c r="DW39" s="669">
        <v>5.1561000000000003</v>
      </c>
      <c r="DX39" s="663">
        <v>4.7054</v>
      </c>
    </row>
    <row r="40" spans="2:128" s="489" customFormat="1" ht="15.75" customHeight="1">
      <c r="B40" s="888" t="s">
        <v>697</v>
      </c>
      <c r="C40" s="647" t="s">
        <v>105</v>
      </c>
      <c r="D40" s="647" t="s">
        <v>105</v>
      </c>
      <c r="E40" s="647" t="s">
        <v>105</v>
      </c>
      <c r="F40" s="647" t="s">
        <v>105</v>
      </c>
      <c r="G40" s="647" t="s">
        <v>105</v>
      </c>
      <c r="H40" s="647" t="s">
        <v>105</v>
      </c>
      <c r="I40" s="647">
        <v>1604.9266</v>
      </c>
      <c r="J40" s="647">
        <v>1359.2620999999999</v>
      </c>
      <c r="K40" s="647">
        <v>1461.1415</v>
      </c>
      <c r="L40" s="647">
        <v>1360.5715</v>
      </c>
      <c r="M40" s="647">
        <v>1436.9037000000001</v>
      </c>
      <c r="N40" s="648">
        <v>1604.9266</v>
      </c>
      <c r="O40" s="648">
        <v>1413.5011</v>
      </c>
      <c r="P40" s="633">
        <v>1423.598</v>
      </c>
      <c r="R40" s="888" t="s">
        <v>697</v>
      </c>
      <c r="S40" s="647" t="s">
        <v>105</v>
      </c>
      <c r="T40" s="647" t="s">
        <v>105</v>
      </c>
      <c r="U40" s="647" t="s">
        <v>105</v>
      </c>
      <c r="V40" s="647" t="s">
        <v>105</v>
      </c>
      <c r="W40" s="647" t="s">
        <v>105</v>
      </c>
      <c r="X40" s="647" t="s">
        <v>105</v>
      </c>
      <c r="Y40" s="647">
        <v>1202.6808000000001</v>
      </c>
      <c r="Z40" s="647">
        <v>937.65309999999999</v>
      </c>
      <c r="AA40" s="647">
        <v>1075.7724000000001</v>
      </c>
      <c r="AB40" s="647">
        <v>1005.7207</v>
      </c>
      <c r="AC40" s="647">
        <v>1056.3998999999999</v>
      </c>
      <c r="AD40" s="648">
        <v>1202.6808000000001</v>
      </c>
      <c r="AE40" s="648">
        <v>1037.5857000000001</v>
      </c>
      <c r="AF40" s="633">
        <v>1046.2937999999999</v>
      </c>
      <c r="AH40" s="888" t="s">
        <v>697</v>
      </c>
      <c r="AI40" s="664" t="s">
        <v>105</v>
      </c>
      <c r="AJ40" s="664" t="s">
        <v>105</v>
      </c>
      <c r="AK40" s="664" t="s">
        <v>105</v>
      </c>
      <c r="AL40" s="664" t="s">
        <v>105</v>
      </c>
      <c r="AM40" s="664" t="s">
        <v>105</v>
      </c>
      <c r="AN40" s="664" t="s">
        <v>105</v>
      </c>
      <c r="AO40" s="664">
        <v>74.936800000000005</v>
      </c>
      <c r="AP40" s="664">
        <v>68.982500000000002</v>
      </c>
      <c r="AQ40" s="664">
        <v>73.625500000000002</v>
      </c>
      <c r="AR40" s="664">
        <v>73.918999999999997</v>
      </c>
      <c r="AS40" s="664">
        <v>73.519199999999998</v>
      </c>
      <c r="AT40" s="670">
        <v>74.936800000000005</v>
      </c>
      <c r="AU40" s="670">
        <v>73.4054</v>
      </c>
      <c r="AV40" s="665">
        <v>73.496399999999994</v>
      </c>
      <c r="AX40" s="888" t="s">
        <v>697</v>
      </c>
      <c r="AY40" s="664" t="s">
        <v>105</v>
      </c>
      <c r="AZ40" s="664" t="s">
        <v>105</v>
      </c>
      <c r="BA40" s="664" t="s">
        <v>105</v>
      </c>
      <c r="BB40" s="664" t="s">
        <v>105</v>
      </c>
      <c r="BC40" s="664" t="s">
        <v>105</v>
      </c>
      <c r="BD40" s="664" t="s">
        <v>105</v>
      </c>
      <c r="BE40" s="664">
        <v>21.180599999999998</v>
      </c>
      <c r="BF40" s="664">
        <v>23.4495</v>
      </c>
      <c r="BG40" s="664">
        <v>40.184899999999999</v>
      </c>
      <c r="BH40" s="664">
        <v>41.8217</v>
      </c>
      <c r="BI40" s="664">
        <v>42.073099999999997</v>
      </c>
      <c r="BJ40" s="670">
        <v>21.180599999999998</v>
      </c>
      <c r="BK40" s="670">
        <v>40.3018</v>
      </c>
      <c r="BL40" s="665">
        <v>39.1648</v>
      </c>
      <c r="BN40" s="888" t="s">
        <v>697</v>
      </c>
      <c r="BO40" s="664" t="s">
        <v>105</v>
      </c>
      <c r="BP40" s="664" t="s">
        <v>105</v>
      </c>
      <c r="BQ40" s="664" t="s">
        <v>105</v>
      </c>
      <c r="BR40" s="664" t="s">
        <v>105</v>
      </c>
      <c r="BS40" s="664" t="s">
        <v>105</v>
      </c>
      <c r="BT40" s="664" t="s">
        <v>105</v>
      </c>
      <c r="BU40" s="664">
        <v>13.4085</v>
      </c>
      <c r="BV40" s="664">
        <v>16.139299999999999</v>
      </c>
      <c r="BW40" s="664">
        <v>14.993499999999999</v>
      </c>
      <c r="BX40" s="664">
        <v>16.403199999999998</v>
      </c>
      <c r="BY40" s="664">
        <v>16.516500000000001</v>
      </c>
      <c r="BZ40" s="670">
        <v>13.4085</v>
      </c>
      <c r="CA40" s="670">
        <v>16.001999999999999</v>
      </c>
      <c r="CB40" s="665">
        <v>15.847799999999999</v>
      </c>
      <c r="CD40" s="888" t="s">
        <v>697</v>
      </c>
      <c r="CE40" s="664" t="s">
        <v>105</v>
      </c>
      <c r="CF40" s="664" t="s">
        <v>105</v>
      </c>
      <c r="CG40" s="664" t="s">
        <v>105</v>
      </c>
      <c r="CH40" s="664" t="s">
        <v>105</v>
      </c>
      <c r="CI40" s="664" t="s">
        <v>105</v>
      </c>
      <c r="CJ40" s="664" t="s">
        <v>105</v>
      </c>
      <c r="CK40" s="664">
        <v>11.543799999999999</v>
      </c>
      <c r="CL40" s="664">
        <v>13.6046</v>
      </c>
      <c r="CM40" s="664">
        <v>12.611599999999999</v>
      </c>
      <c r="CN40" s="664">
        <v>14.150499999999999</v>
      </c>
      <c r="CO40" s="664">
        <v>14.6676</v>
      </c>
      <c r="CP40" s="670">
        <v>11.543799999999999</v>
      </c>
      <c r="CQ40" s="670">
        <v>13.8224</v>
      </c>
      <c r="CR40" s="665">
        <v>13.6869</v>
      </c>
      <c r="CT40" s="888" t="s">
        <v>697</v>
      </c>
      <c r="CU40" s="664" t="s">
        <v>105</v>
      </c>
      <c r="CV40" s="664" t="s">
        <v>105</v>
      </c>
      <c r="CW40" s="664" t="s">
        <v>105</v>
      </c>
      <c r="CX40" s="664" t="s">
        <v>105</v>
      </c>
      <c r="CY40" s="664" t="s">
        <v>105</v>
      </c>
      <c r="CZ40" s="664" t="s">
        <v>105</v>
      </c>
      <c r="DA40" s="664">
        <v>4.2899000000000003</v>
      </c>
      <c r="DB40" s="664">
        <v>5.0820999999999996</v>
      </c>
      <c r="DC40" s="664">
        <v>3.2492999999999999</v>
      </c>
      <c r="DD40" s="664">
        <v>2.9474</v>
      </c>
      <c r="DE40" s="664">
        <v>3.4607000000000001</v>
      </c>
      <c r="DF40" s="670">
        <v>4.2899000000000003</v>
      </c>
      <c r="DG40" s="670">
        <v>3.3302999999999998</v>
      </c>
      <c r="DH40" s="665">
        <v>3.3874</v>
      </c>
      <c r="DJ40" s="888" t="s">
        <v>697</v>
      </c>
      <c r="DK40" s="664" t="s">
        <v>105</v>
      </c>
      <c r="DL40" s="664" t="s">
        <v>105</v>
      </c>
      <c r="DM40" s="664" t="s">
        <v>105</v>
      </c>
      <c r="DN40" s="664" t="s">
        <v>105</v>
      </c>
      <c r="DO40" s="664" t="s">
        <v>105</v>
      </c>
      <c r="DP40" s="664" t="s">
        <v>105</v>
      </c>
      <c r="DQ40" s="664">
        <v>2.3451</v>
      </c>
      <c r="DR40" s="664">
        <v>8.0708000000000002</v>
      </c>
      <c r="DS40" s="664">
        <v>6.8132999999999999</v>
      </c>
      <c r="DT40" s="664">
        <v>10.707100000000001</v>
      </c>
      <c r="DU40" s="664">
        <v>9.6750000000000007</v>
      </c>
      <c r="DV40" s="670">
        <v>2.3451</v>
      </c>
      <c r="DW40" s="670">
        <v>9.0549999999999997</v>
      </c>
      <c r="DX40" s="665">
        <v>8.6560000000000006</v>
      </c>
    </row>
    <row r="41" spans="2:128" s="489" customFormat="1" ht="15.75" customHeight="1">
      <c r="B41" s="887" t="s">
        <v>698</v>
      </c>
      <c r="C41" s="643" t="s">
        <v>105</v>
      </c>
      <c r="D41" s="643" t="s">
        <v>105</v>
      </c>
      <c r="E41" s="643" t="s">
        <v>105</v>
      </c>
      <c r="F41" s="643" t="s">
        <v>105</v>
      </c>
      <c r="G41" s="643" t="s">
        <v>105</v>
      </c>
      <c r="H41" s="643" t="s">
        <v>105</v>
      </c>
      <c r="I41" s="643">
        <v>875.77869999999996</v>
      </c>
      <c r="J41" s="643">
        <v>732.89170000000001</v>
      </c>
      <c r="K41" s="643">
        <v>590.75519999999995</v>
      </c>
      <c r="L41" s="643">
        <v>560.75289999999995</v>
      </c>
      <c r="M41" s="643" t="s">
        <v>105</v>
      </c>
      <c r="N41" s="644">
        <v>875.77869999999996</v>
      </c>
      <c r="O41" s="644">
        <v>652.01099999999997</v>
      </c>
      <c r="P41" s="645">
        <v>694.5924</v>
      </c>
      <c r="R41" s="887" t="s">
        <v>698</v>
      </c>
      <c r="S41" s="643" t="s">
        <v>105</v>
      </c>
      <c r="T41" s="643" t="s">
        <v>105</v>
      </c>
      <c r="U41" s="643" t="s">
        <v>105</v>
      </c>
      <c r="V41" s="643" t="s">
        <v>105</v>
      </c>
      <c r="W41" s="643" t="s">
        <v>105</v>
      </c>
      <c r="X41" s="643" t="s">
        <v>105</v>
      </c>
      <c r="Y41" s="643">
        <v>494.73660000000001</v>
      </c>
      <c r="Z41" s="643">
        <v>376.03149999999999</v>
      </c>
      <c r="AA41" s="643">
        <v>328.64580000000001</v>
      </c>
      <c r="AB41" s="643">
        <v>290</v>
      </c>
      <c r="AC41" s="643" t="s">
        <v>105</v>
      </c>
      <c r="AD41" s="644">
        <v>494.73660000000001</v>
      </c>
      <c r="AE41" s="644">
        <v>339.24790000000002</v>
      </c>
      <c r="AF41" s="645">
        <v>368.83629999999999</v>
      </c>
      <c r="AH41" s="887" t="s">
        <v>698</v>
      </c>
      <c r="AI41" s="662" t="s">
        <v>105</v>
      </c>
      <c r="AJ41" s="662" t="s">
        <v>105</v>
      </c>
      <c r="AK41" s="662" t="s">
        <v>105</v>
      </c>
      <c r="AL41" s="662" t="s">
        <v>105</v>
      </c>
      <c r="AM41" s="662" t="s">
        <v>105</v>
      </c>
      <c r="AN41" s="662" t="s">
        <v>105</v>
      </c>
      <c r="AO41" s="662">
        <v>56.491100000000003</v>
      </c>
      <c r="AP41" s="662">
        <v>51.307899999999997</v>
      </c>
      <c r="AQ41" s="662">
        <v>55.631500000000003</v>
      </c>
      <c r="AR41" s="662">
        <v>51.716200000000001</v>
      </c>
      <c r="AS41" s="662" t="s">
        <v>105</v>
      </c>
      <c r="AT41" s="669">
        <v>56.491100000000003</v>
      </c>
      <c r="AU41" s="669">
        <v>52.030999999999999</v>
      </c>
      <c r="AV41" s="663">
        <v>53.101100000000002</v>
      </c>
      <c r="AX41" s="887" t="s">
        <v>698</v>
      </c>
      <c r="AY41" s="662" t="s">
        <v>105</v>
      </c>
      <c r="AZ41" s="662" t="s">
        <v>105</v>
      </c>
      <c r="BA41" s="662" t="s">
        <v>105</v>
      </c>
      <c r="BB41" s="662" t="s">
        <v>105</v>
      </c>
      <c r="BC41" s="662" t="s">
        <v>105</v>
      </c>
      <c r="BD41" s="662" t="s">
        <v>105</v>
      </c>
      <c r="BE41" s="662">
        <v>15.7949</v>
      </c>
      <c r="BF41" s="662">
        <v>10.3245</v>
      </c>
      <c r="BG41" s="662">
        <v>18.307400000000001</v>
      </c>
      <c r="BH41" s="662">
        <v>19.379899999999999</v>
      </c>
      <c r="BI41" s="662" t="s">
        <v>105</v>
      </c>
      <c r="BJ41" s="669">
        <v>15.7949</v>
      </c>
      <c r="BK41" s="669">
        <v>14.107200000000001</v>
      </c>
      <c r="BL41" s="663">
        <v>14.5121</v>
      </c>
      <c r="BN41" s="887" t="s">
        <v>698</v>
      </c>
      <c r="BO41" s="662" t="s">
        <v>105</v>
      </c>
      <c r="BP41" s="662" t="s">
        <v>105</v>
      </c>
      <c r="BQ41" s="662" t="s">
        <v>105</v>
      </c>
      <c r="BR41" s="662" t="s">
        <v>105</v>
      </c>
      <c r="BS41" s="662" t="s">
        <v>105</v>
      </c>
      <c r="BT41" s="662" t="s">
        <v>105</v>
      </c>
      <c r="BU41" s="662">
        <v>34.967500000000001</v>
      </c>
      <c r="BV41" s="662">
        <v>35.582000000000001</v>
      </c>
      <c r="BW41" s="662">
        <v>41.1798</v>
      </c>
      <c r="BX41" s="662">
        <v>43.896500000000003</v>
      </c>
      <c r="BY41" s="662" t="s">
        <v>105</v>
      </c>
      <c r="BZ41" s="669">
        <v>34.967500000000001</v>
      </c>
      <c r="CA41" s="669">
        <v>38.813699999999997</v>
      </c>
      <c r="CB41" s="663">
        <v>37.890900000000002</v>
      </c>
      <c r="CD41" s="887" t="s">
        <v>698</v>
      </c>
      <c r="CE41" s="662" t="s">
        <v>105</v>
      </c>
      <c r="CF41" s="662" t="s">
        <v>105</v>
      </c>
      <c r="CG41" s="662" t="s">
        <v>105</v>
      </c>
      <c r="CH41" s="662" t="s">
        <v>105</v>
      </c>
      <c r="CI41" s="662" t="s">
        <v>105</v>
      </c>
      <c r="CJ41" s="662" t="s">
        <v>105</v>
      </c>
      <c r="CK41" s="662">
        <v>29.985099999999999</v>
      </c>
      <c r="CL41" s="662">
        <v>33.101700000000001</v>
      </c>
      <c r="CM41" s="662">
        <v>37.293900000000001</v>
      </c>
      <c r="CN41" s="662">
        <v>43.109699999999997</v>
      </c>
      <c r="CO41" s="662" t="s">
        <v>105</v>
      </c>
      <c r="CP41" s="669">
        <v>29.985099999999999</v>
      </c>
      <c r="CQ41" s="669">
        <v>36.636800000000001</v>
      </c>
      <c r="CR41" s="663">
        <v>35.040799999999997</v>
      </c>
      <c r="CT41" s="887" t="s">
        <v>698</v>
      </c>
      <c r="CU41" s="662" t="s">
        <v>105</v>
      </c>
      <c r="CV41" s="662" t="s">
        <v>105</v>
      </c>
      <c r="CW41" s="662" t="s">
        <v>105</v>
      </c>
      <c r="CX41" s="662" t="s">
        <v>105</v>
      </c>
      <c r="CY41" s="662" t="s">
        <v>105</v>
      </c>
      <c r="CZ41" s="662" t="s">
        <v>105</v>
      </c>
      <c r="DA41" s="662">
        <v>0.90200000000000002</v>
      </c>
      <c r="DB41" s="662">
        <v>1.1388</v>
      </c>
      <c r="DC41" s="662">
        <v>3.0099999999999998E-2</v>
      </c>
      <c r="DD41" s="662">
        <v>0.50739999999999996</v>
      </c>
      <c r="DE41" s="662" t="s">
        <v>105</v>
      </c>
      <c r="DF41" s="669">
        <v>0.90200000000000002</v>
      </c>
      <c r="DG41" s="669">
        <v>0.79810000000000003</v>
      </c>
      <c r="DH41" s="663">
        <v>0.82299999999999995</v>
      </c>
      <c r="DJ41" s="887" t="s">
        <v>698</v>
      </c>
      <c r="DK41" s="662" t="s">
        <v>105</v>
      </c>
      <c r="DL41" s="662" t="s">
        <v>105</v>
      </c>
      <c r="DM41" s="662" t="s">
        <v>105</v>
      </c>
      <c r="DN41" s="662" t="s">
        <v>105</v>
      </c>
      <c r="DO41" s="662" t="s">
        <v>105</v>
      </c>
      <c r="DP41" s="662" t="s">
        <v>105</v>
      </c>
      <c r="DQ41" s="662">
        <v>13.9482</v>
      </c>
      <c r="DR41" s="662">
        <v>10.037100000000001</v>
      </c>
      <c r="DS41" s="662">
        <v>28.895700000000001</v>
      </c>
      <c r="DT41" s="662">
        <v>2.7353999999999998</v>
      </c>
      <c r="DU41" s="662" t="s">
        <v>105</v>
      </c>
      <c r="DV41" s="669">
        <v>13.9482</v>
      </c>
      <c r="DW41" s="669">
        <v>10.513299999999999</v>
      </c>
      <c r="DX41" s="663">
        <v>11.3375</v>
      </c>
    </row>
    <row r="42" spans="2:128" s="595" customFormat="1" ht="15.75" customHeight="1">
      <c r="B42" s="889" t="s">
        <v>906</v>
      </c>
      <c r="C42" s="582"/>
      <c r="D42" s="582"/>
      <c r="E42" s="582"/>
      <c r="F42" s="582"/>
      <c r="G42" s="582"/>
      <c r="H42" s="582"/>
      <c r="I42" s="582"/>
      <c r="J42" s="582"/>
      <c r="K42" s="582"/>
      <c r="L42" s="582"/>
      <c r="M42" s="582"/>
      <c r="N42" s="583"/>
      <c r="O42" s="583"/>
      <c r="P42" s="890"/>
      <c r="R42" s="889" t="s">
        <v>906</v>
      </c>
      <c r="S42" s="582"/>
      <c r="T42" s="582"/>
      <c r="U42" s="582"/>
      <c r="V42" s="582"/>
      <c r="W42" s="582"/>
      <c r="X42" s="582"/>
      <c r="Y42" s="582"/>
      <c r="Z42" s="582"/>
      <c r="AA42" s="582"/>
      <c r="AB42" s="582"/>
      <c r="AC42" s="582"/>
      <c r="AD42" s="583"/>
      <c r="AE42" s="583"/>
      <c r="AF42" s="890"/>
      <c r="AH42" s="889" t="s">
        <v>906</v>
      </c>
      <c r="AI42" s="923"/>
      <c r="AJ42" s="923"/>
      <c r="AK42" s="923"/>
      <c r="AL42" s="923"/>
      <c r="AM42" s="923"/>
      <c r="AN42" s="923"/>
      <c r="AO42" s="923"/>
      <c r="AP42" s="923"/>
      <c r="AQ42" s="923"/>
      <c r="AR42" s="923"/>
      <c r="AS42" s="923"/>
      <c r="AT42" s="924"/>
      <c r="AU42" s="924"/>
      <c r="AV42" s="925"/>
      <c r="AX42" s="889" t="s">
        <v>906</v>
      </c>
      <c r="AY42" s="923"/>
      <c r="AZ42" s="923"/>
      <c r="BA42" s="923"/>
      <c r="BB42" s="923"/>
      <c r="BC42" s="923"/>
      <c r="BD42" s="923"/>
      <c r="BE42" s="923"/>
      <c r="BF42" s="923"/>
      <c r="BG42" s="923"/>
      <c r="BH42" s="923"/>
      <c r="BI42" s="923"/>
      <c r="BJ42" s="924"/>
      <c r="BK42" s="924"/>
      <c r="BL42" s="925"/>
      <c r="BN42" s="889" t="s">
        <v>906</v>
      </c>
      <c r="BO42" s="923"/>
      <c r="BP42" s="923"/>
      <c r="BQ42" s="923"/>
      <c r="BR42" s="923"/>
      <c r="BS42" s="923"/>
      <c r="BT42" s="923"/>
      <c r="BU42" s="923"/>
      <c r="BV42" s="923"/>
      <c r="BW42" s="923"/>
      <c r="BX42" s="923"/>
      <c r="BY42" s="923"/>
      <c r="BZ42" s="924"/>
      <c r="CA42" s="924"/>
      <c r="CB42" s="925"/>
      <c r="CD42" s="889" t="s">
        <v>906</v>
      </c>
      <c r="CE42" s="923"/>
      <c r="CF42" s="923"/>
      <c r="CG42" s="923"/>
      <c r="CH42" s="923"/>
      <c r="CI42" s="923"/>
      <c r="CJ42" s="923"/>
      <c r="CK42" s="923"/>
      <c r="CL42" s="923"/>
      <c r="CM42" s="923"/>
      <c r="CN42" s="923"/>
      <c r="CO42" s="923"/>
      <c r="CP42" s="924"/>
      <c r="CQ42" s="924"/>
      <c r="CR42" s="925"/>
      <c r="CT42" s="889" t="s">
        <v>906</v>
      </c>
      <c r="CU42" s="923"/>
      <c r="CV42" s="923"/>
      <c r="CW42" s="923"/>
      <c r="CX42" s="923"/>
      <c r="CY42" s="923"/>
      <c r="CZ42" s="923"/>
      <c r="DA42" s="923"/>
      <c r="DB42" s="923"/>
      <c r="DC42" s="923"/>
      <c r="DD42" s="923"/>
      <c r="DE42" s="923"/>
      <c r="DF42" s="924"/>
      <c r="DG42" s="924"/>
      <c r="DH42" s="925"/>
      <c r="DJ42" s="889" t="s">
        <v>906</v>
      </c>
      <c r="DK42" s="923"/>
      <c r="DL42" s="923"/>
      <c r="DM42" s="923"/>
      <c r="DN42" s="923"/>
      <c r="DO42" s="923"/>
      <c r="DP42" s="923"/>
      <c r="DQ42" s="923"/>
      <c r="DR42" s="923"/>
      <c r="DS42" s="923"/>
      <c r="DT42" s="923"/>
      <c r="DU42" s="923"/>
      <c r="DV42" s="924"/>
      <c r="DW42" s="924"/>
      <c r="DX42" s="925"/>
    </row>
    <row r="43" spans="2:128" s="489" customFormat="1" ht="15.75" customHeight="1">
      <c r="B43" s="891" t="s">
        <v>554</v>
      </c>
      <c r="C43" s="892">
        <v>845.24180000000001</v>
      </c>
      <c r="D43" s="892">
        <v>956.68060000000003</v>
      </c>
      <c r="E43" s="892">
        <v>680.5607</v>
      </c>
      <c r="F43" s="892">
        <v>780.71370000000002</v>
      </c>
      <c r="G43" s="892">
        <v>860.41909999999996</v>
      </c>
      <c r="H43" s="892">
        <v>1004.7752</v>
      </c>
      <c r="I43" s="892">
        <v>1128.0546999999999</v>
      </c>
      <c r="J43" s="892">
        <v>1292.8267000000001</v>
      </c>
      <c r="K43" s="892">
        <v>1491.0065999999999</v>
      </c>
      <c r="L43" s="892">
        <v>1614.7508</v>
      </c>
      <c r="M43" s="892">
        <v>1750.0909999999999</v>
      </c>
      <c r="N43" s="893">
        <v>1014.0513</v>
      </c>
      <c r="O43" s="893">
        <v>1613.4854</v>
      </c>
      <c r="P43" s="894">
        <v>1523.8408999999999</v>
      </c>
      <c r="R43" s="891" t="s">
        <v>554</v>
      </c>
      <c r="S43" s="892">
        <v>549.2527</v>
      </c>
      <c r="T43" s="892">
        <v>605.0652</v>
      </c>
      <c r="U43" s="892">
        <v>429.98950000000002</v>
      </c>
      <c r="V43" s="892">
        <v>507.04689999999999</v>
      </c>
      <c r="W43" s="892">
        <v>596.56500000000005</v>
      </c>
      <c r="X43" s="892">
        <v>703.54110000000003</v>
      </c>
      <c r="Y43" s="892">
        <v>811.61360000000002</v>
      </c>
      <c r="Z43" s="892">
        <v>923.85119999999995</v>
      </c>
      <c r="AA43" s="892">
        <v>1035.817</v>
      </c>
      <c r="AB43" s="892">
        <v>1130.1536000000001</v>
      </c>
      <c r="AC43" s="892">
        <v>1246.7478000000001</v>
      </c>
      <c r="AD43" s="893">
        <v>714.63279999999997</v>
      </c>
      <c r="AE43" s="893">
        <v>1140.5597</v>
      </c>
      <c r="AF43" s="894">
        <v>1076.8629000000001</v>
      </c>
      <c r="AH43" s="891" t="s">
        <v>554</v>
      </c>
      <c r="AI43" s="926">
        <v>64.981700000000004</v>
      </c>
      <c r="AJ43" s="926">
        <v>63.246299999999998</v>
      </c>
      <c r="AK43" s="926">
        <v>63.181699999999999</v>
      </c>
      <c r="AL43" s="926">
        <v>64.946600000000004</v>
      </c>
      <c r="AM43" s="926">
        <v>69.334199999999996</v>
      </c>
      <c r="AN43" s="926">
        <v>70.019800000000004</v>
      </c>
      <c r="AO43" s="926">
        <v>71.948099999999997</v>
      </c>
      <c r="AP43" s="926">
        <v>71.459800000000001</v>
      </c>
      <c r="AQ43" s="926">
        <v>69.471000000000004</v>
      </c>
      <c r="AR43" s="926">
        <v>69.9893</v>
      </c>
      <c r="AS43" s="926">
        <v>71.239000000000004</v>
      </c>
      <c r="AT43" s="927">
        <v>70.472999999999999</v>
      </c>
      <c r="AU43" s="927">
        <v>70.6892</v>
      </c>
      <c r="AV43" s="928">
        <v>70.667699999999996</v>
      </c>
      <c r="AX43" s="891" t="s">
        <v>554</v>
      </c>
      <c r="AY43" s="926">
        <v>34.788499999999999</v>
      </c>
      <c r="AZ43" s="926">
        <v>48.441800000000001</v>
      </c>
      <c r="BA43" s="926">
        <v>54.389299999999999</v>
      </c>
      <c r="BB43" s="926">
        <v>58.361699999999999</v>
      </c>
      <c r="BC43" s="926">
        <v>64.470699999999994</v>
      </c>
      <c r="BD43" s="926">
        <v>64.215000000000003</v>
      </c>
      <c r="BE43" s="926">
        <v>64.019199999999998</v>
      </c>
      <c r="BF43" s="926">
        <v>65.216399999999993</v>
      </c>
      <c r="BG43" s="926">
        <v>63.569200000000002</v>
      </c>
      <c r="BH43" s="926">
        <v>62.097299999999997</v>
      </c>
      <c r="BI43" s="926">
        <v>52.3444</v>
      </c>
      <c r="BJ43" s="927">
        <v>63.374699999999997</v>
      </c>
      <c r="BK43" s="927">
        <v>57.498100000000001</v>
      </c>
      <c r="BL43" s="928">
        <v>58.082999999999998</v>
      </c>
      <c r="BN43" s="891" t="s">
        <v>554</v>
      </c>
      <c r="BO43" s="926">
        <v>20.487100000000002</v>
      </c>
      <c r="BP43" s="926">
        <v>18.603400000000001</v>
      </c>
      <c r="BQ43" s="926">
        <v>18.922799999999999</v>
      </c>
      <c r="BR43" s="926">
        <v>15.0479</v>
      </c>
      <c r="BS43" s="926">
        <v>12.3453</v>
      </c>
      <c r="BT43" s="926">
        <v>10.489800000000001</v>
      </c>
      <c r="BU43" s="926">
        <v>10.742100000000001</v>
      </c>
      <c r="BV43" s="926">
        <v>12.4831</v>
      </c>
      <c r="BW43" s="926">
        <v>14.1442</v>
      </c>
      <c r="BX43" s="926">
        <v>14.780799999999999</v>
      </c>
      <c r="BY43" s="926">
        <v>11.6089</v>
      </c>
      <c r="BZ43" s="927">
        <v>11.4626</v>
      </c>
      <c r="CA43" s="927">
        <v>12.721399999999999</v>
      </c>
      <c r="CB43" s="928">
        <v>12.5962</v>
      </c>
      <c r="CD43" s="891" t="s">
        <v>554</v>
      </c>
      <c r="CE43" s="926">
        <v>14.265599999999999</v>
      </c>
      <c r="CF43" s="926">
        <v>12.185600000000001</v>
      </c>
      <c r="CG43" s="926">
        <v>13.9915</v>
      </c>
      <c r="CH43" s="926">
        <v>12.2431</v>
      </c>
      <c r="CI43" s="926">
        <v>10.2027</v>
      </c>
      <c r="CJ43" s="926">
        <v>8.4471000000000007</v>
      </c>
      <c r="CK43" s="926">
        <v>8.6256000000000004</v>
      </c>
      <c r="CL43" s="926">
        <v>10.0914</v>
      </c>
      <c r="CM43" s="926">
        <v>11.3666</v>
      </c>
      <c r="CN43" s="926">
        <v>11.666499999999999</v>
      </c>
      <c r="CO43" s="926">
        <v>9.3786000000000005</v>
      </c>
      <c r="CP43" s="927">
        <v>9.2451000000000008</v>
      </c>
      <c r="CQ43" s="927">
        <v>10.223599999999999</v>
      </c>
      <c r="CR43" s="928">
        <v>10.126200000000001</v>
      </c>
      <c r="CT43" s="891" t="s">
        <v>554</v>
      </c>
      <c r="CU43" s="926">
        <v>3.077</v>
      </c>
      <c r="CV43" s="926">
        <v>3.6141000000000001</v>
      </c>
      <c r="CW43" s="926">
        <v>7.2203999999999997</v>
      </c>
      <c r="CX43" s="926">
        <v>9.3163999999999998</v>
      </c>
      <c r="CY43" s="926">
        <v>9.3399000000000001</v>
      </c>
      <c r="CZ43" s="926">
        <v>9.7741000000000007</v>
      </c>
      <c r="DA43" s="926">
        <v>8.8305000000000007</v>
      </c>
      <c r="DB43" s="926">
        <v>8.0164000000000009</v>
      </c>
      <c r="DC43" s="926">
        <v>8.4298000000000002</v>
      </c>
      <c r="DD43" s="926">
        <v>8.2403999999999993</v>
      </c>
      <c r="DE43" s="926">
        <v>8.5084999999999997</v>
      </c>
      <c r="DF43" s="927">
        <v>9.0643999999999991</v>
      </c>
      <c r="DG43" s="927">
        <v>8.4031000000000002</v>
      </c>
      <c r="DH43" s="928">
        <v>8.4689999999999994</v>
      </c>
      <c r="DJ43" s="891" t="s">
        <v>554</v>
      </c>
      <c r="DK43" s="926">
        <v>24.552299999999999</v>
      </c>
      <c r="DL43" s="926">
        <v>28.2745</v>
      </c>
      <c r="DM43" s="926">
        <v>24.184799999999999</v>
      </c>
      <c r="DN43" s="926">
        <v>18.909700000000001</v>
      </c>
      <c r="DO43" s="926">
        <v>16.4679</v>
      </c>
      <c r="DP43" s="926">
        <v>15.898099999999999</v>
      </c>
      <c r="DQ43" s="926">
        <v>15.5487</v>
      </c>
      <c r="DR43" s="926">
        <v>14.4899</v>
      </c>
      <c r="DS43" s="926">
        <v>12.9588</v>
      </c>
      <c r="DT43" s="926">
        <v>14.7775</v>
      </c>
      <c r="DU43" s="926">
        <v>11.4344</v>
      </c>
      <c r="DV43" s="927">
        <v>16.184899999999999</v>
      </c>
      <c r="DW43" s="927">
        <v>12.5662</v>
      </c>
      <c r="DX43" s="928">
        <v>12.926299999999999</v>
      </c>
    </row>
    <row r="44" spans="2:128" s="595" customFormat="1" ht="15.75" customHeight="1">
      <c r="B44" s="895" t="s">
        <v>524</v>
      </c>
      <c r="C44" s="896">
        <v>1271.8430000000001</v>
      </c>
      <c r="D44" s="896">
        <v>867.32629999999995</v>
      </c>
      <c r="E44" s="896">
        <v>715.55820000000006</v>
      </c>
      <c r="F44" s="896">
        <v>751.82259999999997</v>
      </c>
      <c r="G44" s="896">
        <v>876.82449999999994</v>
      </c>
      <c r="H44" s="896">
        <v>1019.2223</v>
      </c>
      <c r="I44" s="896">
        <v>1146.7017000000001</v>
      </c>
      <c r="J44" s="896">
        <v>1309.0679</v>
      </c>
      <c r="K44" s="896">
        <v>1395.2129</v>
      </c>
      <c r="L44" s="896">
        <v>1457.7301</v>
      </c>
      <c r="M44" s="896">
        <v>1406.123</v>
      </c>
      <c r="N44" s="897">
        <v>930.40250000000003</v>
      </c>
      <c r="O44" s="897">
        <v>1389.1809000000001</v>
      </c>
      <c r="P44" s="898">
        <v>1185.269</v>
      </c>
      <c r="R44" s="895" t="s">
        <v>524</v>
      </c>
      <c r="S44" s="896">
        <v>602.33199999999999</v>
      </c>
      <c r="T44" s="896">
        <v>425.50099999999998</v>
      </c>
      <c r="U44" s="896">
        <v>392.79270000000002</v>
      </c>
      <c r="V44" s="896">
        <v>469.07960000000003</v>
      </c>
      <c r="W44" s="896">
        <v>573.47460000000001</v>
      </c>
      <c r="X44" s="896">
        <v>692.56759999999997</v>
      </c>
      <c r="Y44" s="896">
        <v>785.21939999999995</v>
      </c>
      <c r="Z44" s="896">
        <v>887.41510000000005</v>
      </c>
      <c r="AA44" s="896">
        <v>922.87170000000003</v>
      </c>
      <c r="AB44" s="896">
        <v>981.31079999999997</v>
      </c>
      <c r="AC44" s="896">
        <v>894.00869999999998</v>
      </c>
      <c r="AD44" s="897">
        <v>610.31740000000002</v>
      </c>
      <c r="AE44" s="897">
        <v>925.95339999999999</v>
      </c>
      <c r="AF44" s="898">
        <v>785.66359999999997</v>
      </c>
      <c r="AH44" s="895" t="s">
        <v>524</v>
      </c>
      <c r="AI44" s="923">
        <v>47.359000000000002</v>
      </c>
      <c r="AJ44" s="923">
        <v>49.058900000000001</v>
      </c>
      <c r="AK44" s="923">
        <v>54.8932</v>
      </c>
      <c r="AL44" s="923">
        <v>62.392299999999999</v>
      </c>
      <c r="AM44" s="923">
        <v>65.403599999999997</v>
      </c>
      <c r="AN44" s="923">
        <v>67.950599999999994</v>
      </c>
      <c r="AO44" s="923">
        <v>68.476299999999995</v>
      </c>
      <c r="AP44" s="923">
        <v>67.7898</v>
      </c>
      <c r="AQ44" s="923">
        <v>66.145600000000002</v>
      </c>
      <c r="AR44" s="923">
        <v>67.317700000000002</v>
      </c>
      <c r="AS44" s="923">
        <v>63.579700000000003</v>
      </c>
      <c r="AT44" s="924">
        <v>65.597099999999998</v>
      </c>
      <c r="AU44" s="924">
        <v>66.654600000000002</v>
      </c>
      <c r="AV44" s="925">
        <v>66.285700000000006</v>
      </c>
      <c r="AX44" s="895" t="s">
        <v>524</v>
      </c>
      <c r="AY44" s="923">
        <v>35.729100000000003</v>
      </c>
      <c r="AZ44" s="923">
        <v>40.372500000000002</v>
      </c>
      <c r="BA44" s="923">
        <v>48.262099999999997</v>
      </c>
      <c r="BB44" s="923">
        <v>57.206800000000001</v>
      </c>
      <c r="BC44" s="923">
        <v>60.316299999999998</v>
      </c>
      <c r="BD44" s="923">
        <v>61.3187</v>
      </c>
      <c r="BE44" s="923">
        <v>58.1922</v>
      </c>
      <c r="BF44" s="923">
        <v>57.153300000000002</v>
      </c>
      <c r="BG44" s="923">
        <v>57.3217</v>
      </c>
      <c r="BH44" s="923">
        <v>56.343499999999999</v>
      </c>
      <c r="BI44" s="923">
        <v>50.3703</v>
      </c>
      <c r="BJ44" s="924">
        <v>58.262799999999999</v>
      </c>
      <c r="BK44" s="924">
        <v>56.544800000000002</v>
      </c>
      <c r="BL44" s="925">
        <v>57.144199999999998</v>
      </c>
      <c r="BN44" s="895" t="s">
        <v>524</v>
      </c>
      <c r="BO44" s="923">
        <v>26.340299999999999</v>
      </c>
      <c r="BP44" s="923">
        <v>26.6221</v>
      </c>
      <c r="BQ44" s="923">
        <v>24.521000000000001</v>
      </c>
      <c r="BR44" s="923">
        <v>19.794</v>
      </c>
      <c r="BS44" s="923">
        <v>17.835799999999999</v>
      </c>
      <c r="BT44" s="923">
        <v>15.615</v>
      </c>
      <c r="BU44" s="923">
        <v>16.166</v>
      </c>
      <c r="BV44" s="923">
        <v>17.868600000000001</v>
      </c>
      <c r="BW44" s="923">
        <v>18.924600000000002</v>
      </c>
      <c r="BX44" s="923">
        <v>18.931100000000001</v>
      </c>
      <c r="BY44" s="923">
        <v>20.528099999999998</v>
      </c>
      <c r="BZ44" s="924">
        <v>17.715900000000001</v>
      </c>
      <c r="CA44" s="924">
        <v>18.7866</v>
      </c>
      <c r="CB44" s="925">
        <v>18.413</v>
      </c>
      <c r="CD44" s="895" t="s">
        <v>524</v>
      </c>
      <c r="CE44" s="923">
        <v>18.538900000000002</v>
      </c>
      <c r="CF44" s="923">
        <v>20.132100000000001</v>
      </c>
      <c r="CG44" s="923">
        <v>19.186399999999999</v>
      </c>
      <c r="CH44" s="923">
        <v>16.3231</v>
      </c>
      <c r="CI44" s="923">
        <v>14.9588</v>
      </c>
      <c r="CJ44" s="923">
        <v>13.099500000000001</v>
      </c>
      <c r="CK44" s="923">
        <v>13.8584</v>
      </c>
      <c r="CL44" s="923">
        <v>15.321400000000001</v>
      </c>
      <c r="CM44" s="923">
        <v>16.015799999999999</v>
      </c>
      <c r="CN44" s="923">
        <v>15.821400000000001</v>
      </c>
      <c r="CO44" s="923">
        <v>17.600000000000001</v>
      </c>
      <c r="CP44" s="924">
        <v>14.821099999999999</v>
      </c>
      <c r="CQ44" s="924">
        <v>15.912100000000001</v>
      </c>
      <c r="CR44" s="925">
        <v>15.531499999999999</v>
      </c>
      <c r="CT44" s="895" t="s">
        <v>524</v>
      </c>
      <c r="CU44" s="923">
        <v>8.7972000000000001</v>
      </c>
      <c r="CV44" s="923">
        <v>8.9638000000000009</v>
      </c>
      <c r="CW44" s="923">
        <v>7.0435999999999996</v>
      </c>
      <c r="CX44" s="923">
        <v>7.5343</v>
      </c>
      <c r="CY44" s="923">
        <v>7.4885999999999999</v>
      </c>
      <c r="CZ44" s="923">
        <v>7.5528000000000004</v>
      </c>
      <c r="DA44" s="923">
        <v>7.1502999999999997</v>
      </c>
      <c r="DB44" s="923">
        <v>7.1006</v>
      </c>
      <c r="DC44" s="923">
        <v>7.6219000000000001</v>
      </c>
      <c r="DD44" s="923">
        <v>7.3880999999999997</v>
      </c>
      <c r="DE44" s="923">
        <v>7.0034999999999998</v>
      </c>
      <c r="DF44" s="924">
        <v>7.3826000000000001</v>
      </c>
      <c r="DG44" s="924">
        <v>7.3945999999999996</v>
      </c>
      <c r="DH44" s="925">
        <v>7.3903999999999996</v>
      </c>
      <c r="DJ44" s="895" t="s">
        <v>524</v>
      </c>
      <c r="DK44" s="923">
        <v>25.93</v>
      </c>
      <c r="DL44" s="923">
        <v>25.8779</v>
      </c>
      <c r="DM44" s="923">
        <v>22.466699999999999</v>
      </c>
      <c r="DN44" s="923">
        <v>21.029699999999998</v>
      </c>
      <c r="DO44" s="923">
        <v>20.118500000000001</v>
      </c>
      <c r="DP44" s="923">
        <v>17.329899999999999</v>
      </c>
      <c r="DQ44" s="923">
        <v>15.956</v>
      </c>
      <c r="DR44" s="923">
        <v>14.6233</v>
      </c>
      <c r="DS44" s="923">
        <v>14.0487</v>
      </c>
      <c r="DT44" s="923">
        <v>13.418200000000001</v>
      </c>
      <c r="DU44" s="923">
        <v>14.6183</v>
      </c>
      <c r="DV44" s="924">
        <v>18.549299999999999</v>
      </c>
      <c r="DW44" s="924">
        <v>14.066700000000001</v>
      </c>
      <c r="DX44" s="925">
        <v>15.630699999999999</v>
      </c>
    </row>
    <row r="45" spans="2:128" s="489" customFormat="1" ht="15.75" customHeight="1">
      <c r="B45" s="904" t="s">
        <v>100</v>
      </c>
      <c r="C45" s="892">
        <v>1190.7319</v>
      </c>
      <c r="D45" s="892">
        <v>906.21500000000003</v>
      </c>
      <c r="E45" s="892">
        <v>768.36310000000003</v>
      </c>
      <c r="F45" s="892">
        <v>788.47559999999999</v>
      </c>
      <c r="G45" s="892">
        <v>910.25549999999998</v>
      </c>
      <c r="H45" s="892">
        <v>1023.0569</v>
      </c>
      <c r="I45" s="892">
        <v>1128.1448</v>
      </c>
      <c r="J45" s="892">
        <v>1241.4646</v>
      </c>
      <c r="K45" s="892">
        <v>1128.0211999999999</v>
      </c>
      <c r="L45" s="905" t="s">
        <v>105</v>
      </c>
      <c r="M45" s="905" t="s">
        <v>105</v>
      </c>
      <c r="N45" s="893">
        <v>900.17129999999997</v>
      </c>
      <c r="O45" s="893">
        <v>1225.6563000000001</v>
      </c>
      <c r="P45" s="894">
        <v>935.7414</v>
      </c>
      <c r="R45" s="904" t="s">
        <v>100</v>
      </c>
      <c r="S45" s="892">
        <v>503.42309999999998</v>
      </c>
      <c r="T45" s="892">
        <v>400.94540000000001</v>
      </c>
      <c r="U45" s="892">
        <v>374.02260000000001</v>
      </c>
      <c r="V45" s="892">
        <v>438.83120000000002</v>
      </c>
      <c r="W45" s="892">
        <v>559.73209999999995</v>
      </c>
      <c r="X45" s="892">
        <v>643.56299999999999</v>
      </c>
      <c r="Y45" s="892">
        <v>732.00729999999999</v>
      </c>
      <c r="Z45" s="892">
        <v>827.2106</v>
      </c>
      <c r="AA45" s="892">
        <v>767.5453</v>
      </c>
      <c r="AB45" s="905" t="s">
        <v>105</v>
      </c>
      <c r="AC45" s="905" t="s">
        <v>105</v>
      </c>
      <c r="AD45" s="893">
        <v>526.21579999999994</v>
      </c>
      <c r="AE45" s="893">
        <v>818.8963</v>
      </c>
      <c r="AF45" s="894">
        <v>558.20100000000002</v>
      </c>
      <c r="AH45" s="904" t="s">
        <v>100</v>
      </c>
      <c r="AI45" s="926">
        <v>42.278500000000001</v>
      </c>
      <c r="AJ45" s="926">
        <v>44.244</v>
      </c>
      <c r="AK45" s="926">
        <v>48.677900000000001</v>
      </c>
      <c r="AL45" s="926">
        <v>55.6556</v>
      </c>
      <c r="AM45" s="926">
        <v>61.491799999999998</v>
      </c>
      <c r="AN45" s="926">
        <v>62.905900000000003</v>
      </c>
      <c r="AO45" s="926">
        <v>64.885900000000007</v>
      </c>
      <c r="AP45" s="926">
        <v>66.631799999999998</v>
      </c>
      <c r="AQ45" s="926">
        <v>68.043499999999995</v>
      </c>
      <c r="AR45" s="929" t="s">
        <v>105</v>
      </c>
      <c r="AS45" s="929" t="s">
        <v>105</v>
      </c>
      <c r="AT45" s="927">
        <v>58.457299999999996</v>
      </c>
      <c r="AU45" s="927">
        <v>66.812899999999999</v>
      </c>
      <c r="AV45" s="928">
        <v>59.653300000000002</v>
      </c>
      <c r="AX45" s="904" t="s">
        <v>100</v>
      </c>
      <c r="AY45" s="926">
        <v>30.6511</v>
      </c>
      <c r="AZ45" s="926">
        <v>35.318300000000001</v>
      </c>
      <c r="BA45" s="926">
        <v>41.739400000000003</v>
      </c>
      <c r="BB45" s="926">
        <v>50.561199999999999</v>
      </c>
      <c r="BC45" s="926">
        <v>56.338700000000003</v>
      </c>
      <c r="BD45" s="926">
        <v>56.866100000000003</v>
      </c>
      <c r="BE45" s="926">
        <v>57.189900000000002</v>
      </c>
      <c r="BF45" s="926">
        <v>58.457799999999999</v>
      </c>
      <c r="BG45" s="926">
        <v>50.603700000000003</v>
      </c>
      <c r="BH45" s="929" t="s">
        <v>105</v>
      </c>
      <c r="BI45" s="929" t="s">
        <v>105</v>
      </c>
      <c r="BJ45" s="927">
        <v>52.287599999999998</v>
      </c>
      <c r="BK45" s="927">
        <v>57.450499999999998</v>
      </c>
      <c r="BL45" s="928">
        <v>53.026600000000002</v>
      </c>
      <c r="BN45" s="904" t="s">
        <v>100</v>
      </c>
      <c r="BO45" s="926">
        <v>31.148599999999998</v>
      </c>
      <c r="BP45" s="926">
        <v>30.932099999999998</v>
      </c>
      <c r="BQ45" s="926">
        <v>28.146799999999999</v>
      </c>
      <c r="BR45" s="926">
        <v>24.783999999999999</v>
      </c>
      <c r="BS45" s="926">
        <v>21.418299999999999</v>
      </c>
      <c r="BT45" s="926">
        <v>20.066500000000001</v>
      </c>
      <c r="BU45" s="926">
        <v>18.926500000000001</v>
      </c>
      <c r="BV45" s="926">
        <v>18.727799999999998</v>
      </c>
      <c r="BW45" s="926">
        <v>20.3095</v>
      </c>
      <c r="BX45" s="929" t="s">
        <v>105</v>
      </c>
      <c r="BY45" s="929" t="s">
        <v>105</v>
      </c>
      <c r="BZ45" s="927">
        <v>22.8889</v>
      </c>
      <c r="CA45" s="927">
        <v>18.930700000000002</v>
      </c>
      <c r="CB45" s="928">
        <v>22.322399999999998</v>
      </c>
      <c r="CD45" s="904" t="s">
        <v>100</v>
      </c>
      <c r="CE45" s="926">
        <v>22.5535</v>
      </c>
      <c r="CF45" s="926">
        <v>23.101299999999998</v>
      </c>
      <c r="CG45" s="926">
        <v>21.770600000000002</v>
      </c>
      <c r="CH45" s="926">
        <v>20.717099999999999</v>
      </c>
      <c r="CI45" s="926">
        <v>18.193999999999999</v>
      </c>
      <c r="CJ45" s="926">
        <v>16.982600000000001</v>
      </c>
      <c r="CK45" s="926">
        <v>15.791399999999999</v>
      </c>
      <c r="CL45" s="926">
        <v>15.645799999999999</v>
      </c>
      <c r="CM45" s="926">
        <v>17.6249</v>
      </c>
      <c r="CN45" s="929" t="s">
        <v>105</v>
      </c>
      <c r="CO45" s="929" t="s">
        <v>105</v>
      </c>
      <c r="CP45" s="927">
        <v>18.906600000000001</v>
      </c>
      <c r="CQ45" s="927">
        <v>15.8996</v>
      </c>
      <c r="CR45" s="928">
        <v>18.476199999999999</v>
      </c>
      <c r="CT45" s="904" t="s">
        <v>100</v>
      </c>
      <c r="CU45" s="926">
        <v>10.0549</v>
      </c>
      <c r="CV45" s="926">
        <v>9.3126999999999995</v>
      </c>
      <c r="CW45" s="926">
        <v>8.6959</v>
      </c>
      <c r="CX45" s="926">
        <v>8.1890000000000001</v>
      </c>
      <c r="CY45" s="926">
        <v>7.9851000000000001</v>
      </c>
      <c r="CZ45" s="926">
        <v>8.2121999999999993</v>
      </c>
      <c r="DA45" s="926">
        <v>7.7160000000000002</v>
      </c>
      <c r="DB45" s="926">
        <v>6.7705000000000002</v>
      </c>
      <c r="DC45" s="926">
        <v>5.4374000000000002</v>
      </c>
      <c r="DD45" s="929" t="s">
        <v>105</v>
      </c>
      <c r="DE45" s="929" t="s">
        <v>105</v>
      </c>
      <c r="DF45" s="927">
        <v>8.1556999999999995</v>
      </c>
      <c r="DG45" s="927">
        <v>6.5995999999999997</v>
      </c>
      <c r="DH45" s="928">
        <v>7.9329000000000001</v>
      </c>
      <c r="DJ45" s="904" t="s">
        <v>100</v>
      </c>
      <c r="DK45" s="926">
        <v>24.75</v>
      </c>
      <c r="DL45" s="926">
        <v>24.895199999999999</v>
      </c>
      <c r="DM45" s="926">
        <v>22.826699999999999</v>
      </c>
      <c r="DN45" s="926">
        <v>20.962199999999999</v>
      </c>
      <c r="DO45" s="926">
        <v>20.243300000000001</v>
      </c>
      <c r="DP45" s="926">
        <v>19.398299999999999</v>
      </c>
      <c r="DQ45" s="926">
        <v>18.264299999999999</v>
      </c>
      <c r="DR45" s="926">
        <v>15.230700000000001</v>
      </c>
      <c r="DS45" s="926">
        <v>10.157500000000001</v>
      </c>
      <c r="DT45" s="929" t="s">
        <v>105</v>
      </c>
      <c r="DU45" s="929" t="s">
        <v>105</v>
      </c>
      <c r="DV45" s="927">
        <v>20.389299999999999</v>
      </c>
      <c r="DW45" s="927">
        <v>14.5801</v>
      </c>
      <c r="DX45" s="928">
        <v>19.5578</v>
      </c>
    </row>
    <row r="46" spans="2:128" s="595" customFormat="1" ht="15.75" customHeight="1">
      <c r="B46" s="899" t="s">
        <v>99</v>
      </c>
      <c r="C46" s="900">
        <v>1181.9704999999999</v>
      </c>
      <c r="D46" s="900">
        <v>858.01760000000002</v>
      </c>
      <c r="E46" s="900">
        <v>841.1617</v>
      </c>
      <c r="F46" s="900">
        <v>1011.3297</v>
      </c>
      <c r="G46" s="900">
        <v>1240.4242999999999</v>
      </c>
      <c r="H46" s="900">
        <v>1405.5735</v>
      </c>
      <c r="I46" s="900">
        <v>1339.4186</v>
      </c>
      <c r="J46" s="900">
        <v>1424.6976999999999</v>
      </c>
      <c r="K46" s="900" t="s">
        <v>105</v>
      </c>
      <c r="L46" s="901" t="s">
        <v>105</v>
      </c>
      <c r="M46" s="901" t="s">
        <v>105</v>
      </c>
      <c r="N46" s="902">
        <v>1079.0277000000001</v>
      </c>
      <c r="O46" s="902">
        <v>1424.6976999999999</v>
      </c>
      <c r="P46" s="903">
        <v>1097.1388999999999</v>
      </c>
      <c r="R46" s="899" t="s">
        <v>99</v>
      </c>
      <c r="S46" s="900">
        <v>490.09550000000002</v>
      </c>
      <c r="T46" s="900">
        <v>376.09440000000001</v>
      </c>
      <c r="U46" s="900">
        <v>424.20769999999999</v>
      </c>
      <c r="V46" s="900">
        <v>560.40949999999998</v>
      </c>
      <c r="W46" s="900">
        <v>749.85140000000001</v>
      </c>
      <c r="X46" s="900">
        <v>849.79280000000006</v>
      </c>
      <c r="Y46" s="900">
        <v>884.54579999999999</v>
      </c>
      <c r="Z46" s="900">
        <v>909.76930000000004</v>
      </c>
      <c r="AA46" s="900" t="s">
        <v>105</v>
      </c>
      <c r="AB46" s="901" t="s">
        <v>105</v>
      </c>
      <c r="AC46" s="901" t="s">
        <v>105</v>
      </c>
      <c r="AD46" s="902">
        <v>613.47860000000003</v>
      </c>
      <c r="AE46" s="902">
        <v>909.76930000000004</v>
      </c>
      <c r="AF46" s="903">
        <v>629.00260000000003</v>
      </c>
      <c r="AH46" s="899" t="s">
        <v>99</v>
      </c>
      <c r="AI46" s="930">
        <v>41.464300000000001</v>
      </c>
      <c r="AJ46" s="930">
        <v>43.832900000000002</v>
      </c>
      <c r="AK46" s="930">
        <v>50.431199999999997</v>
      </c>
      <c r="AL46" s="930">
        <v>55.4131</v>
      </c>
      <c r="AM46" s="930">
        <v>60.4512</v>
      </c>
      <c r="AN46" s="930">
        <v>60.458799999999997</v>
      </c>
      <c r="AO46" s="930">
        <v>66.039500000000004</v>
      </c>
      <c r="AP46" s="930">
        <v>63.856999999999999</v>
      </c>
      <c r="AQ46" s="930" t="s">
        <v>105</v>
      </c>
      <c r="AR46" s="931" t="s">
        <v>105</v>
      </c>
      <c r="AS46" s="931" t="s">
        <v>105</v>
      </c>
      <c r="AT46" s="932">
        <v>56.854799999999997</v>
      </c>
      <c r="AU46" s="932">
        <v>63.856999999999999</v>
      </c>
      <c r="AV46" s="933">
        <v>57.331200000000003</v>
      </c>
      <c r="AX46" s="899" t="s">
        <v>99</v>
      </c>
      <c r="AY46" s="930">
        <v>29.1938</v>
      </c>
      <c r="AZ46" s="930">
        <v>35.103299999999997</v>
      </c>
      <c r="BA46" s="930">
        <v>44.274999999999999</v>
      </c>
      <c r="BB46" s="930">
        <v>49.905900000000003</v>
      </c>
      <c r="BC46" s="930">
        <v>54.640500000000003</v>
      </c>
      <c r="BD46" s="930">
        <v>51.5764</v>
      </c>
      <c r="BE46" s="930">
        <v>58.794699999999999</v>
      </c>
      <c r="BF46" s="930">
        <v>58.5428</v>
      </c>
      <c r="BG46" s="930" t="s">
        <v>105</v>
      </c>
      <c r="BH46" s="931" t="s">
        <v>105</v>
      </c>
      <c r="BI46" s="931" t="s">
        <v>105</v>
      </c>
      <c r="BJ46" s="932">
        <v>50.228900000000003</v>
      </c>
      <c r="BK46" s="932">
        <v>58.5428</v>
      </c>
      <c r="BL46" s="933">
        <v>50.794600000000003</v>
      </c>
      <c r="BN46" s="899" t="s">
        <v>99</v>
      </c>
      <c r="BO46" s="930">
        <v>32.017400000000002</v>
      </c>
      <c r="BP46" s="930">
        <v>32.113799999999998</v>
      </c>
      <c r="BQ46" s="930">
        <v>28.727900000000002</v>
      </c>
      <c r="BR46" s="930">
        <v>25.329499999999999</v>
      </c>
      <c r="BS46" s="930">
        <v>21.593800000000002</v>
      </c>
      <c r="BT46" s="930">
        <v>22.252500000000001</v>
      </c>
      <c r="BU46" s="930">
        <v>20.191099999999999</v>
      </c>
      <c r="BV46" s="930">
        <v>20.267299999999999</v>
      </c>
      <c r="BW46" s="930" t="s">
        <v>105</v>
      </c>
      <c r="BX46" s="931" t="s">
        <v>105</v>
      </c>
      <c r="BY46" s="931" t="s">
        <v>105</v>
      </c>
      <c r="BZ46" s="932">
        <v>24.585699999999999</v>
      </c>
      <c r="CA46" s="932">
        <v>20.267299999999999</v>
      </c>
      <c r="CB46" s="933">
        <v>24.291899999999998</v>
      </c>
      <c r="CD46" s="899" t="s">
        <v>99</v>
      </c>
      <c r="CE46" s="930">
        <v>21.5059</v>
      </c>
      <c r="CF46" s="930">
        <v>23.095700000000001</v>
      </c>
      <c r="CG46" s="930">
        <v>21.3094</v>
      </c>
      <c r="CH46" s="930">
        <v>20.6615</v>
      </c>
      <c r="CI46" s="930">
        <v>17.506</v>
      </c>
      <c r="CJ46" s="930">
        <v>17.781199999999998</v>
      </c>
      <c r="CK46" s="930">
        <v>16.0398</v>
      </c>
      <c r="CL46" s="930">
        <v>16.0474</v>
      </c>
      <c r="CM46" s="930" t="s">
        <v>105</v>
      </c>
      <c r="CN46" s="931" t="s">
        <v>105</v>
      </c>
      <c r="CO46" s="931" t="s">
        <v>105</v>
      </c>
      <c r="CP46" s="932">
        <v>19.348299999999998</v>
      </c>
      <c r="CQ46" s="932">
        <v>16.0474</v>
      </c>
      <c r="CR46" s="933">
        <v>19.123799999999999</v>
      </c>
      <c r="CT46" s="899" t="s">
        <v>99</v>
      </c>
      <c r="CU46" s="930">
        <v>10.489800000000001</v>
      </c>
      <c r="CV46" s="930">
        <v>9.3742999999999999</v>
      </c>
      <c r="CW46" s="930">
        <v>6.8796999999999997</v>
      </c>
      <c r="CX46" s="930">
        <v>7.3433999999999999</v>
      </c>
      <c r="CY46" s="930">
        <v>7.3981000000000003</v>
      </c>
      <c r="CZ46" s="930">
        <v>7.5692000000000004</v>
      </c>
      <c r="DA46" s="930">
        <v>6.6</v>
      </c>
      <c r="DB46" s="930">
        <v>8.4122000000000003</v>
      </c>
      <c r="DC46" s="930" t="s">
        <v>105</v>
      </c>
      <c r="DD46" s="931" t="s">
        <v>105</v>
      </c>
      <c r="DE46" s="931" t="s">
        <v>105</v>
      </c>
      <c r="DF46" s="932">
        <v>7.3567</v>
      </c>
      <c r="DG46" s="932">
        <v>8.4122000000000003</v>
      </c>
      <c r="DH46" s="933">
        <v>7.4284999999999997</v>
      </c>
      <c r="DJ46" s="899" t="s">
        <v>99</v>
      </c>
      <c r="DK46" s="930">
        <v>26.661799999999999</v>
      </c>
      <c r="DL46" s="930">
        <v>25.3855</v>
      </c>
      <c r="DM46" s="930">
        <v>25.483499999999999</v>
      </c>
      <c r="DN46" s="930">
        <v>22.183399999999999</v>
      </c>
      <c r="DO46" s="930">
        <v>18.452100000000002</v>
      </c>
      <c r="DP46" s="930">
        <v>19.663699999999999</v>
      </c>
      <c r="DQ46" s="930">
        <v>18.1511</v>
      </c>
      <c r="DR46" s="930">
        <v>16.763500000000001</v>
      </c>
      <c r="DS46" s="930" t="s">
        <v>105</v>
      </c>
      <c r="DT46" s="931" t="s">
        <v>105</v>
      </c>
      <c r="DU46" s="931" t="s">
        <v>105</v>
      </c>
      <c r="DV46" s="932">
        <v>21.4376</v>
      </c>
      <c r="DW46" s="932">
        <v>16.763500000000001</v>
      </c>
      <c r="DX46" s="933">
        <v>21.119499999999999</v>
      </c>
    </row>
    <row r="47" spans="2:128" s="653" customFormat="1" ht="13">
      <c r="B47" s="38" t="s">
        <v>306</v>
      </c>
      <c r="C47" s="651"/>
      <c r="D47" s="651"/>
      <c r="E47" s="651"/>
      <c r="F47" s="651"/>
      <c r="G47" s="651"/>
      <c r="H47" s="651"/>
      <c r="I47" s="651"/>
      <c r="J47" s="651"/>
      <c r="K47" s="651"/>
      <c r="L47" s="651"/>
      <c r="M47" s="651"/>
      <c r="N47" s="651"/>
      <c r="O47" s="651"/>
      <c r="P47" s="652"/>
      <c r="R47" s="38" t="s">
        <v>306</v>
      </c>
      <c r="S47" s="651"/>
      <c r="T47" s="651"/>
      <c r="U47" s="651"/>
      <c r="V47" s="651"/>
      <c r="W47" s="651"/>
      <c r="X47" s="651"/>
      <c r="Y47" s="651"/>
      <c r="Z47" s="651"/>
      <c r="AA47" s="651"/>
      <c r="AB47" s="651"/>
      <c r="AC47" s="651"/>
      <c r="AD47" s="651"/>
      <c r="AE47" s="651"/>
      <c r="AF47" s="652"/>
      <c r="AH47" s="38" t="s">
        <v>306</v>
      </c>
      <c r="AI47" s="651"/>
      <c r="AJ47" s="651"/>
      <c r="AK47" s="651"/>
      <c r="AL47" s="651"/>
      <c r="AM47" s="651"/>
      <c r="AN47" s="651"/>
      <c r="AO47" s="651"/>
      <c r="AP47" s="651"/>
      <c r="AQ47" s="651"/>
      <c r="AR47" s="651"/>
      <c r="AS47" s="651"/>
      <c r="AT47" s="651"/>
      <c r="AU47" s="651"/>
      <c r="AV47" s="652"/>
      <c r="AX47" s="38" t="s">
        <v>306</v>
      </c>
      <c r="AY47" s="651"/>
      <c r="AZ47" s="651"/>
      <c r="BA47" s="651"/>
      <c r="BB47" s="651"/>
      <c r="BC47" s="651"/>
      <c r="BD47" s="651"/>
      <c r="BE47" s="651"/>
      <c r="BF47" s="651"/>
      <c r="BG47" s="651"/>
      <c r="BH47" s="651"/>
      <c r="BI47" s="651"/>
      <c r="BJ47" s="651"/>
      <c r="BK47" s="651"/>
      <c r="BL47" s="652"/>
      <c r="BN47" s="38" t="s">
        <v>306</v>
      </c>
      <c r="BO47" s="651"/>
      <c r="BP47" s="651"/>
      <c r="BQ47" s="651"/>
      <c r="BR47" s="651"/>
      <c r="BS47" s="651"/>
      <c r="BT47" s="651"/>
      <c r="BU47" s="651"/>
      <c r="BV47" s="651"/>
      <c r="BW47" s="651"/>
      <c r="BX47" s="651"/>
      <c r="BY47" s="651"/>
      <c r="BZ47" s="651"/>
      <c r="CA47" s="651"/>
      <c r="CB47" s="652"/>
      <c r="CD47" s="38" t="s">
        <v>306</v>
      </c>
      <c r="CE47" s="651"/>
      <c r="CF47" s="651"/>
      <c r="CG47" s="651"/>
      <c r="CH47" s="651"/>
      <c r="CI47" s="651"/>
      <c r="CJ47" s="651"/>
      <c r="CK47" s="651"/>
      <c r="CL47" s="651"/>
      <c r="CM47" s="651"/>
      <c r="CN47" s="651"/>
      <c r="CO47" s="651"/>
      <c r="CP47" s="651"/>
      <c r="CQ47" s="651"/>
      <c r="CR47" s="652"/>
      <c r="CT47" s="38" t="s">
        <v>306</v>
      </c>
      <c r="CU47" s="651"/>
      <c r="CV47" s="651"/>
      <c r="CW47" s="651"/>
      <c r="CX47" s="651"/>
      <c r="CY47" s="651"/>
      <c r="CZ47" s="651"/>
      <c r="DA47" s="651"/>
      <c r="DB47" s="651"/>
      <c r="DC47" s="651"/>
      <c r="DD47" s="651"/>
      <c r="DE47" s="651"/>
      <c r="DF47" s="651"/>
      <c r="DG47" s="651"/>
      <c r="DH47" s="652"/>
      <c r="DJ47" s="38" t="s">
        <v>306</v>
      </c>
      <c r="DK47" s="651"/>
      <c r="DL47" s="651"/>
      <c r="DM47" s="651"/>
      <c r="DN47" s="651"/>
      <c r="DO47" s="651"/>
      <c r="DP47" s="651"/>
      <c r="DQ47" s="651"/>
      <c r="DR47" s="651"/>
      <c r="DS47" s="651"/>
      <c r="DT47" s="651"/>
      <c r="DU47" s="651"/>
      <c r="DV47" s="651"/>
      <c r="DW47" s="651"/>
      <c r="DX47" s="652"/>
    </row>
    <row r="48" spans="2:128" s="292" customFormat="1" ht="13">
      <c r="B48" s="38" t="s">
        <v>555</v>
      </c>
      <c r="C48" s="651"/>
      <c r="D48" s="651"/>
      <c r="E48" s="651"/>
      <c r="F48" s="651"/>
      <c r="G48" s="651"/>
      <c r="H48" s="651"/>
      <c r="I48" s="651"/>
      <c r="J48" s="651"/>
      <c r="K48" s="651"/>
      <c r="L48" s="651"/>
      <c r="M48" s="651"/>
      <c r="N48" s="651"/>
      <c r="O48" s="651"/>
      <c r="P48" s="652"/>
      <c r="R48" s="38" t="s">
        <v>555</v>
      </c>
      <c r="S48" s="651"/>
      <c r="T48" s="651"/>
      <c r="U48" s="651"/>
      <c r="V48" s="651"/>
      <c r="W48" s="651"/>
      <c r="X48" s="651"/>
      <c r="Y48" s="651"/>
      <c r="Z48" s="651"/>
      <c r="AA48" s="651"/>
      <c r="AB48" s="651"/>
      <c r="AC48" s="651"/>
      <c r="AD48" s="651"/>
      <c r="AE48" s="651"/>
      <c r="AF48" s="652"/>
      <c r="AH48" s="38" t="s">
        <v>555</v>
      </c>
      <c r="AI48" s="651"/>
      <c r="AJ48" s="651"/>
      <c r="AK48" s="651"/>
      <c r="AL48" s="651"/>
      <c r="AM48" s="651"/>
      <c r="AN48" s="651"/>
      <c r="AO48" s="651"/>
      <c r="AP48" s="651"/>
      <c r="AQ48" s="651"/>
      <c r="AR48" s="651"/>
      <c r="AS48" s="651"/>
      <c r="AT48" s="651"/>
      <c r="AU48" s="651"/>
      <c r="AV48" s="652"/>
      <c r="AX48" s="38" t="s">
        <v>555</v>
      </c>
      <c r="AY48" s="651"/>
      <c r="AZ48" s="651"/>
      <c r="BA48" s="651"/>
      <c r="BB48" s="651"/>
      <c r="BC48" s="651"/>
      <c r="BD48" s="651"/>
      <c r="BE48" s="651"/>
      <c r="BF48" s="651"/>
      <c r="BG48" s="651"/>
      <c r="BH48" s="651"/>
      <c r="BI48" s="651"/>
      <c r="BJ48" s="651"/>
      <c r="BK48" s="651"/>
      <c r="BL48" s="652"/>
      <c r="BN48" s="38" t="s">
        <v>555</v>
      </c>
      <c r="BO48" s="651"/>
      <c r="BP48" s="651"/>
      <c r="BQ48" s="651"/>
      <c r="BR48" s="651"/>
      <c r="BS48" s="651"/>
      <c r="BT48" s="651"/>
      <c r="BU48" s="651"/>
      <c r="BV48" s="651"/>
      <c r="BW48" s="651"/>
      <c r="BX48" s="651"/>
      <c r="BY48" s="651"/>
      <c r="BZ48" s="651"/>
      <c r="CA48" s="651"/>
      <c r="CB48" s="652"/>
      <c r="CD48" s="38" t="s">
        <v>555</v>
      </c>
      <c r="CE48" s="651"/>
      <c r="CF48" s="651"/>
      <c r="CG48" s="651"/>
      <c r="CH48" s="651"/>
      <c r="CI48" s="651"/>
      <c r="CJ48" s="651"/>
      <c r="CK48" s="651"/>
      <c r="CL48" s="651"/>
      <c r="CM48" s="651"/>
      <c r="CN48" s="651"/>
      <c r="CO48" s="651"/>
      <c r="CP48" s="651"/>
      <c r="CQ48" s="651"/>
      <c r="CR48" s="652"/>
      <c r="CT48" s="38" t="s">
        <v>555</v>
      </c>
      <c r="CU48" s="651"/>
      <c r="CV48" s="651"/>
      <c r="CW48" s="651"/>
      <c r="CX48" s="651"/>
      <c r="CY48" s="651"/>
      <c r="CZ48" s="651"/>
      <c r="DA48" s="651"/>
      <c r="DB48" s="651"/>
      <c r="DC48" s="651"/>
      <c r="DD48" s="651"/>
      <c r="DE48" s="651"/>
      <c r="DF48" s="651"/>
      <c r="DG48" s="651"/>
      <c r="DH48" s="652"/>
      <c r="DJ48" s="38" t="s">
        <v>555</v>
      </c>
      <c r="DK48" s="651"/>
      <c r="DL48" s="651"/>
      <c r="DM48" s="651"/>
      <c r="DN48" s="651"/>
      <c r="DO48" s="651"/>
      <c r="DP48" s="651"/>
      <c r="DQ48" s="651"/>
      <c r="DR48" s="651"/>
      <c r="DS48" s="651"/>
      <c r="DT48" s="651"/>
      <c r="DU48" s="651"/>
      <c r="DV48" s="651"/>
      <c r="DW48" s="651"/>
      <c r="DX48" s="652"/>
    </row>
    <row r="49" spans="2:128" s="292" customFormat="1" ht="12">
      <c r="B49" s="292" t="s">
        <v>525</v>
      </c>
      <c r="C49" s="655"/>
      <c r="D49" s="655"/>
      <c r="E49" s="655"/>
      <c r="F49" s="655"/>
      <c r="G49" s="655"/>
      <c r="H49" s="655"/>
      <c r="I49" s="655"/>
      <c r="J49" s="655"/>
      <c r="K49" s="655"/>
      <c r="L49" s="655"/>
      <c r="M49" s="655"/>
      <c r="N49" s="655"/>
      <c r="O49" s="655"/>
      <c r="P49" s="656"/>
      <c r="R49" s="292" t="s">
        <v>525</v>
      </c>
      <c r="S49" s="655"/>
      <c r="T49" s="655"/>
      <c r="U49" s="655"/>
      <c r="V49" s="655"/>
      <c r="W49" s="655"/>
      <c r="X49" s="655"/>
      <c r="Y49" s="655"/>
      <c r="Z49" s="655"/>
      <c r="AA49" s="655"/>
      <c r="AB49" s="655"/>
      <c r="AC49" s="655"/>
      <c r="AD49" s="655"/>
      <c r="AE49" s="655"/>
      <c r="AF49" s="656"/>
      <c r="AH49" s="292" t="s">
        <v>525</v>
      </c>
      <c r="AI49" s="655"/>
      <c r="AJ49" s="655"/>
      <c r="AK49" s="655"/>
      <c r="AL49" s="655"/>
      <c r="AM49" s="655"/>
      <c r="AN49" s="655"/>
      <c r="AO49" s="655"/>
      <c r="AP49" s="655"/>
      <c r="AQ49" s="655"/>
      <c r="AR49" s="655"/>
      <c r="AS49" s="655"/>
      <c r="AT49" s="655"/>
      <c r="AU49" s="655"/>
      <c r="AV49" s="656"/>
      <c r="AX49" s="292" t="s">
        <v>525</v>
      </c>
      <c r="AY49" s="655"/>
      <c r="AZ49" s="655"/>
      <c r="BA49" s="655"/>
      <c r="BB49" s="655"/>
      <c r="BC49" s="655"/>
      <c r="BD49" s="655"/>
      <c r="BE49" s="655"/>
      <c r="BF49" s="655"/>
      <c r="BG49" s="655"/>
      <c r="BH49" s="655"/>
      <c r="BI49" s="655"/>
      <c r="BJ49" s="655"/>
      <c r="BK49" s="655"/>
      <c r="BL49" s="656"/>
      <c r="BN49" s="292" t="s">
        <v>525</v>
      </c>
      <c r="BO49" s="655"/>
      <c r="BP49" s="655"/>
      <c r="BQ49" s="655"/>
      <c r="BR49" s="655"/>
      <c r="BS49" s="655"/>
      <c r="BT49" s="655"/>
      <c r="BU49" s="655"/>
      <c r="BV49" s="655"/>
      <c r="BW49" s="655"/>
      <c r="BX49" s="655"/>
      <c r="BY49" s="655"/>
      <c r="BZ49" s="655"/>
      <c r="CA49" s="655"/>
      <c r="CB49" s="656"/>
      <c r="CD49" s="292" t="s">
        <v>525</v>
      </c>
      <c r="CE49" s="655"/>
      <c r="CF49" s="655"/>
      <c r="CG49" s="655"/>
      <c r="CH49" s="655"/>
      <c r="CI49" s="655"/>
      <c r="CJ49" s="655"/>
      <c r="CK49" s="655"/>
      <c r="CL49" s="655"/>
      <c r="CM49" s="655"/>
      <c r="CN49" s="655"/>
      <c r="CO49" s="655"/>
      <c r="CP49" s="655"/>
      <c r="CQ49" s="655"/>
      <c r="CR49" s="656"/>
      <c r="CT49" s="292" t="s">
        <v>525</v>
      </c>
      <c r="CU49" s="655"/>
      <c r="CV49" s="655"/>
      <c r="CW49" s="655"/>
      <c r="CX49" s="655"/>
      <c r="CY49" s="655"/>
      <c r="CZ49" s="655"/>
      <c r="DA49" s="655"/>
      <c r="DB49" s="655"/>
      <c r="DC49" s="655"/>
      <c r="DD49" s="655"/>
      <c r="DE49" s="655"/>
      <c r="DF49" s="655"/>
      <c r="DG49" s="655"/>
      <c r="DH49" s="656"/>
      <c r="DJ49" s="292" t="s">
        <v>525</v>
      </c>
      <c r="DK49" s="655"/>
      <c r="DL49" s="655"/>
      <c r="DM49" s="655"/>
      <c r="DN49" s="655"/>
      <c r="DO49" s="655"/>
      <c r="DP49" s="655"/>
      <c r="DQ49" s="655"/>
      <c r="DR49" s="655"/>
      <c r="DS49" s="655"/>
      <c r="DT49" s="655"/>
      <c r="DU49" s="655"/>
      <c r="DV49" s="655"/>
      <c r="DW49" s="655"/>
      <c r="DX49" s="656"/>
    </row>
    <row r="50" spans="2:128" s="292" customFormat="1" ht="12">
      <c r="B50" s="294" t="s">
        <v>829</v>
      </c>
      <c r="C50" s="655"/>
      <c r="D50" s="655"/>
      <c r="E50" s="655"/>
      <c r="F50" s="655"/>
      <c r="G50" s="655"/>
      <c r="H50" s="655"/>
      <c r="I50" s="655"/>
      <c r="J50" s="655"/>
      <c r="K50" s="655"/>
      <c r="L50" s="655"/>
      <c r="M50" s="655"/>
      <c r="N50" s="655"/>
      <c r="O50" s="655"/>
      <c r="P50" s="656"/>
      <c r="R50" s="294" t="s">
        <v>829</v>
      </c>
      <c r="S50" s="655"/>
      <c r="T50" s="655"/>
      <c r="U50" s="655"/>
      <c r="V50" s="655"/>
      <c r="W50" s="655"/>
      <c r="X50" s="655"/>
      <c r="Y50" s="655"/>
      <c r="Z50" s="655"/>
      <c r="AA50" s="655"/>
      <c r="AB50" s="655"/>
      <c r="AC50" s="655"/>
      <c r="AD50" s="655"/>
      <c r="AE50" s="655"/>
      <c r="AF50" s="656"/>
      <c r="AH50" s="294" t="s">
        <v>829</v>
      </c>
      <c r="AI50" s="655"/>
      <c r="AJ50" s="655"/>
      <c r="AK50" s="655"/>
      <c r="AL50" s="655"/>
      <c r="AM50" s="655"/>
      <c r="AN50" s="655"/>
      <c r="AO50" s="655"/>
      <c r="AP50" s="655"/>
      <c r="AQ50" s="655"/>
      <c r="AR50" s="655"/>
      <c r="AS50" s="655"/>
      <c r="AT50" s="655"/>
      <c r="AU50" s="655"/>
      <c r="AV50" s="656"/>
      <c r="AX50" s="294" t="s">
        <v>829</v>
      </c>
      <c r="AY50" s="655"/>
      <c r="AZ50" s="655"/>
      <c r="BA50" s="655"/>
      <c r="BB50" s="655"/>
      <c r="BC50" s="655"/>
      <c r="BD50" s="655"/>
      <c r="BE50" s="655"/>
      <c r="BF50" s="655"/>
      <c r="BG50" s="655"/>
      <c r="BH50" s="655"/>
      <c r="BI50" s="655"/>
      <c r="BJ50" s="655"/>
      <c r="BK50" s="655"/>
      <c r="BL50" s="656"/>
      <c r="BN50" s="294" t="s">
        <v>829</v>
      </c>
      <c r="BO50" s="655"/>
      <c r="BP50" s="655"/>
      <c r="BQ50" s="655"/>
      <c r="BR50" s="655"/>
      <c r="BS50" s="655"/>
      <c r="BT50" s="655"/>
      <c r="BU50" s="655"/>
      <c r="BV50" s="655"/>
      <c r="BW50" s="655"/>
      <c r="BX50" s="655"/>
      <c r="BY50" s="655"/>
      <c r="BZ50" s="655"/>
      <c r="CA50" s="655"/>
      <c r="CB50" s="656"/>
      <c r="CD50" s="294" t="s">
        <v>829</v>
      </c>
      <c r="CE50" s="655"/>
      <c r="CF50" s="655"/>
      <c r="CG50" s="655"/>
      <c r="CH50" s="655"/>
      <c r="CI50" s="655"/>
      <c r="CJ50" s="655"/>
      <c r="CK50" s="655"/>
      <c r="CL50" s="655"/>
      <c r="CM50" s="655"/>
      <c r="CN50" s="655"/>
      <c r="CO50" s="655"/>
      <c r="CP50" s="655"/>
      <c r="CQ50" s="655"/>
      <c r="CR50" s="656"/>
      <c r="CT50" s="294" t="s">
        <v>829</v>
      </c>
      <c r="CU50" s="655"/>
      <c r="CV50" s="655"/>
      <c r="CW50" s="655"/>
      <c r="CX50" s="655"/>
      <c r="CY50" s="655"/>
      <c r="CZ50" s="655"/>
      <c r="DA50" s="655"/>
      <c r="DB50" s="655"/>
      <c r="DC50" s="655"/>
      <c r="DD50" s="655"/>
      <c r="DE50" s="655"/>
      <c r="DF50" s="655"/>
      <c r="DG50" s="655"/>
      <c r="DH50" s="656"/>
      <c r="DJ50" s="294" t="s">
        <v>829</v>
      </c>
      <c r="DW50" s="673"/>
    </row>
    <row r="51" spans="2:128">
      <c r="C51" s="54"/>
      <c r="D51" s="54"/>
      <c r="E51" s="54"/>
      <c r="F51" s="54"/>
      <c r="G51" s="54"/>
      <c r="H51" s="54"/>
      <c r="I51" s="54"/>
      <c r="J51" s="54"/>
      <c r="K51" s="54"/>
      <c r="L51" s="54"/>
      <c r="M51" s="54"/>
      <c r="N51" s="54"/>
      <c r="O51" s="54"/>
      <c r="P51" s="90"/>
      <c r="S51" s="54"/>
      <c r="T51" s="54"/>
      <c r="U51" s="54"/>
      <c r="V51" s="54"/>
      <c r="W51" s="54"/>
      <c r="X51" s="54"/>
      <c r="Y51" s="54"/>
      <c r="Z51" s="54"/>
      <c r="AA51" s="54"/>
      <c r="AB51" s="54"/>
      <c r="AC51" s="54"/>
      <c r="AD51" s="54"/>
      <c r="AE51" s="54"/>
      <c r="AF51" s="90"/>
      <c r="AI51" s="54"/>
      <c r="AJ51" s="54"/>
      <c r="AK51" s="54"/>
      <c r="AL51" s="54"/>
      <c r="AM51" s="54"/>
      <c r="AN51" s="54"/>
      <c r="AO51" s="54"/>
      <c r="AP51" s="54"/>
      <c r="AQ51" s="54"/>
      <c r="AR51" s="54"/>
      <c r="AS51" s="54"/>
      <c r="AT51" s="54"/>
      <c r="AU51" s="54"/>
      <c r="AV51" s="90"/>
      <c r="AY51" s="54"/>
      <c r="AZ51" s="54"/>
      <c r="BA51" s="54"/>
      <c r="BB51" s="54"/>
      <c r="BC51" s="54"/>
      <c r="BD51" s="54"/>
      <c r="BE51" s="54"/>
      <c r="BF51" s="54"/>
      <c r="BG51" s="54"/>
      <c r="BH51" s="54"/>
      <c r="BI51" s="54"/>
      <c r="BJ51" s="54"/>
      <c r="BK51" s="54"/>
      <c r="BL51" s="90"/>
      <c r="BO51" s="54"/>
      <c r="BP51" s="54"/>
      <c r="BQ51" s="54"/>
      <c r="BR51" s="54"/>
      <c r="BS51" s="54"/>
      <c r="BT51" s="54"/>
      <c r="BU51" s="54"/>
      <c r="BV51" s="54"/>
      <c r="BW51" s="54"/>
      <c r="BX51" s="54"/>
      <c r="BY51" s="54"/>
      <c r="BZ51" s="54"/>
      <c r="CA51" s="54"/>
      <c r="CB51" s="90"/>
      <c r="CE51" s="54"/>
      <c r="CF51" s="54"/>
      <c r="CG51" s="54"/>
      <c r="CH51" s="54"/>
      <c r="CI51" s="54"/>
      <c r="CJ51" s="54"/>
      <c r="CK51" s="54"/>
      <c r="CL51" s="54"/>
      <c r="CM51" s="54"/>
      <c r="CN51" s="54"/>
      <c r="CO51" s="54"/>
      <c r="CP51" s="54"/>
      <c r="CQ51" s="54"/>
      <c r="CR51" s="90"/>
      <c r="CU51" s="54"/>
      <c r="CV51" s="54"/>
      <c r="CW51" s="54"/>
      <c r="CX51" s="54"/>
      <c r="CY51" s="54"/>
      <c r="CZ51" s="54"/>
      <c r="DA51" s="54"/>
      <c r="DB51" s="54"/>
      <c r="DC51" s="54"/>
      <c r="DD51" s="54"/>
      <c r="DE51" s="54"/>
      <c r="DF51" s="54"/>
      <c r="DG51" s="54"/>
      <c r="DH51" s="90"/>
    </row>
    <row r="52" spans="2:128">
      <c r="C52" s="54"/>
      <c r="D52" s="54"/>
      <c r="E52" s="54"/>
      <c r="F52" s="54"/>
      <c r="G52" s="54"/>
      <c r="H52" s="54"/>
      <c r="I52" s="54"/>
      <c r="J52" s="54"/>
      <c r="K52" s="54"/>
      <c r="L52" s="54"/>
      <c r="M52" s="54"/>
      <c r="N52" s="54"/>
      <c r="O52" s="54"/>
      <c r="P52" s="90"/>
      <c r="S52" s="54"/>
      <c r="T52" s="54"/>
      <c r="U52" s="54"/>
      <c r="V52" s="54"/>
      <c r="W52" s="54"/>
      <c r="X52" s="54"/>
      <c r="Y52" s="54"/>
      <c r="Z52" s="54"/>
      <c r="AA52" s="54"/>
      <c r="AB52" s="54"/>
      <c r="AC52" s="54"/>
      <c r="AD52" s="54"/>
      <c r="AE52" s="54"/>
      <c r="AF52" s="90"/>
      <c r="AI52" s="54"/>
      <c r="AJ52" s="54"/>
      <c r="AK52" s="54"/>
      <c r="AL52" s="54"/>
      <c r="AM52" s="54"/>
      <c r="AN52" s="54"/>
      <c r="AO52" s="54"/>
      <c r="AP52" s="54"/>
      <c r="AQ52" s="54"/>
      <c r="AR52" s="54"/>
      <c r="AS52" s="54"/>
      <c r="AT52" s="54"/>
      <c r="AU52" s="54"/>
      <c r="AV52" s="90"/>
      <c r="AY52" s="54"/>
      <c r="AZ52" s="54"/>
      <c r="BA52" s="54"/>
      <c r="BB52" s="54"/>
      <c r="BC52" s="54"/>
      <c r="BD52" s="54"/>
      <c r="BE52" s="54"/>
      <c r="BF52" s="54"/>
      <c r="BG52" s="54"/>
      <c r="BH52" s="54"/>
      <c r="BI52" s="54"/>
      <c r="BJ52" s="54"/>
      <c r="BK52" s="54"/>
      <c r="BL52" s="90"/>
      <c r="BO52" s="54"/>
      <c r="BP52" s="54"/>
      <c r="BQ52" s="54"/>
      <c r="BR52" s="54"/>
      <c r="BS52" s="54"/>
      <c r="BT52" s="54"/>
      <c r="BU52" s="54"/>
      <c r="BV52" s="54"/>
      <c r="BW52" s="54"/>
      <c r="BX52" s="54"/>
      <c r="BY52" s="54"/>
      <c r="BZ52" s="54"/>
      <c r="CA52" s="54"/>
      <c r="CB52" s="90"/>
      <c r="CE52" s="54"/>
      <c r="CF52" s="54"/>
      <c r="CG52" s="54"/>
      <c r="CH52" s="54"/>
      <c r="CI52" s="54"/>
      <c r="CJ52" s="54"/>
      <c r="CK52" s="54"/>
      <c r="CL52" s="54"/>
      <c r="CM52" s="54"/>
      <c r="CN52" s="54"/>
      <c r="CO52" s="54"/>
      <c r="CP52" s="54"/>
      <c r="CQ52" s="54"/>
      <c r="CR52" s="90"/>
      <c r="CU52" s="54"/>
      <c r="CV52" s="54"/>
      <c r="CW52" s="54"/>
      <c r="CX52" s="54"/>
      <c r="CY52" s="54"/>
      <c r="CZ52" s="54"/>
      <c r="DA52" s="54"/>
      <c r="DB52" s="54"/>
      <c r="DC52" s="54"/>
      <c r="DD52" s="54"/>
      <c r="DE52" s="54"/>
      <c r="DF52" s="54"/>
      <c r="DG52" s="54"/>
      <c r="DH52" s="90"/>
    </row>
    <row r="53" spans="2:128">
      <c r="C53" s="54"/>
      <c r="D53" s="54"/>
      <c r="E53" s="54"/>
      <c r="F53" s="54"/>
      <c r="G53" s="54"/>
      <c r="H53" s="54"/>
      <c r="I53" s="54"/>
      <c r="J53" s="54"/>
      <c r="K53" s="54"/>
      <c r="L53" s="54"/>
      <c r="M53" s="54"/>
      <c r="N53" s="54"/>
      <c r="O53" s="54"/>
      <c r="P53" s="90"/>
      <c r="S53" s="54"/>
      <c r="T53" s="54"/>
      <c r="U53" s="54"/>
      <c r="V53" s="54"/>
      <c r="W53" s="54"/>
      <c r="X53" s="54"/>
      <c r="Y53" s="54"/>
      <c r="Z53" s="54"/>
      <c r="AA53" s="54"/>
      <c r="AB53" s="54"/>
      <c r="AC53" s="54"/>
      <c r="AD53" s="54"/>
      <c r="AE53" s="54"/>
      <c r="AF53" s="90"/>
      <c r="AI53" s="54"/>
      <c r="AJ53" s="54"/>
      <c r="AK53" s="54"/>
      <c r="AL53" s="54"/>
      <c r="AM53" s="54"/>
      <c r="AN53" s="54"/>
      <c r="AO53" s="54"/>
      <c r="AP53" s="54"/>
      <c r="AQ53" s="54"/>
      <c r="AR53" s="54"/>
      <c r="AS53" s="54"/>
      <c r="AT53" s="54"/>
      <c r="AU53" s="54"/>
      <c r="AV53" s="90"/>
      <c r="AY53" s="54"/>
      <c r="AZ53" s="54"/>
      <c r="BA53" s="54"/>
      <c r="BB53" s="54"/>
      <c r="BC53" s="54"/>
      <c r="BD53" s="54"/>
      <c r="BE53" s="54"/>
      <c r="BF53" s="54"/>
      <c r="BG53" s="54"/>
      <c r="BH53" s="54"/>
      <c r="BI53" s="54"/>
      <c r="BJ53" s="54"/>
      <c r="BK53" s="54"/>
      <c r="BL53" s="90"/>
      <c r="BO53" s="54"/>
      <c r="BP53" s="54"/>
      <c r="BQ53" s="54"/>
      <c r="BR53" s="54"/>
      <c r="BS53" s="54"/>
      <c r="BT53" s="54"/>
      <c r="BU53" s="54"/>
      <c r="BV53" s="54"/>
      <c r="BW53" s="54"/>
      <c r="BX53" s="54"/>
      <c r="BY53" s="54"/>
      <c r="BZ53" s="54"/>
      <c r="CA53" s="54"/>
      <c r="CB53" s="90"/>
      <c r="CE53" s="54"/>
      <c r="CF53" s="54"/>
      <c r="CG53" s="54"/>
      <c r="CH53" s="54"/>
      <c r="CI53" s="54"/>
      <c r="CJ53" s="54"/>
      <c r="CK53" s="54"/>
      <c r="CL53" s="54"/>
      <c r="CM53" s="54"/>
      <c r="CN53" s="54"/>
      <c r="CO53" s="54"/>
      <c r="CP53" s="54"/>
      <c r="CQ53" s="54"/>
      <c r="CR53" s="90"/>
      <c r="CU53" s="54"/>
      <c r="CV53" s="54"/>
      <c r="CW53" s="54"/>
      <c r="CX53" s="54"/>
      <c r="CY53" s="54"/>
      <c r="CZ53" s="54"/>
      <c r="DA53" s="54"/>
      <c r="DB53" s="54"/>
      <c r="DC53" s="54"/>
      <c r="DD53" s="54"/>
      <c r="DE53" s="54"/>
      <c r="DF53" s="54"/>
      <c r="DG53" s="54"/>
      <c r="DH53" s="90"/>
    </row>
    <row r="54" spans="2:128">
      <c r="C54" s="54"/>
      <c r="D54" s="54"/>
      <c r="E54" s="54"/>
      <c r="F54" s="54"/>
      <c r="G54" s="54"/>
      <c r="H54" s="54"/>
      <c r="I54" s="54"/>
      <c r="J54" s="54"/>
      <c r="K54" s="54"/>
      <c r="L54" s="54"/>
      <c r="M54" s="54"/>
      <c r="N54" s="54"/>
      <c r="O54" s="54"/>
      <c r="P54" s="90"/>
      <c r="S54" s="54"/>
      <c r="T54" s="54"/>
      <c r="U54" s="54"/>
      <c r="V54" s="54"/>
      <c r="W54" s="54"/>
      <c r="X54" s="54"/>
      <c r="Y54" s="54"/>
      <c r="Z54" s="54"/>
      <c r="AA54" s="54"/>
      <c r="AB54" s="54"/>
      <c r="AC54" s="54"/>
      <c r="AD54" s="54"/>
      <c r="AE54" s="54"/>
      <c r="AF54" s="90"/>
      <c r="AI54" s="54"/>
      <c r="AJ54" s="54"/>
      <c r="AK54" s="54"/>
      <c r="AL54" s="54"/>
      <c r="AM54" s="54"/>
      <c r="AN54" s="54"/>
      <c r="AO54" s="54"/>
      <c r="AP54" s="54"/>
      <c r="AQ54" s="54"/>
      <c r="AR54" s="54"/>
      <c r="AS54" s="54"/>
      <c r="AT54" s="54"/>
      <c r="AU54" s="54"/>
      <c r="AV54" s="90"/>
      <c r="AY54" s="54"/>
      <c r="AZ54" s="54"/>
      <c r="BA54" s="54"/>
      <c r="BB54" s="54"/>
      <c r="BC54" s="54"/>
      <c r="BD54" s="54"/>
      <c r="BE54" s="54"/>
      <c r="BF54" s="54"/>
      <c r="BG54" s="54"/>
      <c r="BH54" s="54"/>
      <c r="BI54" s="54"/>
      <c r="BJ54" s="54"/>
      <c r="BK54" s="54"/>
      <c r="BL54" s="90"/>
      <c r="BO54" s="54"/>
      <c r="BP54" s="54"/>
      <c r="BQ54" s="54"/>
      <c r="BR54" s="54"/>
      <c r="BS54" s="54"/>
      <c r="BT54" s="54"/>
      <c r="BU54" s="54"/>
      <c r="BV54" s="54"/>
      <c r="BW54" s="54"/>
      <c r="BX54" s="54"/>
      <c r="BY54" s="54"/>
      <c r="BZ54" s="54"/>
      <c r="CA54" s="54"/>
      <c r="CB54" s="90"/>
      <c r="CE54" s="54"/>
      <c r="CF54" s="54"/>
      <c r="CG54" s="54"/>
      <c r="CH54" s="54"/>
      <c r="CI54" s="54"/>
      <c r="CJ54" s="54"/>
      <c r="CK54" s="54"/>
      <c r="CL54" s="54"/>
      <c r="CM54" s="54"/>
      <c r="CN54" s="54"/>
      <c r="CO54" s="54"/>
      <c r="CP54" s="54"/>
      <c r="CQ54" s="54"/>
      <c r="CR54" s="90"/>
      <c r="CU54" s="54"/>
      <c r="CV54" s="54"/>
      <c r="CW54" s="54"/>
      <c r="CX54" s="54"/>
      <c r="CY54" s="54"/>
      <c r="CZ54" s="54"/>
      <c r="DA54" s="54"/>
      <c r="DB54" s="54"/>
      <c r="DC54" s="54"/>
      <c r="DD54" s="54"/>
      <c r="DE54" s="54"/>
      <c r="DF54" s="54"/>
      <c r="DG54" s="54"/>
      <c r="DH54" s="90"/>
    </row>
    <row r="58" spans="2:128" ht="13.5" customHeight="1"/>
  </sheetData>
  <phoneticPr fontId="2" type="noConversion"/>
  <pageMargins left="0.59055118110236227" right="0.59055118110236227" top="0.78740157480314965" bottom="0.78740157480314965" header="0.39370078740157483" footer="0.39370078740157483"/>
  <pageSetup paperSize="9" scale="66" firstPageNumber="73" fitToWidth="8"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colBreaks count="7" manualBreakCount="7">
    <brk id="16" max="47" man="1"/>
    <brk id="32" max="47" man="1"/>
    <brk id="48" max="47" man="1"/>
    <brk id="64" max="47" man="1"/>
    <brk id="80" max="47" man="1"/>
    <brk id="96" max="47" man="1"/>
    <brk id="112" max="47" man="1"/>
  </colBreaks>
</worksheet>
</file>

<file path=xl/worksheets/sheet25.xml><?xml version="1.0" encoding="utf-8"?>
<worksheet xmlns="http://schemas.openxmlformats.org/spreadsheetml/2006/main" xmlns:r="http://schemas.openxmlformats.org/officeDocument/2006/relationships">
  <sheetPr>
    <tabColor rgb="FF00B050"/>
  </sheetPr>
  <dimension ref="A1:DJ50"/>
  <sheetViews>
    <sheetView topLeftCell="BJ32" zoomScaleNormal="100" workbookViewId="0">
      <selection activeCell="BJ60" sqref="BJ60"/>
    </sheetView>
  </sheetViews>
  <sheetFormatPr baseColWidth="10" defaultRowHeight="12.5"/>
  <cols>
    <col min="1" max="1" width="4.7265625" customWidth="1"/>
    <col min="2" max="2" width="28" customWidth="1"/>
    <col min="3" max="13" width="12.453125" customWidth="1"/>
    <col min="14" max="15" width="13.453125" customWidth="1"/>
    <col min="16" max="16" width="11.453125" style="94"/>
    <col min="17" max="17" width="4.7265625" customWidth="1"/>
    <col min="18" max="18" width="28" customWidth="1"/>
    <col min="19" max="29" width="12.453125" customWidth="1"/>
    <col min="30" max="31" width="13.453125" customWidth="1"/>
    <col min="32" max="32" width="11.453125" style="94"/>
    <col min="33" max="33" width="4.7265625" customWidth="1"/>
    <col min="34" max="34" width="28" customWidth="1"/>
    <col min="35" max="45" width="12.453125" customWidth="1"/>
    <col min="46" max="47" width="13.453125" customWidth="1"/>
    <col min="48" max="48" width="11.453125" style="94"/>
    <col min="49" max="49" width="4.7265625" customWidth="1"/>
    <col min="50" max="50" width="28" customWidth="1"/>
    <col min="51" max="61" width="12.453125" customWidth="1"/>
    <col min="62" max="63" width="13.453125" customWidth="1"/>
    <col min="64" max="64" width="11.453125" style="94"/>
    <col min="65" max="65" width="4.7265625" customWidth="1"/>
    <col min="66" max="66" width="28" customWidth="1"/>
    <col min="67" max="77" width="12.453125" customWidth="1"/>
    <col min="78" max="79" width="13.453125" customWidth="1"/>
    <col min="80" max="80" width="11.453125" style="94"/>
    <col min="81" max="81" width="4.7265625" customWidth="1"/>
    <col min="82" max="82" width="28" customWidth="1"/>
    <col min="83" max="93" width="12.453125" customWidth="1"/>
    <col min="94" max="95" width="13.453125" customWidth="1"/>
    <col min="96" max="96" width="12" style="94" customWidth="1"/>
    <col min="97" max="97" width="1.54296875" hidden="1" customWidth="1"/>
    <col min="98" max="98" width="4.7265625" customWidth="1"/>
    <col min="99" max="99" width="11.453125" hidden="1" customWidth="1"/>
    <col min="100" max="100" width="28" customWidth="1"/>
    <col min="101" max="111" width="12.453125" customWidth="1"/>
    <col min="112" max="113" width="13.453125" customWidth="1"/>
  </cols>
  <sheetData>
    <row r="1" spans="1:114" ht="20.5">
      <c r="A1" s="10" t="s">
        <v>958</v>
      </c>
      <c r="B1" s="70"/>
      <c r="C1" s="70"/>
      <c r="D1" s="70"/>
      <c r="E1" s="70"/>
      <c r="F1" s="70"/>
      <c r="G1" s="70"/>
      <c r="H1" s="70"/>
      <c r="I1" s="70"/>
      <c r="J1" s="70"/>
      <c r="K1" s="70"/>
      <c r="L1" s="70"/>
      <c r="M1" s="70"/>
      <c r="N1" s="70"/>
      <c r="O1" s="70"/>
      <c r="P1" s="147"/>
      <c r="Q1" s="50"/>
      <c r="R1" s="70"/>
      <c r="S1" s="70"/>
      <c r="T1" s="70"/>
      <c r="U1" s="70"/>
      <c r="V1" s="70"/>
      <c r="W1" s="70"/>
      <c r="X1" s="70"/>
      <c r="Y1" s="70"/>
      <c r="Z1" s="70"/>
      <c r="AA1" s="70"/>
      <c r="AB1" s="70"/>
      <c r="AC1" s="70"/>
      <c r="AD1" s="70"/>
      <c r="AE1" s="70"/>
      <c r="AF1" s="147"/>
      <c r="AG1" s="50" t="s">
        <v>932</v>
      </c>
      <c r="AH1" s="70"/>
      <c r="AI1" s="70"/>
      <c r="AJ1" s="70"/>
      <c r="AK1" s="70"/>
      <c r="AL1" s="79"/>
      <c r="AM1" s="70"/>
      <c r="AN1" s="70"/>
      <c r="AO1" s="70"/>
      <c r="AP1" s="70"/>
      <c r="AQ1" s="70"/>
      <c r="AR1" s="70"/>
      <c r="AS1" s="70"/>
      <c r="AT1" s="70"/>
      <c r="AU1" s="70"/>
      <c r="AV1" s="147"/>
      <c r="AW1" s="50"/>
      <c r="AX1" s="70"/>
      <c r="AY1" s="70"/>
      <c r="AZ1" s="70"/>
      <c r="BA1" s="70"/>
      <c r="BB1" s="70"/>
      <c r="BC1" s="70"/>
      <c r="BD1" s="70"/>
      <c r="BE1" s="70"/>
      <c r="BF1" s="70"/>
      <c r="BG1" s="70"/>
      <c r="BH1" s="70"/>
      <c r="BI1" s="70"/>
      <c r="BJ1" s="70"/>
      <c r="BK1" s="70"/>
      <c r="BL1" s="70"/>
      <c r="BM1" s="50"/>
      <c r="BN1" s="70"/>
      <c r="BO1" s="70"/>
      <c r="BP1" s="70"/>
      <c r="BQ1" s="70"/>
      <c r="BR1" s="70"/>
      <c r="BS1" s="70"/>
      <c r="BT1" s="70"/>
      <c r="BU1" s="70"/>
      <c r="BV1" s="70"/>
      <c r="BW1" s="70"/>
      <c r="BX1" s="70"/>
      <c r="BY1" s="70"/>
      <c r="BZ1" s="70"/>
      <c r="CA1" s="70"/>
      <c r="CB1" s="104"/>
      <c r="CC1" s="126"/>
      <c r="CD1" s="127"/>
      <c r="CE1" s="127"/>
      <c r="CF1" s="127"/>
      <c r="CG1" s="127"/>
      <c r="CH1" s="127"/>
      <c r="CI1" s="127"/>
      <c r="CJ1" s="127"/>
      <c r="CK1" s="127"/>
      <c r="CL1" s="127"/>
      <c r="CM1" s="127"/>
      <c r="CN1" s="127"/>
      <c r="CO1" s="70"/>
      <c r="CP1" s="70"/>
      <c r="CQ1" s="70"/>
      <c r="CR1" s="147"/>
      <c r="CS1" s="126"/>
      <c r="CT1" s="126"/>
      <c r="CU1" s="128"/>
      <c r="CV1" s="128"/>
      <c r="CW1" s="129"/>
      <c r="CX1" s="129"/>
      <c r="CY1" s="129"/>
      <c r="CZ1" s="129"/>
      <c r="DA1" s="129"/>
      <c r="DB1" s="129"/>
      <c r="DC1" s="129"/>
      <c r="DD1" s="129"/>
      <c r="DE1" s="129"/>
      <c r="DF1" s="129"/>
      <c r="DG1" s="129"/>
      <c r="DH1" s="129"/>
      <c r="DI1" s="129"/>
      <c r="DJ1" s="157"/>
    </row>
    <row r="2" spans="1:114" ht="12.75" customHeight="1">
      <c r="A2" s="9"/>
      <c r="B2" s="70"/>
      <c r="C2" s="70"/>
      <c r="D2" s="70"/>
      <c r="E2" s="70"/>
      <c r="F2" s="70"/>
      <c r="G2" s="79"/>
      <c r="H2" s="70"/>
      <c r="I2" s="70"/>
      <c r="J2" s="70"/>
      <c r="K2" s="70"/>
      <c r="L2" s="70"/>
      <c r="M2" s="70"/>
      <c r="N2" s="70"/>
      <c r="O2" s="70"/>
      <c r="P2" s="147"/>
      <c r="Q2" s="50"/>
      <c r="R2" s="70"/>
      <c r="S2" s="70"/>
      <c r="T2" s="70"/>
      <c r="U2" s="70"/>
      <c r="V2" s="70"/>
      <c r="W2" s="70"/>
      <c r="X2" s="70"/>
      <c r="Y2" s="70"/>
      <c r="Z2" s="70"/>
      <c r="AA2" s="70"/>
      <c r="AB2" s="70"/>
      <c r="AC2" s="70"/>
      <c r="AD2" s="70"/>
      <c r="AE2" s="70"/>
      <c r="AF2" s="147"/>
      <c r="AG2" s="50"/>
      <c r="AH2" s="70"/>
      <c r="AI2" s="70"/>
      <c r="AJ2" s="70"/>
      <c r="AK2" s="70"/>
      <c r="AL2" s="79"/>
      <c r="AM2" s="70"/>
      <c r="AN2" s="70"/>
      <c r="AO2" s="70"/>
      <c r="AP2" s="70"/>
      <c r="AQ2" s="70"/>
      <c r="AR2" s="70"/>
      <c r="AS2" s="70"/>
      <c r="AT2" s="70"/>
      <c r="AU2" s="70"/>
      <c r="AV2" s="147"/>
      <c r="AW2" s="130"/>
      <c r="AX2" s="13"/>
      <c r="AY2" s="13"/>
      <c r="AZ2" s="13"/>
      <c r="BA2" s="13"/>
      <c r="BB2" s="13"/>
      <c r="BC2" s="13"/>
      <c r="BD2" s="13"/>
      <c r="BE2" s="13"/>
      <c r="BF2" s="13"/>
      <c r="BG2" s="13"/>
      <c r="BH2" s="13"/>
      <c r="BI2" s="13"/>
      <c r="BJ2" s="13"/>
      <c r="BK2" s="13"/>
      <c r="BL2" s="13"/>
      <c r="CC2" s="126"/>
      <c r="CD2" s="127"/>
      <c r="CE2" s="127"/>
      <c r="CF2" s="127"/>
      <c r="CG2" s="127"/>
      <c r="CH2" s="279"/>
      <c r="CI2" s="127"/>
      <c r="CJ2" s="127"/>
      <c r="CK2" s="127"/>
      <c r="CL2" s="127"/>
      <c r="CM2" s="127"/>
      <c r="CN2" s="127"/>
      <c r="CO2" s="70"/>
      <c r="CP2" s="70"/>
      <c r="CQ2" s="70"/>
      <c r="CR2" s="147"/>
      <c r="CS2" s="126"/>
      <c r="CT2" s="126"/>
      <c r="CU2" s="128"/>
      <c r="CV2" s="128"/>
      <c r="CW2" s="129"/>
      <c r="CX2" s="129"/>
      <c r="CY2" s="129"/>
      <c r="CZ2" s="129"/>
      <c r="DA2" s="129"/>
      <c r="DB2" s="129"/>
      <c r="DC2" s="129"/>
      <c r="DD2" s="129"/>
      <c r="DE2" s="129"/>
      <c r="DF2" s="129"/>
      <c r="DG2" s="129"/>
      <c r="DH2" s="129"/>
      <c r="DI2" s="129"/>
      <c r="DJ2" s="157"/>
    </row>
    <row r="3" spans="1:114" ht="16.5">
      <c r="A3" s="13"/>
      <c r="B3" s="13"/>
      <c r="C3" s="13"/>
      <c r="D3" s="13"/>
      <c r="E3" s="13"/>
      <c r="F3" s="13"/>
      <c r="G3" s="69"/>
      <c r="H3" s="13"/>
      <c r="I3" s="13"/>
      <c r="J3" s="13"/>
      <c r="K3" s="13"/>
      <c r="L3" s="13"/>
      <c r="M3" s="13"/>
      <c r="N3" s="13"/>
      <c r="O3" s="13"/>
      <c r="P3" s="39"/>
      <c r="Q3" s="130"/>
      <c r="R3" s="13"/>
      <c r="S3" s="13"/>
      <c r="T3" s="13"/>
      <c r="U3" s="13"/>
      <c r="V3" s="13"/>
      <c r="W3" s="13"/>
      <c r="X3" s="13"/>
      <c r="Y3" s="13"/>
      <c r="Z3" s="13"/>
      <c r="AA3" s="13"/>
      <c r="AB3" s="13"/>
      <c r="AC3" s="13"/>
      <c r="AD3" s="13"/>
      <c r="AE3" s="13"/>
      <c r="AF3" s="39"/>
      <c r="AG3" s="130"/>
      <c r="AH3" s="13"/>
      <c r="AI3" s="13"/>
      <c r="AJ3" s="13"/>
      <c r="AK3" s="13"/>
      <c r="AL3" s="69"/>
      <c r="AM3" s="13"/>
      <c r="AN3" s="13"/>
      <c r="AO3" s="13"/>
      <c r="AP3" s="13"/>
      <c r="AQ3" s="13"/>
      <c r="AR3" s="13"/>
      <c r="AS3" s="13"/>
      <c r="AT3" s="13"/>
      <c r="AU3" s="13"/>
      <c r="AV3" s="39"/>
      <c r="AW3" s="109" t="s">
        <v>346</v>
      </c>
      <c r="BM3" s="108" t="s">
        <v>375</v>
      </c>
      <c r="BN3" s="13"/>
      <c r="BO3" s="13"/>
      <c r="BP3" s="13"/>
      <c r="BQ3" s="13"/>
      <c r="BR3" s="13"/>
      <c r="BS3" s="13"/>
      <c r="BT3" s="13"/>
      <c r="BU3" s="13"/>
      <c r="BV3" s="13"/>
      <c r="BW3" s="13"/>
      <c r="BX3" s="13"/>
      <c r="BY3" s="13"/>
      <c r="BZ3" s="13"/>
      <c r="CA3" s="13"/>
      <c r="CB3" s="131"/>
      <c r="CC3" s="40"/>
      <c r="CD3" s="40"/>
      <c r="CE3" s="40"/>
      <c r="CF3" s="40"/>
      <c r="CG3" s="40"/>
      <c r="CH3" s="40"/>
      <c r="CI3" s="40"/>
      <c r="CJ3" s="40"/>
      <c r="CK3" s="40"/>
      <c r="CL3" s="40"/>
      <c r="CM3" s="40"/>
      <c r="CN3" s="40"/>
      <c r="CO3" s="46"/>
      <c r="CP3" s="46"/>
      <c r="CQ3" s="46"/>
      <c r="CR3" s="153"/>
      <c r="CS3" s="40"/>
      <c r="CT3" s="40"/>
      <c r="CU3" s="58"/>
      <c r="CV3" s="58"/>
      <c r="CW3" s="132"/>
      <c r="CX3" s="132"/>
      <c r="CY3" s="132"/>
      <c r="CZ3" s="132"/>
      <c r="DA3" s="132"/>
      <c r="DB3" s="132"/>
      <c r="DC3" s="132"/>
      <c r="DD3" s="132"/>
      <c r="DE3" s="132"/>
      <c r="DF3" s="132"/>
      <c r="DG3" s="132"/>
      <c r="DH3" s="132"/>
      <c r="DI3" s="132"/>
      <c r="DJ3" s="158"/>
    </row>
    <row r="4" spans="1:114" ht="16.5">
      <c r="A4" s="108" t="s">
        <v>933</v>
      </c>
      <c r="B4" s="108"/>
      <c r="C4" s="108"/>
      <c r="D4" s="108"/>
      <c r="E4" s="108"/>
      <c r="F4" s="108"/>
      <c r="G4" s="278"/>
      <c r="H4" s="108"/>
      <c r="I4" s="108"/>
      <c r="J4" s="108"/>
      <c r="K4" s="108"/>
      <c r="L4" s="108"/>
      <c r="M4" s="108"/>
      <c r="N4" s="108"/>
      <c r="O4" s="108"/>
      <c r="P4" s="148"/>
      <c r="Q4" s="55" t="s">
        <v>344</v>
      </c>
      <c r="R4" s="55"/>
      <c r="S4" s="55"/>
      <c r="T4" s="55"/>
      <c r="U4" s="55"/>
      <c r="V4" s="55"/>
      <c r="W4" s="55"/>
      <c r="X4" s="55"/>
      <c r="Y4" s="55"/>
      <c r="Z4" s="55"/>
      <c r="AA4" s="55"/>
      <c r="AB4" s="55"/>
      <c r="AC4" s="55"/>
      <c r="AD4" s="55"/>
      <c r="AE4" s="55"/>
      <c r="AF4" s="151"/>
      <c r="AG4" s="55" t="s">
        <v>345</v>
      </c>
      <c r="AH4" s="55"/>
      <c r="AI4" s="55"/>
      <c r="AJ4" s="55"/>
      <c r="AK4" s="55"/>
      <c r="AL4" s="55"/>
      <c r="AM4" s="55"/>
      <c r="AN4" s="55"/>
      <c r="AO4" s="55"/>
      <c r="AP4" s="55"/>
      <c r="AQ4" s="55"/>
      <c r="AR4" s="55"/>
      <c r="AS4" s="55"/>
      <c r="AT4" s="55"/>
      <c r="AU4" s="55"/>
      <c r="AV4" s="151"/>
      <c r="AW4" s="55" t="s">
        <v>274</v>
      </c>
      <c r="AX4" s="55"/>
      <c r="AY4" s="55"/>
      <c r="AZ4" s="55"/>
      <c r="BA4" s="55"/>
      <c r="BB4" s="55"/>
      <c r="BC4" s="55"/>
      <c r="BD4" s="55"/>
      <c r="BE4" s="55"/>
      <c r="BF4" s="55"/>
      <c r="BG4" s="55"/>
      <c r="BH4" s="55"/>
      <c r="BI4" s="55"/>
      <c r="BJ4" s="55"/>
      <c r="BK4" s="55"/>
      <c r="BL4" s="55"/>
      <c r="BM4" s="55" t="s">
        <v>269</v>
      </c>
      <c r="BN4" s="55"/>
      <c r="BO4" s="55"/>
      <c r="BP4" s="55"/>
      <c r="BQ4" s="55"/>
      <c r="BR4" s="55"/>
      <c r="BS4" s="55"/>
      <c r="BT4" s="55"/>
      <c r="BU4" s="55"/>
      <c r="BV4" s="55"/>
      <c r="BW4" s="55"/>
      <c r="BX4" s="55"/>
      <c r="BY4" s="55"/>
      <c r="BZ4" s="55"/>
      <c r="CA4" s="55"/>
      <c r="CB4" s="83"/>
      <c r="CC4" s="55" t="s">
        <v>530</v>
      </c>
      <c r="CD4" s="55"/>
      <c r="CE4" s="55"/>
      <c r="CF4" s="55"/>
      <c r="CG4" s="55"/>
      <c r="CH4" s="55"/>
      <c r="CI4" s="55"/>
      <c r="CJ4" s="55"/>
      <c r="CK4" s="55"/>
      <c r="CL4" s="55"/>
      <c r="CM4" s="55"/>
      <c r="CN4" s="55"/>
      <c r="CO4" s="55"/>
      <c r="CP4" s="55"/>
      <c r="CQ4" s="55"/>
      <c r="CR4" s="151"/>
      <c r="CS4" s="55" t="s">
        <v>11</v>
      </c>
      <c r="CT4" s="55" t="s">
        <v>531</v>
      </c>
      <c r="CU4" s="133"/>
      <c r="CV4" s="133"/>
      <c r="CW4" s="134"/>
      <c r="CX4" s="134"/>
      <c r="CY4" s="134"/>
      <c r="CZ4" s="134"/>
      <c r="DA4" s="134"/>
      <c r="DB4" s="134"/>
      <c r="DC4" s="134"/>
      <c r="DD4" s="134"/>
      <c r="DE4" s="134"/>
      <c r="DF4" s="134"/>
      <c r="DG4" s="134"/>
      <c r="DH4" s="134"/>
      <c r="DI4" s="134"/>
      <c r="DJ4" s="159"/>
    </row>
    <row r="5" spans="1:114" ht="16.5">
      <c r="A5" s="277" t="s">
        <v>275</v>
      </c>
      <c r="B5" s="146"/>
      <c r="C5" s="146"/>
      <c r="D5" s="146"/>
      <c r="E5" s="146"/>
      <c r="F5" s="146"/>
      <c r="G5" s="146"/>
      <c r="H5" s="146"/>
      <c r="I5" s="146"/>
      <c r="J5" s="146"/>
      <c r="K5" s="146"/>
      <c r="L5" s="146"/>
      <c r="M5" s="146"/>
      <c r="N5" s="146"/>
      <c r="O5" s="146"/>
      <c r="P5" s="149"/>
      <c r="Q5" s="277"/>
      <c r="R5" s="106"/>
      <c r="S5" s="106"/>
      <c r="T5" s="106"/>
      <c r="U5" s="106"/>
      <c r="V5" s="106"/>
      <c r="W5" s="106"/>
      <c r="X5" s="106"/>
      <c r="Y5" s="106"/>
      <c r="Z5" s="106"/>
      <c r="AA5" s="106"/>
      <c r="AB5" s="106"/>
      <c r="AC5" s="106"/>
      <c r="AD5" s="106"/>
      <c r="AE5" s="106"/>
      <c r="AF5" s="152"/>
      <c r="AG5" s="106"/>
      <c r="AH5" s="106"/>
      <c r="AI5" s="106"/>
      <c r="AJ5" s="106"/>
      <c r="AK5" s="106"/>
      <c r="AL5" s="106"/>
      <c r="AM5" s="106"/>
      <c r="AN5" s="106"/>
      <c r="AO5" s="106"/>
      <c r="AP5" s="106"/>
      <c r="AQ5" s="106"/>
      <c r="AR5" s="106"/>
      <c r="AS5" s="106"/>
      <c r="AT5" s="106"/>
      <c r="AU5" s="106"/>
      <c r="AV5" s="152"/>
      <c r="AW5" s="69" t="s">
        <v>715</v>
      </c>
      <c r="AX5" s="106"/>
      <c r="AY5" s="106"/>
      <c r="AZ5" s="106"/>
      <c r="BA5" s="106"/>
      <c r="BB5" s="106"/>
      <c r="BC5" s="106"/>
      <c r="BD5" s="106"/>
      <c r="BE5" s="106"/>
      <c r="BF5" s="106"/>
      <c r="BG5" s="106"/>
      <c r="BH5" s="106"/>
      <c r="BI5" s="106"/>
      <c r="BJ5" s="106"/>
      <c r="BK5" s="106"/>
      <c r="BL5" s="106"/>
      <c r="BM5" s="69" t="s">
        <v>715</v>
      </c>
      <c r="BN5" s="108"/>
      <c r="BO5" s="108"/>
      <c r="BP5" s="108"/>
      <c r="BQ5" s="108"/>
      <c r="BR5" s="108"/>
      <c r="BS5" s="108"/>
      <c r="BT5" s="108"/>
      <c r="BU5" s="108"/>
      <c r="BV5" s="108"/>
      <c r="BW5" s="108"/>
      <c r="BX5" s="108"/>
      <c r="BY5" s="108"/>
      <c r="BZ5" s="108"/>
      <c r="CA5" s="108"/>
      <c r="CB5" s="190"/>
      <c r="CC5" s="277" t="s">
        <v>275</v>
      </c>
      <c r="CD5" s="108"/>
      <c r="CE5" s="108"/>
      <c r="CF5" s="108"/>
      <c r="CG5" s="108"/>
      <c r="CH5" s="108"/>
      <c r="CI5" s="108"/>
      <c r="CJ5" s="108"/>
      <c r="CK5" s="108"/>
      <c r="CL5" s="108"/>
      <c r="CM5" s="108"/>
      <c r="CN5" s="108"/>
      <c r="CO5" s="108"/>
      <c r="CP5" s="108"/>
      <c r="CQ5" s="108"/>
      <c r="CR5" s="148"/>
      <c r="CS5" s="106"/>
      <c r="CT5" s="88" t="s">
        <v>532</v>
      </c>
      <c r="CU5" s="135"/>
      <c r="CV5" s="135"/>
      <c r="CW5" s="136"/>
      <c r="CX5" s="136"/>
      <c r="CY5" s="136"/>
      <c r="CZ5" s="136"/>
      <c r="DA5" s="136"/>
      <c r="DB5" s="136"/>
      <c r="DC5" s="136"/>
      <c r="DD5" s="136"/>
      <c r="DE5" s="136"/>
      <c r="DF5" s="136"/>
      <c r="DG5" s="136"/>
      <c r="DH5" s="136"/>
      <c r="DI5" s="136"/>
      <c r="DJ5" s="160"/>
    </row>
    <row r="6" spans="1:114" ht="13">
      <c r="B6" s="69" t="s">
        <v>715</v>
      </c>
      <c r="C6" s="13"/>
      <c r="D6" s="13"/>
      <c r="E6" s="13"/>
      <c r="F6" s="13"/>
      <c r="G6" s="13"/>
      <c r="H6" s="13"/>
      <c r="I6" s="13"/>
      <c r="J6" s="13"/>
      <c r="K6" s="13"/>
      <c r="L6" s="13"/>
      <c r="M6" s="13"/>
      <c r="N6" s="13"/>
      <c r="O6" s="13"/>
      <c r="P6" s="39"/>
      <c r="Q6" s="69" t="s">
        <v>715</v>
      </c>
      <c r="R6" s="13"/>
      <c r="S6" s="13"/>
      <c r="T6" s="13"/>
      <c r="U6" s="13"/>
      <c r="V6" s="13"/>
      <c r="W6" s="13"/>
      <c r="X6" s="13"/>
      <c r="Y6" s="13"/>
      <c r="Z6" s="13"/>
      <c r="AA6" s="13"/>
      <c r="AB6" s="13"/>
      <c r="AC6" s="13"/>
      <c r="AD6" s="13"/>
      <c r="AE6" s="13"/>
      <c r="AF6" s="39"/>
      <c r="AG6" s="69" t="s">
        <v>715</v>
      </c>
      <c r="AH6" s="13"/>
      <c r="AI6" s="13"/>
      <c r="AJ6" s="13"/>
      <c r="AK6" s="13"/>
      <c r="AL6" s="13"/>
      <c r="AM6" s="13"/>
      <c r="AN6" s="13"/>
      <c r="AO6" s="13"/>
      <c r="AP6" s="13"/>
      <c r="AQ6" s="13"/>
      <c r="AR6" s="13"/>
      <c r="AS6" s="13"/>
      <c r="AT6" s="13"/>
      <c r="AU6" s="13"/>
      <c r="AV6" s="39"/>
      <c r="AW6" s="69" t="s">
        <v>717</v>
      </c>
      <c r="AX6" s="13"/>
      <c r="AY6" s="13"/>
      <c r="AZ6" s="13"/>
      <c r="BA6" s="13"/>
      <c r="BB6" s="13"/>
      <c r="BC6" s="13"/>
      <c r="BD6" s="13"/>
      <c r="BE6" s="13"/>
      <c r="BF6" s="13"/>
      <c r="BG6" s="13"/>
      <c r="BH6" s="13"/>
      <c r="BI6" s="13"/>
      <c r="BJ6" s="13"/>
      <c r="BK6" s="13"/>
      <c r="BL6" s="13"/>
      <c r="BM6" s="69" t="s">
        <v>717</v>
      </c>
      <c r="BN6" s="13"/>
      <c r="BO6" s="13"/>
      <c r="BP6" s="13"/>
      <c r="BQ6" s="13"/>
      <c r="BR6" s="13"/>
      <c r="BS6" s="13"/>
      <c r="BT6" s="13"/>
      <c r="BU6" s="13"/>
      <c r="BV6" s="13"/>
      <c r="BW6" s="13"/>
      <c r="BX6" s="13"/>
      <c r="BY6" s="13"/>
      <c r="BZ6" s="13"/>
      <c r="CA6" s="13"/>
      <c r="CB6" s="131"/>
      <c r="CC6" s="69" t="s">
        <v>715</v>
      </c>
      <c r="CD6" s="40"/>
      <c r="CE6" s="40"/>
      <c r="CF6" s="40"/>
      <c r="CG6" s="40"/>
      <c r="CH6" s="40"/>
      <c r="CI6" s="40"/>
      <c r="CJ6" s="40"/>
      <c r="CK6" s="40"/>
      <c r="CL6" s="40"/>
      <c r="CM6" s="40"/>
      <c r="CN6" s="40"/>
      <c r="CO6" s="46"/>
      <c r="CP6" s="46"/>
      <c r="CQ6" s="46"/>
      <c r="CR6" s="153"/>
      <c r="CS6" s="137"/>
      <c r="CT6" s="69" t="s">
        <v>715</v>
      </c>
      <c r="CU6" s="58"/>
      <c r="CV6" s="58"/>
      <c r="CW6" s="132"/>
      <c r="CX6" s="132"/>
      <c r="CY6" s="132"/>
      <c r="CZ6" s="132"/>
      <c r="DA6" s="132"/>
      <c r="DB6" s="132"/>
      <c r="DC6" s="132"/>
      <c r="DD6" s="132"/>
      <c r="DE6" s="132"/>
      <c r="DF6" s="132"/>
      <c r="DG6" s="132"/>
      <c r="DH6" s="132"/>
      <c r="DI6" s="132"/>
      <c r="DJ6" s="158"/>
    </row>
    <row r="7" spans="1:114" ht="13">
      <c r="A7" s="69"/>
      <c r="B7" s="949" t="s">
        <v>714</v>
      </c>
      <c r="C7" s="275"/>
      <c r="D7" s="73"/>
      <c r="E7" s="73"/>
      <c r="F7" s="73"/>
      <c r="G7" s="73"/>
      <c r="H7" s="73"/>
      <c r="I7" s="73"/>
      <c r="J7" s="73"/>
      <c r="K7" s="73"/>
      <c r="L7" s="73"/>
      <c r="M7" s="73"/>
      <c r="N7" s="13"/>
      <c r="O7" s="13"/>
      <c r="P7" s="39"/>
      <c r="Q7" s="886" t="s">
        <v>714</v>
      </c>
      <c r="R7" s="73"/>
      <c r="S7" s="73"/>
      <c r="T7" s="73"/>
      <c r="U7" s="73"/>
      <c r="V7" s="73"/>
      <c r="W7" s="73"/>
      <c r="X7" s="73"/>
      <c r="Y7" s="73"/>
      <c r="Z7" s="73"/>
      <c r="AA7" s="73"/>
      <c r="AB7" s="13"/>
      <c r="AC7" s="13"/>
      <c r="AD7" s="13"/>
      <c r="AE7" s="13"/>
      <c r="AF7" s="39"/>
      <c r="AG7" s="69" t="s">
        <v>717</v>
      </c>
      <c r="AH7" s="13"/>
      <c r="AI7" s="13"/>
      <c r="AJ7" s="13"/>
      <c r="AK7" s="13"/>
      <c r="AL7" s="13"/>
      <c r="AM7" s="13"/>
      <c r="AN7" s="13"/>
      <c r="AO7" s="13"/>
      <c r="AP7" s="13"/>
      <c r="AQ7" s="13"/>
      <c r="AR7" s="13"/>
      <c r="AS7" s="13"/>
      <c r="AT7" s="13"/>
      <c r="AU7" s="13"/>
      <c r="AV7" s="39"/>
      <c r="AW7" s="69" t="s">
        <v>276</v>
      </c>
      <c r="AX7" s="13"/>
      <c r="AY7" s="13"/>
      <c r="AZ7" s="13"/>
      <c r="BA7" s="13"/>
      <c r="BB7" s="13"/>
      <c r="BC7" s="13"/>
      <c r="BD7" s="13"/>
      <c r="BE7" s="13"/>
      <c r="BF7" s="13"/>
      <c r="BG7" s="13"/>
      <c r="BH7" s="13"/>
      <c r="BI7" s="13"/>
      <c r="BJ7" s="13"/>
      <c r="BK7" s="13"/>
      <c r="BL7" s="13"/>
      <c r="BM7" s="69" t="s">
        <v>276</v>
      </c>
      <c r="BN7" s="13"/>
      <c r="BO7" s="13"/>
      <c r="BP7" s="13"/>
      <c r="BQ7" s="13"/>
      <c r="BR7" s="13"/>
      <c r="BS7" s="13"/>
      <c r="BT7" s="13"/>
      <c r="BU7" s="13"/>
      <c r="BV7" s="13"/>
      <c r="BW7" s="13"/>
      <c r="BX7" s="13"/>
      <c r="BY7" s="13"/>
      <c r="BZ7" s="13"/>
      <c r="CA7" s="13"/>
      <c r="CB7" s="131"/>
      <c r="CC7" s="69" t="s">
        <v>417</v>
      </c>
      <c r="CD7" s="40"/>
      <c r="CE7" s="40"/>
      <c r="CF7" s="40"/>
      <c r="CG7" s="40"/>
      <c r="CH7" s="40"/>
      <c r="CI7" s="40"/>
      <c r="CJ7" s="40"/>
      <c r="CK7" s="40"/>
      <c r="CL7" s="40"/>
      <c r="CM7" s="40"/>
      <c r="CN7" s="40"/>
      <c r="CO7" s="46"/>
      <c r="CP7" s="46"/>
      <c r="CQ7" s="46"/>
      <c r="CR7" s="153"/>
      <c r="CS7" s="40" t="s">
        <v>289</v>
      </c>
      <c r="CT7" s="88" t="s">
        <v>287</v>
      </c>
      <c r="CU7" s="58"/>
      <c r="CV7" s="58"/>
      <c r="CW7" s="132"/>
      <c r="CX7" s="132"/>
      <c r="CY7" s="132"/>
      <c r="CZ7" s="132"/>
      <c r="DA7" s="132"/>
      <c r="DB7" s="132"/>
      <c r="DC7" s="132"/>
      <c r="DD7" s="132"/>
      <c r="DE7" s="132"/>
      <c r="DF7" s="132"/>
      <c r="DG7" s="132"/>
      <c r="DH7" s="132"/>
      <c r="DI7" s="132"/>
      <c r="DJ7" s="158"/>
    </row>
    <row r="8" spans="1:114" ht="13">
      <c r="A8" s="69"/>
      <c r="B8" s="949" t="s">
        <v>749</v>
      </c>
      <c r="D8" s="73"/>
      <c r="E8" s="73"/>
      <c r="F8" s="73"/>
      <c r="G8" s="73"/>
      <c r="H8" s="73"/>
      <c r="I8" s="73"/>
      <c r="J8" s="73"/>
      <c r="K8" s="73"/>
      <c r="L8" s="73"/>
      <c r="M8" s="73"/>
      <c r="N8" s="13"/>
      <c r="O8" s="13"/>
      <c r="P8" s="39"/>
      <c r="Q8" s="886" t="s">
        <v>716</v>
      </c>
      <c r="R8" s="73"/>
      <c r="S8" s="73"/>
      <c r="T8" s="73"/>
      <c r="U8" s="73"/>
      <c r="V8" s="73"/>
      <c r="W8" s="73"/>
      <c r="X8" s="73"/>
      <c r="Y8" s="73"/>
      <c r="Z8" s="73"/>
      <c r="AA8" s="73"/>
      <c r="AB8" s="13"/>
      <c r="AC8" s="13"/>
      <c r="AD8" s="13"/>
      <c r="AE8" s="13"/>
      <c r="AF8" s="39"/>
      <c r="AG8" s="265"/>
      <c r="AH8" s="13"/>
      <c r="AI8" s="13"/>
      <c r="AJ8" s="13"/>
      <c r="AK8" s="13"/>
      <c r="AL8" s="13"/>
      <c r="AM8" s="13"/>
      <c r="AN8" s="13"/>
      <c r="AO8" s="13"/>
      <c r="AP8" s="13"/>
      <c r="AQ8" s="13"/>
      <c r="AR8" s="13"/>
      <c r="AS8" s="13"/>
      <c r="AT8" s="13"/>
      <c r="AU8" s="13"/>
      <c r="AV8" s="39"/>
      <c r="AW8" s="69" t="s">
        <v>718</v>
      </c>
      <c r="AX8" s="13"/>
      <c r="AY8" s="13"/>
      <c r="AZ8" s="13"/>
      <c r="BA8" s="13"/>
      <c r="BB8" s="13"/>
      <c r="BC8" s="13"/>
      <c r="BD8" s="13"/>
      <c r="BE8" s="13"/>
      <c r="BF8" s="13"/>
      <c r="BG8" s="13"/>
      <c r="BH8" s="13"/>
      <c r="BI8" s="13"/>
      <c r="BJ8" s="13"/>
      <c r="BK8" s="13"/>
      <c r="BL8" s="13"/>
      <c r="BM8" s="69" t="s">
        <v>718</v>
      </c>
      <c r="BN8" s="13"/>
      <c r="BO8" s="13"/>
      <c r="BP8" s="13"/>
      <c r="BQ8" s="13"/>
      <c r="BR8" s="13"/>
      <c r="BS8" s="13"/>
      <c r="BT8" s="13"/>
      <c r="BU8" s="13"/>
      <c r="BV8" s="13"/>
      <c r="BW8" s="13"/>
      <c r="BX8" s="13"/>
      <c r="BY8" s="13"/>
      <c r="BZ8" s="13"/>
      <c r="CA8" s="13"/>
      <c r="CB8" s="131"/>
      <c r="CC8" s="886" t="s">
        <v>714</v>
      </c>
      <c r="CD8" s="40"/>
      <c r="CE8" s="40"/>
      <c r="CF8" s="40"/>
      <c r="CG8" s="40"/>
      <c r="CH8" s="40"/>
      <c r="CI8" s="40"/>
      <c r="CJ8" s="40"/>
      <c r="CK8" s="40"/>
      <c r="CL8" s="40"/>
      <c r="CM8" s="40"/>
      <c r="CN8" s="40"/>
      <c r="CO8" s="46"/>
      <c r="CP8" s="46"/>
      <c r="CQ8" s="46"/>
      <c r="CR8" s="153"/>
      <c r="CS8" s="40"/>
      <c r="CT8" s="886" t="s">
        <v>714</v>
      </c>
      <c r="CU8" s="58"/>
      <c r="CV8" s="58"/>
      <c r="CW8" s="132"/>
      <c r="CX8" s="132"/>
      <c r="CY8" s="132"/>
      <c r="CZ8" s="132"/>
      <c r="DA8" s="132"/>
      <c r="DB8" s="132"/>
      <c r="DC8" s="132"/>
      <c r="DD8" s="132"/>
      <c r="DE8" s="132"/>
      <c r="DF8" s="132"/>
      <c r="DG8" s="132"/>
      <c r="DH8" s="132"/>
      <c r="DI8" s="132"/>
      <c r="DJ8" s="158"/>
    </row>
    <row r="9" spans="1:114" ht="13">
      <c r="A9" s="13"/>
      <c r="B9" s="265"/>
      <c r="C9" s="8"/>
      <c r="D9" s="8"/>
      <c r="E9" s="8"/>
      <c r="F9" s="8"/>
      <c r="G9" s="8"/>
      <c r="H9" s="8"/>
      <c r="I9" s="8"/>
      <c r="J9" s="8"/>
      <c r="K9" s="8"/>
      <c r="L9" s="8"/>
      <c r="M9" s="8"/>
      <c r="N9" s="8"/>
      <c r="O9" s="8"/>
      <c r="P9" s="16"/>
      <c r="Q9" s="265"/>
      <c r="R9" s="138"/>
      <c r="S9" s="8"/>
      <c r="T9" s="8"/>
      <c r="U9" s="8"/>
      <c r="V9" s="8"/>
      <c r="W9" s="8"/>
      <c r="X9" s="8"/>
      <c r="Y9" s="8"/>
      <c r="Z9" s="8"/>
      <c r="AA9" s="8"/>
      <c r="AB9" s="8"/>
      <c r="AC9" s="8"/>
      <c r="AD9" s="8"/>
      <c r="AE9" s="8"/>
      <c r="AF9" s="16"/>
      <c r="AG9" s="46"/>
      <c r="AH9" s="8"/>
      <c r="AI9" s="8"/>
      <c r="AJ9" s="8"/>
      <c r="AK9" s="8"/>
      <c r="AL9" s="8"/>
      <c r="AM9" s="8"/>
      <c r="AN9" s="8"/>
      <c r="AO9" s="8"/>
      <c r="AP9" s="8"/>
      <c r="AQ9" s="8"/>
      <c r="AR9" s="8"/>
      <c r="AS9" s="8"/>
      <c r="AT9" s="8"/>
      <c r="AU9" s="8"/>
      <c r="AV9" s="16"/>
      <c r="AW9" s="265"/>
      <c r="AX9" s="8"/>
      <c r="AY9" s="8"/>
      <c r="AZ9" s="8"/>
      <c r="BA9" s="8"/>
      <c r="BB9" s="8"/>
      <c r="BC9" s="8"/>
      <c r="BD9" s="8"/>
      <c r="BE9" s="8"/>
      <c r="BF9" s="8"/>
      <c r="BG9" s="8"/>
      <c r="BH9" s="8"/>
      <c r="BI9" s="8"/>
      <c r="BJ9" s="8"/>
      <c r="BK9" s="8"/>
      <c r="BL9" s="8"/>
      <c r="BM9" s="964" t="s">
        <v>925</v>
      </c>
      <c r="BN9" s="8"/>
      <c r="BO9" s="8"/>
      <c r="BP9" s="8"/>
      <c r="BQ9" s="8"/>
      <c r="BR9" s="8"/>
      <c r="BS9" s="8"/>
      <c r="BT9" s="8"/>
      <c r="BU9" s="8"/>
      <c r="BV9" s="8"/>
      <c r="BW9" s="8"/>
      <c r="BX9" s="8"/>
      <c r="BY9" s="8"/>
      <c r="BZ9" s="8"/>
      <c r="CA9" s="8"/>
      <c r="CB9" s="46"/>
      <c r="CC9" s="949" t="s">
        <v>749</v>
      </c>
      <c r="CD9" s="110"/>
      <c r="CE9" s="110"/>
      <c r="CF9" s="110"/>
      <c r="CG9" s="110"/>
      <c r="CH9" s="110"/>
      <c r="CI9" s="110"/>
      <c r="CJ9" s="110"/>
      <c r="CK9" s="110"/>
      <c r="CL9" s="110"/>
      <c r="CM9" s="110"/>
      <c r="CN9" s="110"/>
      <c r="CO9" s="46"/>
      <c r="CP9" s="46"/>
      <c r="CQ9" s="46"/>
      <c r="CR9" s="153"/>
      <c r="CS9" s="110"/>
      <c r="CT9" s="949" t="s">
        <v>749</v>
      </c>
      <c r="CU9" s="58"/>
      <c r="CV9" s="58"/>
      <c r="CW9" s="132"/>
      <c r="CX9" s="132"/>
      <c r="CY9" s="132"/>
      <c r="CZ9" s="132"/>
      <c r="DA9" s="132"/>
      <c r="DB9" s="132"/>
      <c r="DC9" s="132"/>
      <c r="DD9" s="132"/>
      <c r="DE9" s="132"/>
      <c r="DF9" s="132"/>
      <c r="DG9" s="132"/>
      <c r="DH9" s="132"/>
      <c r="DI9" s="132"/>
      <c r="DJ9" s="158"/>
    </row>
    <row r="10" spans="1:114" ht="13">
      <c r="B10" s="13"/>
      <c r="C10" s="13"/>
      <c r="D10" s="13"/>
      <c r="E10" s="13"/>
      <c r="F10" s="13"/>
      <c r="G10" s="13"/>
      <c r="H10" s="13"/>
      <c r="I10" s="13"/>
      <c r="J10" s="13"/>
      <c r="K10" s="13"/>
      <c r="L10" s="13"/>
      <c r="M10" s="13"/>
      <c r="N10" s="13"/>
      <c r="O10" s="13"/>
      <c r="P10" s="39"/>
      <c r="R10" s="13"/>
      <c r="S10" s="13"/>
      <c r="T10" s="13"/>
      <c r="U10" s="13"/>
      <c r="V10" s="13"/>
      <c r="W10" s="13"/>
      <c r="X10" s="13"/>
      <c r="Y10" s="13"/>
      <c r="Z10" s="13"/>
      <c r="AA10" s="13"/>
      <c r="AB10" s="13"/>
      <c r="AC10" s="13"/>
      <c r="AD10" s="13"/>
      <c r="AE10" s="13"/>
      <c r="AF10" s="39"/>
      <c r="AG10" s="60" t="s">
        <v>16</v>
      </c>
      <c r="AH10" s="13"/>
      <c r="AI10" s="13"/>
      <c r="AJ10" s="13"/>
      <c r="AK10" s="13"/>
      <c r="AL10" s="13"/>
      <c r="AM10" s="13"/>
      <c r="AN10" s="13"/>
      <c r="AO10" s="13"/>
      <c r="AP10" s="13"/>
      <c r="AQ10" s="13"/>
      <c r="AR10" s="13"/>
      <c r="AS10" s="13"/>
      <c r="AT10" s="13"/>
      <c r="AU10" s="13"/>
      <c r="AV10" s="39"/>
      <c r="AX10" s="13"/>
      <c r="AY10" s="13"/>
      <c r="AZ10" s="13"/>
      <c r="BA10" s="13"/>
      <c r="BB10" s="13"/>
      <c r="BC10" s="13"/>
      <c r="BD10" s="13"/>
      <c r="BE10" s="13"/>
      <c r="BF10" s="13"/>
      <c r="BG10" s="13"/>
      <c r="BH10" s="13"/>
      <c r="BI10" s="13"/>
      <c r="BJ10" s="13"/>
      <c r="BK10" s="13"/>
      <c r="BL10" s="13"/>
      <c r="BN10" s="13"/>
      <c r="BO10" s="13"/>
      <c r="BP10" s="13"/>
      <c r="BQ10" s="13"/>
      <c r="BR10" s="13"/>
      <c r="BS10" s="13"/>
      <c r="BT10" s="13"/>
      <c r="BU10" s="13"/>
      <c r="BV10" s="13"/>
      <c r="BW10" s="13"/>
      <c r="BX10" s="13"/>
      <c r="BY10" s="13"/>
      <c r="BZ10" s="13"/>
      <c r="CA10" s="13"/>
      <c r="CB10" s="46"/>
      <c r="CD10" s="40"/>
      <c r="CE10" s="40"/>
      <c r="CF10" s="40"/>
      <c r="CG10" s="40"/>
      <c r="CH10" s="40"/>
      <c r="CI10" s="40"/>
      <c r="CJ10" s="40"/>
      <c r="CK10" s="40"/>
      <c r="CL10" s="40"/>
      <c r="CM10" s="40"/>
      <c r="CN10" s="40"/>
      <c r="CO10" s="46"/>
      <c r="CP10" s="46"/>
      <c r="CQ10" s="46"/>
      <c r="CR10" s="153"/>
      <c r="CS10" s="140" t="s">
        <v>15</v>
      </c>
      <c r="CU10" s="139"/>
      <c r="CV10" s="139"/>
      <c r="CW10" s="86"/>
      <c r="CX10" s="86"/>
      <c r="CY10" s="86"/>
      <c r="CZ10" s="86"/>
      <c r="DA10" s="86"/>
      <c r="DB10" s="86"/>
      <c r="DC10" s="86"/>
      <c r="DD10" s="86"/>
      <c r="DE10" s="86"/>
      <c r="DF10" s="86"/>
      <c r="DG10" s="86"/>
      <c r="DH10" s="86"/>
      <c r="DI10" s="86"/>
      <c r="DJ10" s="161"/>
    </row>
    <row r="11" spans="1:114" ht="13">
      <c r="B11" s="60" t="s">
        <v>12</v>
      </c>
      <c r="C11" s="13"/>
      <c r="D11" s="13"/>
      <c r="E11" s="13"/>
      <c r="F11" s="13"/>
      <c r="G11" s="13"/>
      <c r="H11" s="13"/>
      <c r="I11" s="13"/>
      <c r="J11" s="13"/>
      <c r="K11" s="13"/>
      <c r="L11" s="13"/>
      <c r="M11" s="13"/>
      <c r="N11" s="13"/>
      <c r="O11" s="13"/>
      <c r="P11" s="39"/>
      <c r="Q11" s="60" t="s">
        <v>343</v>
      </c>
      <c r="R11" s="13"/>
      <c r="S11" s="13"/>
      <c r="T11" s="13"/>
      <c r="U11" s="13"/>
      <c r="V11" s="13"/>
      <c r="W11" s="13"/>
      <c r="X11" s="13"/>
      <c r="Y11" s="13"/>
      <c r="Z11" s="13"/>
      <c r="AA11" s="13"/>
      <c r="AB11" s="13"/>
      <c r="AC11" s="13"/>
      <c r="AD11" s="13"/>
      <c r="AE11" s="13"/>
      <c r="AF11" s="39"/>
      <c r="AH11" s="13"/>
      <c r="AI11" s="13"/>
      <c r="AJ11" s="13"/>
      <c r="AK11" s="13"/>
      <c r="AL11" s="13"/>
      <c r="AM11" s="13"/>
      <c r="AN11" s="13"/>
      <c r="AO11" s="13"/>
      <c r="AP11" s="13"/>
      <c r="AQ11" s="13"/>
      <c r="AR11" s="13"/>
      <c r="AS11" s="13"/>
      <c r="AT11" s="13"/>
      <c r="AU11" s="13"/>
      <c r="AV11" s="39"/>
      <c r="AW11" s="60"/>
      <c r="AX11" s="13"/>
      <c r="AY11" s="13"/>
      <c r="AZ11" s="13"/>
      <c r="BA11" s="13"/>
      <c r="BB11" s="13"/>
      <c r="BC11" s="13"/>
      <c r="BD11" s="13"/>
      <c r="BE11" s="13"/>
      <c r="BF11" s="13"/>
      <c r="BG11" s="13"/>
      <c r="BH11" s="13"/>
      <c r="BI11" s="13"/>
      <c r="BJ11" s="13"/>
      <c r="BK11" s="13"/>
      <c r="BL11" s="13"/>
      <c r="BM11" s="60"/>
      <c r="BN11" s="13"/>
      <c r="BO11" s="13"/>
      <c r="BP11" s="13"/>
      <c r="BQ11" s="13"/>
      <c r="BR11" s="13"/>
      <c r="BS11" s="13"/>
      <c r="BT11" s="13"/>
      <c r="BU11" s="13"/>
      <c r="BV11" s="13"/>
      <c r="BW11" s="13"/>
      <c r="BX11" s="13"/>
      <c r="BY11" s="25"/>
      <c r="BZ11" s="25"/>
      <c r="CA11" s="25"/>
      <c r="CB11" s="191"/>
      <c r="CC11" s="140" t="s">
        <v>418</v>
      </c>
      <c r="CT11" s="140"/>
      <c r="CU11" s="139"/>
      <c r="CV11" s="139"/>
      <c r="CW11" s="86"/>
      <c r="CX11" s="86"/>
      <c r="CY11" s="86"/>
      <c r="CZ11" s="86"/>
      <c r="DA11" s="86"/>
      <c r="DB11" s="86"/>
      <c r="DC11" s="86"/>
      <c r="DD11" s="86"/>
      <c r="DE11" s="86"/>
      <c r="DF11" s="86"/>
      <c r="DG11" s="86"/>
      <c r="DH11" s="86"/>
      <c r="DI11" s="86"/>
      <c r="DJ11" s="161"/>
    </row>
    <row r="12" spans="1:114" ht="13">
      <c r="B12" s="13"/>
      <c r="C12" s="13"/>
      <c r="D12" s="13"/>
      <c r="E12" s="13"/>
      <c r="F12" s="13"/>
      <c r="G12" s="13"/>
      <c r="H12" s="13"/>
      <c r="I12" s="13"/>
      <c r="J12" s="13"/>
      <c r="K12" s="13"/>
      <c r="L12" s="13"/>
      <c r="M12" s="13"/>
      <c r="N12" s="13"/>
      <c r="O12" s="13"/>
      <c r="P12" s="39"/>
      <c r="Q12" s="13"/>
      <c r="R12" s="13"/>
      <c r="S12" s="13"/>
      <c r="T12" s="13"/>
      <c r="U12" s="13"/>
      <c r="V12" s="13"/>
      <c r="W12" s="13"/>
      <c r="X12" s="13"/>
      <c r="Y12" s="13"/>
      <c r="Z12" s="13"/>
      <c r="AA12" s="13"/>
      <c r="AB12" s="13"/>
      <c r="AC12" s="13"/>
      <c r="AD12" s="13"/>
      <c r="AE12" s="13"/>
      <c r="AF12" s="39"/>
      <c r="AG12" s="8"/>
      <c r="AH12" s="13"/>
      <c r="AI12" s="13"/>
      <c r="AJ12" s="13"/>
      <c r="AK12" s="13"/>
      <c r="AL12" s="13"/>
      <c r="AM12" s="13"/>
      <c r="AN12" s="13"/>
      <c r="AO12" s="13"/>
      <c r="AP12" s="13"/>
      <c r="AQ12" s="13"/>
      <c r="AR12" s="13"/>
      <c r="AS12" s="13"/>
      <c r="AT12" s="13"/>
      <c r="AU12" s="13"/>
      <c r="AV12" s="39"/>
      <c r="AX12" s="13"/>
      <c r="AY12" s="13"/>
      <c r="AZ12" s="13"/>
      <c r="BA12" s="13"/>
      <c r="BB12" s="13"/>
      <c r="BC12" s="13"/>
      <c r="BD12" s="13"/>
      <c r="BE12" s="13"/>
      <c r="BF12" s="13"/>
      <c r="BG12" s="13"/>
      <c r="BH12" s="13"/>
      <c r="BI12" s="13"/>
      <c r="BJ12" s="13"/>
      <c r="BK12" s="13"/>
      <c r="BL12" s="13"/>
      <c r="BN12" s="13"/>
      <c r="BO12" s="13"/>
      <c r="BP12" s="13"/>
      <c r="BQ12" s="13"/>
      <c r="BR12" s="13"/>
      <c r="BS12" s="13"/>
      <c r="BT12" s="13"/>
      <c r="BU12" s="13"/>
      <c r="BV12" s="13"/>
      <c r="BW12" s="13"/>
      <c r="BX12" s="13"/>
      <c r="BY12" s="13"/>
      <c r="BZ12" s="13"/>
      <c r="CA12" s="13"/>
      <c r="CB12" s="13"/>
      <c r="CD12" s="40"/>
      <c r="CE12" s="40"/>
      <c r="CF12" s="40"/>
      <c r="CG12" s="40"/>
      <c r="CH12" s="40"/>
      <c r="CI12" s="40"/>
      <c r="CJ12" s="40"/>
      <c r="CK12" s="40"/>
      <c r="CL12" s="40"/>
      <c r="CM12" s="40"/>
      <c r="CN12" s="40"/>
      <c r="CO12" s="13"/>
      <c r="CP12" s="13"/>
      <c r="CQ12" s="13"/>
      <c r="CR12" s="39"/>
      <c r="CS12" s="40"/>
      <c r="CU12" s="139"/>
      <c r="CV12" s="139"/>
      <c r="CW12" s="86"/>
      <c r="CX12" s="86"/>
      <c r="CY12" s="86"/>
      <c r="CZ12" s="86"/>
      <c r="DA12" s="86"/>
      <c r="DB12" s="86"/>
      <c r="DC12" s="86"/>
      <c r="DD12" s="86"/>
      <c r="DE12" s="86"/>
      <c r="DF12" s="86"/>
      <c r="DG12" s="86"/>
      <c r="DH12" s="86"/>
      <c r="DI12" s="86"/>
      <c r="DJ12" s="161"/>
    </row>
    <row r="13" spans="1:114" ht="13">
      <c r="B13" s="13"/>
      <c r="C13" s="13"/>
      <c r="D13" s="13"/>
      <c r="E13" s="13"/>
      <c r="F13" s="13"/>
      <c r="G13" s="13"/>
      <c r="H13" s="13"/>
      <c r="I13" s="13"/>
      <c r="J13" s="13"/>
      <c r="K13" s="13"/>
      <c r="L13" s="13"/>
      <c r="M13" s="13"/>
      <c r="N13" s="13"/>
      <c r="O13" s="13"/>
      <c r="P13" s="39"/>
      <c r="Q13" s="13"/>
      <c r="R13" s="13"/>
      <c r="S13" s="13"/>
      <c r="T13" s="13"/>
      <c r="U13" s="13"/>
      <c r="V13" s="13"/>
      <c r="W13" s="13"/>
      <c r="X13" s="13"/>
      <c r="Y13" s="13"/>
      <c r="Z13" s="13"/>
      <c r="AA13" s="13"/>
      <c r="AB13" s="13"/>
      <c r="AC13" s="13"/>
      <c r="AD13" s="13"/>
      <c r="AE13" s="13"/>
      <c r="AF13" s="39"/>
      <c r="AG13" s="13"/>
      <c r="AH13" s="13"/>
      <c r="AI13" s="13"/>
      <c r="AJ13" s="13"/>
      <c r="AK13" s="13"/>
      <c r="AL13" s="13"/>
      <c r="AM13" s="13"/>
      <c r="AN13" s="13"/>
      <c r="AO13" s="13"/>
      <c r="AP13" s="13"/>
      <c r="AQ13" s="13"/>
      <c r="AR13" s="13"/>
      <c r="AS13" s="13"/>
      <c r="AT13" s="13"/>
      <c r="AU13" s="13"/>
      <c r="AV13" s="39"/>
      <c r="AW13" s="8" t="s">
        <v>297</v>
      </c>
      <c r="AX13" s="13"/>
      <c r="AY13" s="13"/>
      <c r="AZ13" s="13"/>
      <c r="BA13" s="13"/>
      <c r="BB13" s="13"/>
      <c r="BC13" s="13"/>
      <c r="BD13" s="13"/>
      <c r="BE13" s="13"/>
      <c r="BF13" s="13"/>
      <c r="BG13" s="13"/>
      <c r="BH13" s="13"/>
      <c r="BI13" s="13"/>
      <c r="BJ13" s="13"/>
      <c r="BK13" s="13"/>
      <c r="BL13" s="13"/>
      <c r="BM13" s="8" t="s">
        <v>298</v>
      </c>
      <c r="BN13" s="13"/>
      <c r="BO13" s="13"/>
      <c r="BP13" s="13"/>
      <c r="BQ13" s="13"/>
      <c r="BR13" s="13"/>
      <c r="BS13" s="13"/>
      <c r="BT13" s="13"/>
      <c r="BU13" s="13"/>
      <c r="BV13" s="13"/>
      <c r="BW13" s="13"/>
      <c r="BX13" s="13"/>
      <c r="BY13" s="13"/>
      <c r="BZ13" s="13"/>
      <c r="CA13" s="13"/>
      <c r="CB13" s="13"/>
      <c r="CC13" s="40"/>
      <c r="CD13" s="40"/>
      <c r="CE13" s="40"/>
      <c r="CF13" s="40"/>
      <c r="CG13" s="40"/>
      <c r="CH13" s="40"/>
      <c r="CI13" s="40"/>
      <c r="CJ13" s="40"/>
      <c r="CK13" s="40"/>
      <c r="CL13" s="40"/>
      <c r="CM13" s="40"/>
      <c r="CN13" s="40"/>
      <c r="CO13" s="13"/>
      <c r="CP13" s="13"/>
      <c r="CQ13" s="13"/>
      <c r="CR13" s="39"/>
      <c r="CS13" s="40"/>
      <c r="CT13" s="131"/>
      <c r="CU13" s="139"/>
      <c r="CV13" s="139"/>
      <c r="CW13" s="86"/>
      <c r="CX13" s="86"/>
      <c r="CY13" s="86"/>
      <c r="CZ13" s="86"/>
      <c r="DA13" s="86"/>
      <c r="DB13" s="86"/>
      <c r="DC13" s="86"/>
      <c r="DD13" s="86"/>
      <c r="DE13" s="86"/>
      <c r="DF13" s="86"/>
      <c r="DG13" s="86"/>
      <c r="DH13" s="86"/>
      <c r="DI13" s="86"/>
      <c r="DJ13" s="161"/>
    </row>
    <row r="14" spans="1:114" ht="13">
      <c r="A14" s="141"/>
      <c r="B14" s="141"/>
      <c r="C14" s="141"/>
      <c r="D14" s="141"/>
      <c r="E14" s="141"/>
      <c r="F14" s="141"/>
      <c r="G14" s="141"/>
      <c r="H14" s="141"/>
      <c r="I14" s="141"/>
      <c r="J14" s="141"/>
      <c r="K14" s="141"/>
      <c r="L14" s="141"/>
      <c r="M14" s="141"/>
      <c r="N14" s="141"/>
      <c r="O14" s="141"/>
      <c r="P14" s="150"/>
      <c r="Q14" s="141"/>
      <c r="R14" s="141"/>
      <c r="S14" s="141"/>
      <c r="T14" s="141"/>
      <c r="U14" s="141"/>
      <c r="V14" s="141"/>
      <c r="W14" s="141"/>
      <c r="X14" s="141"/>
      <c r="Y14" s="141"/>
      <c r="Z14" s="141"/>
      <c r="AA14" s="141"/>
      <c r="AB14" s="141"/>
      <c r="AC14" s="141"/>
      <c r="AD14" s="141"/>
      <c r="AE14" s="141"/>
      <c r="AF14" s="150"/>
      <c r="AG14" s="141"/>
      <c r="AH14" s="141"/>
      <c r="AI14" s="141"/>
      <c r="AJ14" s="141"/>
      <c r="AK14" s="141"/>
      <c r="AL14" s="141"/>
      <c r="AM14" s="141"/>
      <c r="AN14" s="141"/>
      <c r="AO14" s="141"/>
      <c r="AP14" s="141"/>
      <c r="AQ14" s="141"/>
      <c r="AR14" s="141"/>
      <c r="AS14" s="141"/>
      <c r="AT14" s="141"/>
      <c r="AU14" s="141"/>
      <c r="AV14" s="150"/>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2"/>
      <c r="CD14" s="142"/>
      <c r="CE14" s="142"/>
      <c r="CF14" s="142"/>
      <c r="CG14" s="142"/>
      <c r="CH14" s="142"/>
      <c r="CI14" s="142"/>
      <c r="CJ14" s="142"/>
      <c r="CK14" s="142"/>
      <c r="CL14" s="142"/>
      <c r="CM14" s="142"/>
      <c r="CN14" s="142"/>
      <c r="CO14" s="141"/>
      <c r="CP14" s="141"/>
      <c r="CQ14" s="141"/>
      <c r="CR14" s="150"/>
      <c r="CS14" s="142"/>
      <c r="CT14" s="143"/>
      <c r="CU14" s="144"/>
      <c r="CV14" s="144"/>
      <c r="CW14" s="145"/>
      <c r="CX14" s="145"/>
      <c r="CY14" s="145"/>
      <c r="CZ14" s="145"/>
      <c r="DA14" s="145"/>
      <c r="DB14" s="145"/>
      <c r="DC14" s="145"/>
      <c r="DD14" s="145"/>
      <c r="DE14" s="145"/>
      <c r="DF14" s="145"/>
      <c r="DG14" s="145"/>
      <c r="DH14" s="145"/>
      <c r="DI14" s="145"/>
      <c r="DJ14" s="162"/>
    </row>
    <row r="15" spans="1:114">
      <c r="A15" s="116"/>
      <c r="B15" s="117"/>
      <c r="C15" s="117"/>
      <c r="D15" s="117"/>
      <c r="E15" s="117"/>
      <c r="F15" s="117"/>
      <c r="G15" s="117"/>
      <c r="H15" s="117"/>
      <c r="I15" s="117"/>
      <c r="J15" s="117"/>
      <c r="K15" s="117"/>
      <c r="L15" s="117"/>
      <c r="M15" s="113"/>
      <c r="N15" s="113"/>
      <c r="O15" s="113"/>
      <c r="P15" s="114" t="s">
        <v>101</v>
      </c>
      <c r="Q15" s="116"/>
      <c r="R15" s="117"/>
      <c r="S15" s="117"/>
      <c r="T15" s="117"/>
      <c r="U15" s="117"/>
      <c r="V15" s="117"/>
      <c r="W15" s="117"/>
      <c r="X15" s="117"/>
      <c r="Y15" s="117"/>
      <c r="Z15" s="117"/>
      <c r="AA15" s="117"/>
      <c r="AB15" s="117"/>
      <c r="AC15" s="113"/>
      <c r="AD15" s="113"/>
      <c r="AE15" s="113"/>
      <c r="AF15" s="114" t="s">
        <v>101</v>
      </c>
      <c r="AG15" s="116"/>
      <c r="AH15" s="117"/>
      <c r="AI15" s="117"/>
      <c r="AJ15" s="117"/>
      <c r="AK15" s="117"/>
      <c r="AL15" s="117"/>
      <c r="AM15" s="117"/>
      <c r="AN15" s="117"/>
      <c r="AO15" s="117"/>
      <c r="AP15" s="117"/>
      <c r="AQ15" s="117"/>
      <c r="AR15" s="117"/>
      <c r="AS15" s="113"/>
      <c r="AT15" s="113"/>
      <c r="AU15" s="113"/>
      <c r="AV15" s="114" t="s">
        <v>101</v>
      </c>
      <c r="AW15" s="116"/>
      <c r="AX15" s="117"/>
      <c r="AY15" s="117"/>
      <c r="AZ15" s="117"/>
      <c r="BA15" s="117"/>
      <c r="BB15" s="117"/>
      <c r="BC15" s="117"/>
      <c r="BD15" s="117"/>
      <c r="BE15" s="117"/>
      <c r="BF15" s="117"/>
      <c r="BG15" s="117"/>
      <c r="BH15" s="117"/>
      <c r="BI15" s="113"/>
      <c r="BJ15" s="113"/>
      <c r="BK15" s="113"/>
      <c r="BL15" s="114" t="s">
        <v>101</v>
      </c>
      <c r="BM15" s="116"/>
      <c r="BN15" s="117"/>
      <c r="BO15" s="117"/>
      <c r="BP15" s="117"/>
      <c r="BQ15" s="117"/>
      <c r="BR15" s="117"/>
      <c r="BS15" s="117"/>
      <c r="BT15" s="117"/>
      <c r="BU15" s="117"/>
      <c r="BV15" s="117"/>
      <c r="BW15" s="117"/>
      <c r="BX15" s="117"/>
      <c r="BY15" s="113"/>
      <c r="BZ15" s="113"/>
      <c r="CA15" s="113"/>
      <c r="CB15" s="120" t="s">
        <v>102</v>
      </c>
      <c r="CC15" s="116"/>
      <c r="CD15" s="117"/>
      <c r="CE15" s="117"/>
      <c r="CF15" s="117"/>
      <c r="CG15" s="117"/>
      <c r="CH15" s="117"/>
      <c r="CI15" s="117"/>
      <c r="CJ15" s="117"/>
      <c r="CK15" s="117"/>
      <c r="CL15" s="117"/>
      <c r="CM15" s="117"/>
      <c r="CN15" s="117"/>
      <c r="CO15" s="113"/>
      <c r="CP15" s="113"/>
      <c r="CQ15" s="113"/>
      <c r="CR15" s="120" t="s">
        <v>102</v>
      </c>
      <c r="CS15" s="116"/>
      <c r="CT15" s="116"/>
      <c r="CU15" s="117" t="s">
        <v>713</v>
      </c>
      <c r="CV15" s="117"/>
      <c r="CW15" s="117"/>
      <c r="CX15" s="117"/>
      <c r="CY15" s="117"/>
      <c r="CZ15" s="117"/>
      <c r="DA15" s="117"/>
      <c r="DB15" s="117"/>
      <c r="DC15" s="117"/>
      <c r="DD15" s="117"/>
      <c r="DE15" s="117"/>
      <c r="DF15" s="117"/>
      <c r="DG15" s="113"/>
      <c r="DH15" s="113"/>
      <c r="DI15" s="113"/>
      <c r="DJ15" s="120" t="s">
        <v>102</v>
      </c>
    </row>
    <row r="16" spans="1:114">
      <c r="A16" s="7"/>
      <c r="B16" s="7"/>
      <c r="C16" s="7"/>
      <c r="D16" s="7"/>
      <c r="BL16"/>
      <c r="CB16"/>
      <c r="DJ16" s="94"/>
    </row>
    <row r="17" spans="2:114" ht="13">
      <c r="B17" s="65" t="s">
        <v>272</v>
      </c>
      <c r="C17" s="267" t="s">
        <v>38</v>
      </c>
      <c r="D17" s="267" t="s">
        <v>128</v>
      </c>
      <c r="E17" s="267" t="s">
        <v>130</v>
      </c>
      <c r="F17" s="267" t="s">
        <v>39</v>
      </c>
      <c r="G17" s="267" t="s">
        <v>40</v>
      </c>
      <c r="H17" s="267" t="s">
        <v>41</v>
      </c>
      <c r="I17" s="267" t="s">
        <v>42</v>
      </c>
      <c r="J17" s="267" t="s">
        <v>132</v>
      </c>
      <c r="K17" s="267" t="s">
        <v>133</v>
      </c>
      <c r="L17" s="267" t="s">
        <v>134</v>
      </c>
      <c r="M17" s="268">
        <v>100000</v>
      </c>
      <c r="N17" s="269" t="s">
        <v>262</v>
      </c>
      <c r="O17" s="269" t="s">
        <v>262</v>
      </c>
      <c r="P17" s="269" t="s">
        <v>80</v>
      </c>
      <c r="R17" s="65" t="s">
        <v>272</v>
      </c>
      <c r="S17" s="267" t="s">
        <v>38</v>
      </c>
      <c r="T17" s="267" t="s">
        <v>128</v>
      </c>
      <c r="U17" s="267" t="s">
        <v>130</v>
      </c>
      <c r="V17" s="267" t="s">
        <v>39</v>
      </c>
      <c r="W17" s="267" t="s">
        <v>40</v>
      </c>
      <c r="X17" s="267" t="s">
        <v>41</v>
      </c>
      <c r="Y17" s="267" t="s">
        <v>42</v>
      </c>
      <c r="Z17" s="267" t="s">
        <v>132</v>
      </c>
      <c r="AA17" s="267" t="s">
        <v>133</v>
      </c>
      <c r="AB17" s="267" t="s">
        <v>134</v>
      </c>
      <c r="AC17" s="268">
        <v>100000</v>
      </c>
      <c r="AD17" s="269" t="s">
        <v>262</v>
      </c>
      <c r="AE17" s="269" t="s">
        <v>262</v>
      </c>
      <c r="AF17" s="269" t="s">
        <v>80</v>
      </c>
      <c r="AH17" s="65" t="s">
        <v>272</v>
      </c>
      <c r="AI17" s="267" t="s">
        <v>38</v>
      </c>
      <c r="AJ17" s="267" t="s">
        <v>128</v>
      </c>
      <c r="AK17" s="267" t="s">
        <v>130</v>
      </c>
      <c r="AL17" s="267" t="s">
        <v>39</v>
      </c>
      <c r="AM17" s="267" t="s">
        <v>40</v>
      </c>
      <c r="AN17" s="267" t="s">
        <v>41</v>
      </c>
      <c r="AO17" s="267" t="s">
        <v>42</v>
      </c>
      <c r="AP17" s="267" t="s">
        <v>132</v>
      </c>
      <c r="AQ17" s="267" t="s">
        <v>133</v>
      </c>
      <c r="AR17" s="267" t="s">
        <v>134</v>
      </c>
      <c r="AS17" s="268">
        <v>100000</v>
      </c>
      <c r="AT17" s="269" t="s">
        <v>262</v>
      </c>
      <c r="AU17" s="269" t="s">
        <v>262</v>
      </c>
      <c r="AV17" s="269" t="s">
        <v>80</v>
      </c>
      <c r="AX17" s="65" t="s">
        <v>272</v>
      </c>
      <c r="AY17" s="267" t="s">
        <v>38</v>
      </c>
      <c r="AZ17" s="267" t="s">
        <v>128</v>
      </c>
      <c r="BA17" s="267" t="s">
        <v>130</v>
      </c>
      <c r="BB17" s="267" t="s">
        <v>39</v>
      </c>
      <c r="BC17" s="267" t="s">
        <v>40</v>
      </c>
      <c r="BD17" s="267" t="s">
        <v>41</v>
      </c>
      <c r="BE17" s="267" t="s">
        <v>42</v>
      </c>
      <c r="BF17" s="267" t="s">
        <v>132</v>
      </c>
      <c r="BG17" s="267" t="s">
        <v>133</v>
      </c>
      <c r="BH17" s="267" t="s">
        <v>134</v>
      </c>
      <c r="BI17" s="268">
        <v>100000</v>
      </c>
      <c r="BJ17" s="269" t="s">
        <v>262</v>
      </c>
      <c r="BK17" s="269" t="s">
        <v>262</v>
      </c>
      <c r="BL17" s="269" t="s">
        <v>80</v>
      </c>
      <c r="BN17" s="65" t="s">
        <v>272</v>
      </c>
      <c r="BO17" s="267" t="s">
        <v>38</v>
      </c>
      <c r="BP17" s="267" t="s">
        <v>128</v>
      </c>
      <c r="BQ17" s="267" t="s">
        <v>130</v>
      </c>
      <c r="BR17" s="267" t="s">
        <v>39</v>
      </c>
      <c r="BS17" s="267" t="s">
        <v>40</v>
      </c>
      <c r="BT17" s="267" t="s">
        <v>41</v>
      </c>
      <c r="BU17" s="267" t="s">
        <v>42</v>
      </c>
      <c r="BV17" s="267" t="s">
        <v>132</v>
      </c>
      <c r="BW17" s="267" t="s">
        <v>133</v>
      </c>
      <c r="BX17" s="267" t="s">
        <v>134</v>
      </c>
      <c r="BY17" s="268">
        <v>100000</v>
      </c>
      <c r="BZ17" s="269" t="s">
        <v>262</v>
      </c>
      <c r="CA17" s="269" t="s">
        <v>262</v>
      </c>
      <c r="CB17" s="269" t="s">
        <v>80</v>
      </c>
      <c r="CD17" s="65" t="s">
        <v>272</v>
      </c>
      <c r="CE17" s="267" t="s">
        <v>38</v>
      </c>
      <c r="CF17" s="267" t="s">
        <v>128</v>
      </c>
      <c r="CG17" s="267" t="s">
        <v>130</v>
      </c>
      <c r="CH17" s="267" t="s">
        <v>39</v>
      </c>
      <c r="CI17" s="267" t="s">
        <v>40</v>
      </c>
      <c r="CJ17" s="267" t="s">
        <v>41</v>
      </c>
      <c r="CK17" s="267" t="s">
        <v>42</v>
      </c>
      <c r="CL17" s="267" t="s">
        <v>132</v>
      </c>
      <c r="CM17" s="267" t="s">
        <v>133</v>
      </c>
      <c r="CN17" s="267" t="s">
        <v>134</v>
      </c>
      <c r="CO17" s="268">
        <v>100000</v>
      </c>
      <c r="CP17" s="269" t="s">
        <v>262</v>
      </c>
      <c r="CQ17" s="269" t="s">
        <v>262</v>
      </c>
      <c r="CR17" s="269" t="s">
        <v>80</v>
      </c>
      <c r="CU17" s="65" t="s">
        <v>91</v>
      </c>
      <c r="CV17" s="65" t="s">
        <v>272</v>
      </c>
      <c r="CW17" s="267" t="s">
        <v>38</v>
      </c>
      <c r="CX17" s="267" t="s">
        <v>128</v>
      </c>
      <c r="CY17" s="267" t="s">
        <v>130</v>
      </c>
      <c r="CZ17" s="267" t="s">
        <v>39</v>
      </c>
      <c r="DA17" s="267" t="s">
        <v>40</v>
      </c>
      <c r="DB17" s="267" t="s">
        <v>41</v>
      </c>
      <c r="DC17" s="267" t="s">
        <v>42</v>
      </c>
      <c r="DD17" s="267" t="s">
        <v>132</v>
      </c>
      <c r="DE17" s="267" t="s">
        <v>133</v>
      </c>
      <c r="DF17" s="267" t="s">
        <v>134</v>
      </c>
      <c r="DG17" s="268">
        <v>100000</v>
      </c>
      <c r="DH17" s="269" t="s">
        <v>262</v>
      </c>
      <c r="DI17" s="269" t="s">
        <v>262</v>
      </c>
      <c r="DJ17" s="269" t="s">
        <v>80</v>
      </c>
    </row>
    <row r="18" spans="2:114" ht="13">
      <c r="B18" s="66"/>
      <c r="C18" s="266" t="s">
        <v>127</v>
      </c>
      <c r="D18" s="266" t="s">
        <v>43</v>
      </c>
      <c r="E18" s="266" t="s">
        <v>43</v>
      </c>
      <c r="F18" s="266" t="s">
        <v>43</v>
      </c>
      <c r="G18" s="266" t="s">
        <v>43</v>
      </c>
      <c r="H18" s="266" t="s">
        <v>43</v>
      </c>
      <c r="I18" s="266" t="s">
        <v>43</v>
      </c>
      <c r="J18" s="266" t="s">
        <v>43</v>
      </c>
      <c r="K18" s="266" t="s">
        <v>43</v>
      </c>
      <c r="L18" s="266" t="s">
        <v>43</v>
      </c>
      <c r="M18" s="266" t="s">
        <v>46</v>
      </c>
      <c r="N18" s="12" t="s">
        <v>264</v>
      </c>
      <c r="O18" s="12" t="s">
        <v>150</v>
      </c>
      <c r="P18" s="12" t="s">
        <v>149</v>
      </c>
      <c r="R18" s="66"/>
      <c r="S18" s="266" t="s">
        <v>127</v>
      </c>
      <c r="T18" s="266" t="s">
        <v>43</v>
      </c>
      <c r="U18" s="266" t="s">
        <v>43</v>
      </c>
      <c r="V18" s="266" t="s">
        <v>43</v>
      </c>
      <c r="W18" s="266" t="s">
        <v>43</v>
      </c>
      <c r="X18" s="266" t="s">
        <v>43</v>
      </c>
      <c r="Y18" s="266" t="s">
        <v>43</v>
      </c>
      <c r="Z18" s="266" t="s">
        <v>43</v>
      </c>
      <c r="AA18" s="266" t="s">
        <v>43</v>
      </c>
      <c r="AB18" s="266" t="s">
        <v>43</v>
      </c>
      <c r="AC18" s="266" t="s">
        <v>46</v>
      </c>
      <c r="AD18" s="12" t="s">
        <v>264</v>
      </c>
      <c r="AE18" s="12" t="s">
        <v>150</v>
      </c>
      <c r="AF18" s="12" t="s">
        <v>149</v>
      </c>
      <c r="AH18" s="66"/>
      <c r="AI18" s="266" t="s">
        <v>127</v>
      </c>
      <c r="AJ18" s="266" t="s">
        <v>43</v>
      </c>
      <c r="AK18" s="266" t="s">
        <v>43</v>
      </c>
      <c r="AL18" s="266" t="s">
        <v>43</v>
      </c>
      <c r="AM18" s="266" t="s">
        <v>43</v>
      </c>
      <c r="AN18" s="266" t="s">
        <v>43</v>
      </c>
      <c r="AO18" s="266" t="s">
        <v>43</v>
      </c>
      <c r="AP18" s="266" t="s">
        <v>43</v>
      </c>
      <c r="AQ18" s="266" t="s">
        <v>43</v>
      </c>
      <c r="AR18" s="266" t="s">
        <v>43</v>
      </c>
      <c r="AS18" s="266" t="s">
        <v>46</v>
      </c>
      <c r="AT18" s="12" t="s">
        <v>264</v>
      </c>
      <c r="AU18" s="12" t="s">
        <v>150</v>
      </c>
      <c r="AV18" s="12" t="s">
        <v>149</v>
      </c>
      <c r="AX18" s="66"/>
      <c r="AY18" s="266" t="s">
        <v>127</v>
      </c>
      <c r="AZ18" s="266" t="s">
        <v>43</v>
      </c>
      <c r="BA18" s="266" t="s">
        <v>43</v>
      </c>
      <c r="BB18" s="266" t="s">
        <v>43</v>
      </c>
      <c r="BC18" s="266" t="s">
        <v>43</v>
      </c>
      <c r="BD18" s="266" t="s">
        <v>43</v>
      </c>
      <c r="BE18" s="266" t="s">
        <v>43</v>
      </c>
      <c r="BF18" s="266" t="s">
        <v>43</v>
      </c>
      <c r="BG18" s="266" t="s">
        <v>43</v>
      </c>
      <c r="BH18" s="266" t="s">
        <v>43</v>
      </c>
      <c r="BI18" s="266" t="s">
        <v>46</v>
      </c>
      <c r="BJ18" s="12" t="s">
        <v>264</v>
      </c>
      <c r="BK18" s="12" t="s">
        <v>150</v>
      </c>
      <c r="BL18" s="12" t="s">
        <v>149</v>
      </c>
      <c r="BN18" s="66"/>
      <c r="BO18" s="266" t="s">
        <v>127</v>
      </c>
      <c r="BP18" s="266" t="s">
        <v>43</v>
      </c>
      <c r="BQ18" s="266" t="s">
        <v>43</v>
      </c>
      <c r="BR18" s="266" t="s">
        <v>43</v>
      </c>
      <c r="BS18" s="266" t="s">
        <v>43</v>
      </c>
      <c r="BT18" s="266" t="s">
        <v>43</v>
      </c>
      <c r="BU18" s="266" t="s">
        <v>43</v>
      </c>
      <c r="BV18" s="266" t="s">
        <v>43</v>
      </c>
      <c r="BW18" s="266" t="s">
        <v>43</v>
      </c>
      <c r="BX18" s="266" t="s">
        <v>43</v>
      </c>
      <c r="BY18" s="266" t="s">
        <v>46</v>
      </c>
      <c r="BZ18" s="12" t="s">
        <v>264</v>
      </c>
      <c r="CA18" s="12" t="s">
        <v>150</v>
      </c>
      <c r="CB18" s="12" t="s">
        <v>149</v>
      </c>
      <c r="CD18" s="66"/>
      <c r="CE18" s="266" t="s">
        <v>127</v>
      </c>
      <c r="CF18" s="266" t="s">
        <v>43</v>
      </c>
      <c r="CG18" s="266" t="s">
        <v>43</v>
      </c>
      <c r="CH18" s="266" t="s">
        <v>43</v>
      </c>
      <c r="CI18" s="266" t="s">
        <v>43</v>
      </c>
      <c r="CJ18" s="266" t="s">
        <v>43</v>
      </c>
      <c r="CK18" s="266" t="s">
        <v>43</v>
      </c>
      <c r="CL18" s="266" t="s">
        <v>43</v>
      </c>
      <c r="CM18" s="266" t="s">
        <v>43</v>
      </c>
      <c r="CN18" s="266" t="s">
        <v>43</v>
      </c>
      <c r="CO18" s="266" t="s">
        <v>46</v>
      </c>
      <c r="CP18" s="12" t="s">
        <v>264</v>
      </c>
      <c r="CQ18" s="12" t="s">
        <v>150</v>
      </c>
      <c r="CR18" s="12" t="s">
        <v>149</v>
      </c>
      <c r="CU18" s="66" t="s">
        <v>92</v>
      </c>
      <c r="CV18" s="66"/>
      <c r="CW18" s="266" t="s">
        <v>127</v>
      </c>
      <c r="CX18" s="266" t="s">
        <v>43</v>
      </c>
      <c r="CY18" s="266" t="s">
        <v>43</v>
      </c>
      <c r="CZ18" s="266" t="s">
        <v>43</v>
      </c>
      <c r="DA18" s="266" t="s">
        <v>43</v>
      </c>
      <c r="DB18" s="266" t="s">
        <v>43</v>
      </c>
      <c r="DC18" s="266" t="s">
        <v>43</v>
      </c>
      <c r="DD18" s="266" t="s">
        <v>43</v>
      </c>
      <c r="DE18" s="266" t="s">
        <v>43</v>
      </c>
      <c r="DF18" s="266" t="s">
        <v>43</v>
      </c>
      <c r="DG18" s="266" t="s">
        <v>46</v>
      </c>
      <c r="DH18" s="12" t="s">
        <v>264</v>
      </c>
      <c r="DI18" s="12" t="s">
        <v>150</v>
      </c>
      <c r="DJ18" s="12" t="s">
        <v>149</v>
      </c>
    </row>
    <row r="19" spans="2:114" ht="13">
      <c r="B19" s="67"/>
      <c r="C19" s="270" t="s">
        <v>46</v>
      </c>
      <c r="D19" s="270" t="s">
        <v>129</v>
      </c>
      <c r="E19" s="270" t="s">
        <v>131</v>
      </c>
      <c r="F19" s="270" t="s">
        <v>47</v>
      </c>
      <c r="G19" s="270" t="s">
        <v>48</v>
      </c>
      <c r="H19" s="270" t="s">
        <v>49</v>
      </c>
      <c r="I19" s="270" t="s">
        <v>45</v>
      </c>
      <c r="J19" s="270" t="s">
        <v>135</v>
      </c>
      <c r="K19" s="270" t="s">
        <v>136</v>
      </c>
      <c r="L19" s="270" t="s">
        <v>137</v>
      </c>
      <c r="M19" s="270" t="s">
        <v>138</v>
      </c>
      <c r="N19" s="271" t="s">
        <v>150</v>
      </c>
      <c r="O19" s="271" t="s">
        <v>138</v>
      </c>
      <c r="P19" s="271" t="s">
        <v>44</v>
      </c>
      <c r="R19" s="67"/>
      <c r="S19" s="270" t="s">
        <v>46</v>
      </c>
      <c r="T19" s="270" t="s">
        <v>129</v>
      </c>
      <c r="U19" s="270" t="s">
        <v>131</v>
      </c>
      <c r="V19" s="270" t="s">
        <v>47</v>
      </c>
      <c r="W19" s="270" t="s">
        <v>48</v>
      </c>
      <c r="X19" s="270" t="s">
        <v>49</v>
      </c>
      <c r="Y19" s="270" t="s">
        <v>45</v>
      </c>
      <c r="Z19" s="270" t="s">
        <v>135</v>
      </c>
      <c r="AA19" s="270" t="s">
        <v>136</v>
      </c>
      <c r="AB19" s="270" t="s">
        <v>137</v>
      </c>
      <c r="AC19" s="270" t="s">
        <v>138</v>
      </c>
      <c r="AD19" s="271" t="s">
        <v>150</v>
      </c>
      <c r="AE19" s="271" t="s">
        <v>138</v>
      </c>
      <c r="AF19" s="271" t="s">
        <v>44</v>
      </c>
      <c r="AH19" s="67"/>
      <c r="AI19" s="270" t="s">
        <v>46</v>
      </c>
      <c r="AJ19" s="270" t="s">
        <v>129</v>
      </c>
      <c r="AK19" s="270" t="s">
        <v>131</v>
      </c>
      <c r="AL19" s="270" t="s">
        <v>47</v>
      </c>
      <c r="AM19" s="270" t="s">
        <v>48</v>
      </c>
      <c r="AN19" s="270" t="s">
        <v>49</v>
      </c>
      <c r="AO19" s="270" t="s">
        <v>45</v>
      </c>
      <c r="AP19" s="270" t="s">
        <v>135</v>
      </c>
      <c r="AQ19" s="270" t="s">
        <v>136</v>
      </c>
      <c r="AR19" s="270" t="s">
        <v>137</v>
      </c>
      <c r="AS19" s="270" t="s">
        <v>138</v>
      </c>
      <c r="AT19" s="271" t="s">
        <v>150</v>
      </c>
      <c r="AU19" s="271" t="s">
        <v>138</v>
      </c>
      <c r="AV19" s="271" t="s">
        <v>44</v>
      </c>
      <c r="AX19" s="67"/>
      <c r="AY19" s="270" t="s">
        <v>46</v>
      </c>
      <c r="AZ19" s="270" t="s">
        <v>129</v>
      </c>
      <c r="BA19" s="270" t="s">
        <v>131</v>
      </c>
      <c r="BB19" s="270" t="s">
        <v>47</v>
      </c>
      <c r="BC19" s="270" t="s">
        <v>48</v>
      </c>
      <c r="BD19" s="270" t="s">
        <v>49</v>
      </c>
      <c r="BE19" s="270" t="s">
        <v>45</v>
      </c>
      <c r="BF19" s="270" t="s">
        <v>135</v>
      </c>
      <c r="BG19" s="270" t="s">
        <v>136</v>
      </c>
      <c r="BH19" s="270" t="s">
        <v>137</v>
      </c>
      <c r="BI19" s="270" t="s">
        <v>138</v>
      </c>
      <c r="BJ19" s="271" t="s">
        <v>150</v>
      </c>
      <c r="BK19" s="271" t="s">
        <v>138</v>
      </c>
      <c r="BL19" s="271" t="s">
        <v>44</v>
      </c>
      <c r="BN19" s="67"/>
      <c r="BO19" s="270" t="s">
        <v>46</v>
      </c>
      <c r="BP19" s="270" t="s">
        <v>129</v>
      </c>
      <c r="BQ19" s="270" t="s">
        <v>131</v>
      </c>
      <c r="BR19" s="270" t="s">
        <v>47</v>
      </c>
      <c r="BS19" s="270" t="s">
        <v>48</v>
      </c>
      <c r="BT19" s="270" t="s">
        <v>49</v>
      </c>
      <c r="BU19" s="270" t="s">
        <v>45</v>
      </c>
      <c r="BV19" s="270" t="s">
        <v>135</v>
      </c>
      <c r="BW19" s="270" t="s">
        <v>136</v>
      </c>
      <c r="BX19" s="270" t="s">
        <v>137</v>
      </c>
      <c r="BY19" s="270" t="s">
        <v>138</v>
      </c>
      <c r="BZ19" s="271" t="s">
        <v>150</v>
      </c>
      <c r="CA19" s="271" t="s">
        <v>138</v>
      </c>
      <c r="CB19" s="271" t="s">
        <v>44</v>
      </c>
      <c r="CD19" s="67"/>
      <c r="CE19" s="270" t="s">
        <v>46</v>
      </c>
      <c r="CF19" s="270" t="s">
        <v>129</v>
      </c>
      <c r="CG19" s="270" t="s">
        <v>131</v>
      </c>
      <c r="CH19" s="270" t="s">
        <v>47</v>
      </c>
      <c r="CI19" s="270" t="s">
        <v>48</v>
      </c>
      <c r="CJ19" s="270" t="s">
        <v>49</v>
      </c>
      <c r="CK19" s="270" t="s">
        <v>45</v>
      </c>
      <c r="CL19" s="270" t="s">
        <v>135</v>
      </c>
      <c r="CM19" s="270" t="s">
        <v>136</v>
      </c>
      <c r="CN19" s="270" t="s">
        <v>137</v>
      </c>
      <c r="CO19" s="270" t="s">
        <v>138</v>
      </c>
      <c r="CP19" s="271" t="s">
        <v>150</v>
      </c>
      <c r="CQ19" s="271" t="s">
        <v>138</v>
      </c>
      <c r="CR19" s="271" t="s">
        <v>44</v>
      </c>
      <c r="CU19" s="67"/>
      <c r="CV19" s="67"/>
      <c r="CW19" s="270" t="s">
        <v>46</v>
      </c>
      <c r="CX19" s="270" t="s">
        <v>129</v>
      </c>
      <c r="CY19" s="270" t="s">
        <v>131</v>
      </c>
      <c r="CZ19" s="270" t="s">
        <v>47</v>
      </c>
      <c r="DA19" s="270" t="s">
        <v>48</v>
      </c>
      <c r="DB19" s="270" t="s">
        <v>49</v>
      </c>
      <c r="DC19" s="270" t="s">
        <v>45</v>
      </c>
      <c r="DD19" s="270" t="s">
        <v>135</v>
      </c>
      <c r="DE19" s="270" t="s">
        <v>136</v>
      </c>
      <c r="DF19" s="270" t="s">
        <v>137</v>
      </c>
      <c r="DG19" s="270" t="s">
        <v>138</v>
      </c>
      <c r="DH19" s="271" t="s">
        <v>150</v>
      </c>
      <c r="DI19" s="271" t="s">
        <v>138</v>
      </c>
      <c r="DJ19" s="271" t="s">
        <v>44</v>
      </c>
    </row>
    <row r="20" spans="2:114" s="489" customFormat="1" ht="15.75" customHeight="1">
      <c r="B20" s="630" t="s">
        <v>93</v>
      </c>
      <c r="C20" s="631">
        <v>722.80219999999997</v>
      </c>
      <c r="D20" s="631">
        <v>516.56370000000004</v>
      </c>
      <c r="E20" s="631">
        <v>418.78680000000003</v>
      </c>
      <c r="F20" s="631">
        <v>411.46359999999999</v>
      </c>
      <c r="G20" s="631">
        <v>444.53919999999999</v>
      </c>
      <c r="H20" s="631">
        <v>452.4794</v>
      </c>
      <c r="I20" s="631">
        <v>452.9873</v>
      </c>
      <c r="J20" s="631">
        <v>456.98480000000001</v>
      </c>
      <c r="K20" s="631">
        <v>483.0566</v>
      </c>
      <c r="L20" s="631">
        <v>543.96140000000003</v>
      </c>
      <c r="M20" s="631">
        <v>504.18540000000002</v>
      </c>
      <c r="N20" s="632">
        <v>437.59410000000003</v>
      </c>
      <c r="O20" s="632">
        <v>494.29250000000002</v>
      </c>
      <c r="P20" s="633">
        <v>466.18490000000003</v>
      </c>
      <c r="R20" s="630" t="s">
        <v>93</v>
      </c>
      <c r="S20" s="631">
        <v>596.94159999999999</v>
      </c>
      <c r="T20" s="631">
        <v>428.29689999999999</v>
      </c>
      <c r="U20" s="631">
        <v>341.37380000000002</v>
      </c>
      <c r="V20" s="631">
        <v>337.54450000000003</v>
      </c>
      <c r="W20" s="631">
        <v>369.21800000000002</v>
      </c>
      <c r="X20" s="631">
        <v>374.714</v>
      </c>
      <c r="Y20" s="631">
        <v>368.73419999999999</v>
      </c>
      <c r="Z20" s="631">
        <v>369.2842</v>
      </c>
      <c r="AA20" s="631">
        <v>380.46850000000001</v>
      </c>
      <c r="AB20" s="631">
        <v>410.21080000000001</v>
      </c>
      <c r="AC20" s="631">
        <v>390.20650000000001</v>
      </c>
      <c r="AD20" s="632">
        <v>359.43579999999997</v>
      </c>
      <c r="AE20" s="632">
        <v>386.12400000000002</v>
      </c>
      <c r="AF20" s="633">
        <v>372.89359999999999</v>
      </c>
      <c r="AH20" s="630" t="s">
        <v>93</v>
      </c>
      <c r="AI20" s="631">
        <v>557.08209999999997</v>
      </c>
      <c r="AJ20" s="631">
        <v>402.84559999999999</v>
      </c>
      <c r="AK20" s="631">
        <v>323.12389999999999</v>
      </c>
      <c r="AL20" s="631">
        <v>318.8587</v>
      </c>
      <c r="AM20" s="631">
        <v>346.80739999999997</v>
      </c>
      <c r="AN20" s="631">
        <v>350.06569999999999</v>
      </c>
      <c r="AO20" s="631">
        <v>342.42619999999999</v>
      </c>
      <c r="AP20" s="631">
        <v>342.90480000000002</v>
      </c>
      <c r="AQ20" s="631">
        <v>345.97629999999998</v>
      </c>
      <c r="AR20" s="631">
        <v>364.05160000000001</v>
      </c>
      <c r="AS20" s="631">
        <v>295.1995</v>
      </c>
      <c r="AT20" s="632">
        <v>337.24059999999997</v>
      </c>
      <c r="AU20" s="632">
        <v>333.25549999999998</v>
      </c>
      <c r="AV20" s="633">
        <v>335.23110000000003</v>
      </c>
      <c r="AX20" s="630" t="s">
        <v>93</v>
      </c>
      <c r="AY20" s="631">
        <v>570.7364</v>
      </c>
      <c r="AZ20" s="631">
        <v>408.44099999999997</v>
      </c>
      <c r="BA20" s="631">
        <v>326.87049999999999</v>
      </c>
      <c r="BB20" s="631">
        <v>323.3646</v>
      </c>
      <c r="BC20" s="631">
        <v>353.8503</v>
      </c>
      <c r="BD20" s="631">
        <v>360.57139999999998</v>
      </c>
      <c r="BE20" s="631">
        <v>354.30930000000001</v>
      </c>
      <c r="BF20" s="631">
        <v>353.04149999999998</v>
      </c>
      <c r="BG20" s="631">
        <v>353.30270000000002</v>
      </c>
      <c r="BH20" s="631">
        <v>373.31939999999997</v>
      </c>
      <c r="BI20" s="631">
        <v>306.39330000000001</v>
      </c>
      <c r="BJ20" s="632">
        <v>344.7525</v>
      </c>
      <c r="BK20" s="632">
        <v>342.702</v>
      </c>
      <c r="BL20" s="633">
        <v>343.71850000000001</v>
      </c>
      <c r="BN20" s="630" t="s">
        <v>93</v>
      </c>
      <c r="BO20" s="671">
        <v>47.861899999999999</v>
      </c>
      <c r="BP20" s="671">
        <v>45.810600000000001</v>
      </c>
      <c r="BQ20" s="671">
        <v>42.4437</v>
      </c>
      <c r="BR20" s="671">
        <v>40.494100000000003</v>
      </c>
      <c r="BS20" s="671">
        <v>38.755899999999997</v>
      </c>
      <c r="BT20" s="671">
        <v>34.622</v>
      </c>
      <c r="BU20" s="671">
        <v>30.952300000000001</v>
      </c>
      <c r="BV20" s="671">
        <v>27.362400000000001</v>
      </c>
      <c r="BW20" s="671">
        <v>24.732500000000002</v>
      </c>
      <c r="BX20" s="671">
        <v>24.360199999999999</v>
      </c>
      <c r="BY20" s="671">
        <v>17.8169</v>
      </c>
      <c r="BZ20" s="672">
        <v>36.851399999999998</v>
      </c>
      <c r="CA20" s="672">
        <v>22.7957</v>
      </c>
      <c r="CB20" s="665">
        <v>28.130700000000001</v>
      </c>
      <c r="CD20" s="630" t="s">
        <v>93</v>
      </c>
      <c r="CE20" s="671">
        <v>3.2410999999999999</v>
      </c>
      <c r="CF20" s="671">
        <v>3.2643</v>
      </c>
      <c r="CG20" s="671">
        <v>2.6126999999999998</v>
      </c>
      <c r="CH20" s="671">
        <v>2.5608</v>
      </c>
      <c r="CI20" s="671">
        <v>2.8929</v>
      </c>
      <c r="CJ20" s="671">
        <v>3.1282999999999999</v>
      </c>
      <c r="CK20" s="671">
        <v>2.9184999999999999</v>
      </c>
      <c r="CL20" s="671">
        <v>3.1715</v>
      </c>
      <c r="CM20" s="671">
        <v>4.4481999999999999</v>
      </c>
      <c r="CN20" s="671">
        <v>4.1489000000000003</v>
      </c>
      <c r="CO20" s="671">
        <v>14.3118</v>
      </c>
      <c r="CP20" s="672">
        <v>2.8142</v>
      </c>
      <c r="CQ20" s="672">
        <v>7.1429999999999998</v>
      </c>
      <c r="CR20" s="665">
        <v>5.1285999999999996</v>
      </c>
      <c r="CU20" s="674" t="s">
        <v>93</v>
      </c>
      <c r="CV20" s="630" t="s">
        <v>93</v>
      </c>
      <c r="CW20" s="671">
        <v>15.345599999999999</v>
      </c>
      <c r="CX20" s="671">
        <v>19.0138</v>
      </c>
      <c r="CY20" s="671">
        <v>19.9618</v>
      </c>
      <c r="CZ20" s="671">
        <v>18.520099999999999</v>
      </c>
      <c r="DA20" s="671">
        <v>18.150099999999998</v>
      </c>
      <c r="DB20" s="671">
        <v>16.213999999999999</v>
      </c>
      <c r="DC20" s="671">
        <v>15.8567</v>
      </c>
      <c r="DD20" s="671">
        <v>17.0322</v>
      </c>
      <c r="DE20" s="671">
        <v>19.398299999999999</v>
      </c>
      <c r="DF20" s="671">
        <v>21.669</v>
      </c>
      <c r="DG20" s="671">
        <v>22.661899999999999</v>
      </c>
      <c r="DH20" s="672">
        <v>17.594999999999999</v>
      </c>
      <c r="DI20" s="672">
        <v>20.349499999999999</v>
      </c>
      <c r="DJ20" s="665">
        <v>19.067799999999998</v>
      </c>
    </row>
    <row r="21" spans="2:114" s="489" customFormat="1" ht="15.75" customHeight="1">
      <c r="B21" s="634" t="s">
        <v>273</v>
      </c>
      <c r="C21" s="635">
        <v>722.80219999999997</v>
      </c>
      <c r="D21" s="635">
        <v>515.71</v>
      </c>
      <c r="E21" s="635">
        <v>418.78680000000003</v>
      </c>
      <c r="F21" s="635">
        <v>411.44369999999998</v>
      </c>
      <c r="G21" s="635">
        <v>445.31790000000001</v>
      </c>
      <c r="H21" s="635">
        <v>452.88799999999998</v>
      </c>
      <c r="I21" s="635">
        <v>453.92079999999999</v>
      </c>
      <c r="J21" s="635">
        <v>465.20400000000001</v>
      </c>
      <c r="K21" s="635">
        <v>492.22829999999999</v>
      </c>
      <c r="L21" s="635">
        <v>555.55820000000006</v>
      </c>
      <c r="M21" s="635">
        <v>506.2466</v>
      </c>
      <c r="N21" s="636">
        <v>437.85930000000002</v>
      </c>
      <c r="O21" s="636">
        <v>501.26929999999999</v>
      </c>
      <c r="P21" s="637">
        <v>469.11250000000001</v>
      </c>
      <c r="R21" s="634" t="s">
        <v>273</v>
      </c>
      <c r="S21" s="635">
        <v>596.94159999999999</v>
      </c>
      <c r="T21" s="635">
        <v>427.38839999999999</v>
      </c>
      <c r="U21" s="635">
        <v>341.37380000000002</v>
      </c>
      <c r="V21" s="635">
        <v>337.4479</v>
      </c>
      <c r="W21" s="635">
        <v>369.86869999999999</v>
      </c>
      <c r="X21" s="635">
        <v>375.46620000000001</v>
      </c>
      <c r="Y21" s="635">
        <v>368.54539999999997</v>
      </c>
      <c r="Z21" s="635">
        <v>375.66570000000002</v>
      </c>
      <c r="AA21" s="635">
        <v>387.50220000000002</v>
      </c>
      <c r="AB21" s="635">
        <v>417.50259999999997</v>
      </c>
      <c r="AC21" s="635">
        <v>391.54629999999997</v>
      </c>
      <c r="AD21" s="636">
        <v>359.46449999999999</v>
      </c>
      <c r="AE21" s="636">
        <v>391.19619999999998</v>
      </c>
      <c r="AF21" s="637">
        <v>375.10430000000002</v>
      </c>
      <c r="AH21" s="634" t="s">
        <v>273</v>
      </c>
      <c r="AI21" s="635">
        <v>557.08209999999997</v>
      </c>
      <c r="AJ21" s="635">
        <v>401.92129999999997</v>
      </c>
      <c r="AK21" s="635">
        <v>323.12389999999999</v>
      </c>
      <c r="AL21" s="635">
        <v>318.75220000000002</v>
      </c>
      <c r="AM21" s="635">
        <v>347.39060000000001</v>
      </c>
      <c r="AN21" s="635">
        <v>350.73250000000002</v>
      </c>
      <c r="AO21" s="635">
        <v>341.6848</v>
      </c>
      <c r="AP21" s="635">
        <v>347.87580000000003</v>
      </c>
      <c r="AQ21" s="635">
        <v>351.7867</v>
      </c>
      <c r="AR21" s="635">
        <v>369.35090000000002</v>
      </c>
      <c r="AS21" s="635">
        <v>295.77390000000003</v>
      </c>
      <c r="AT21" s="636">
        <v>337.142</v>
      </c>
      <c r="AU21" s="636">
        <v>336.59280000000001</v>
      </c>
      <c r="AV21" s="637">
        <v>336.87130000000002</v>
      </c>
      <c r="AX21" s="634" t="s">
        <v>273</v>
      </c>
      <c r="AY21" s="635">
        <v>570.7364</v>
      </c>
      <c r="AZ21" s="635">
        <v>407.52010000000001</v>
      </c>
      <c r="BA21" s="635">
        <v>326.87049999999999</v>
      </c>
      <c r="BB21" s="635">
        <v>323.25790000000001</v>
      </c>
      <c r="BC21" s="635">
        <v>354.4325</v>
      </c>
      <c r="BD21" s="635">
        <v>360.95249999999999</v>
      </c>
      <c r="BE21" s="635">
        <v>353.04169999999999</v>
      </c>
      <c r="BF21" s="635">
        <v>358.31459999999998</v>
      </c>
      <c r="BG21" s="635">
        <v>358.39929999999998</v>
      </c>
      <c r="BH21" s="635">
        <v>377.55099999999999</v>
      </c>
      <c r="BI21" s="635">
        <v>307.11950000000002</v>
      </c>
      <c r="BJ21" s="636">
        <v>344.45780000000002</v>
      </c>
      <c r="BK21" s="636">
        <v>345.77699999999999</v>
      </c>
      <c r="BL21" s="637">
        <v>345.108</v>
      </c>
      <c r="BN21" s="634" t="s">
        <v>273</v>
      </c>
      <c r="BO21" s="658">
        <v>47.861899999999999</v>
      </c>
      <c r="BP21" s="658">
        <v>45.862099999999998</v>
      </c>
      <c r="BQ21" s="658">
        <v>42.4437</v>
      </c>
      <c r="BR21" s="658">
        <v>40.574599999999997</v>
      </c>
      <c r="BS21" s="658">
        <v>38.9313</v>
      </c>
      <c r="BT21" s="658">
        <v>34.819600000000001</v>
      </c>
      <c r="BU21" s="658">
        <v>30.906700000000001</v>
      </c>
      <c r="BV21" s="658">
        <v>27.6676</v>
      </c>
      <c r="BW21" s="658">
        <v>25.0457</v>
      </c>
      <c r="BX21" s="658">
        <v>24.3249</v>
      </c>
      <c r="BY21" s="658">
        <v>17.784300000000002</v>
      </c>
      <c r="BZ21" s="667">
        <v>36.975299999999997</v>
      </c>
      <c r="CA21" s="667">
        <v>22.8568</v>
      </c>
      <c r="CB21" s="659">
        <v>28.332799999999999</v>
      </c>
      <c r="CD21" s="634" t="s">
        <v>273</v>
      </c>
      <c r="CE21" s="658">
        <v>3.2410999999999999</v>
      </c>
      <c r="CF21" s="658">
        <v>3.2717000000000001</v>
      </c>
      <c r="CG21" s="658">
        <v>2.6126999999999998</v>
      </c>
      <c r="CH21" s="658">
        <v>2.5659000000000001</v>
      </c>
      <c r="CI21" s="658">
        <v>2.8965000000000001</v>
      </c>
      <c r="CJ21" s="658">
        <v>3.1436000000000002</v>
      </c>
      <c r="CK21" s="658">
        <v>3.0015000000000001</v>
      </c>
      <c r="CL21" s="658">
        <v>3.2974000000000001</v>
      </c>
      <c r="CM21" s="658">
        <v>4.5373000000000001</v>
      </c>
      <c r="CN21" s="658">
        <v>4.3760000000000003</v>
      </c>
      <c r="CO21" s="658">
        <v>14.426600000000001</v>
      </c>
      <c r="CP21" s="667">
        <v>2.8382999999999998</v>
      </c>
      <c r="CQ21" s="667">
        <v>7.3368000000000002</v>
      </c>
      <c r="CR21" s="659">
        <v>5.2074999999999996</v>
      </c>
      <c r="CU21" s="502" t="s">
        <v>94</v>
      </c>
      <c r="CV21" s="634" t="s">
        <v>273</v>
      </c>
      <c r="CW21" s="658">
        <v>15.345599999999999</v>
      </c>
      <c r="CX21" s="658">
        <v>19.057099999999998</v>
      </c>
      <c r="CY21" s="658">
        <v>19.9618</v>
      </c>
      <c r="CZ21" s="658">
        <v>18.556799999999999</v>
      </c>
      <c r="DA21" s="658">
        <v>18.172899999999998</v>
      </c>
      <c r="DB21" s="658">
        <v>16.0869</v>
      </c>
      <c r="DC21" s="658">
        <v>16.005199999999999</v>
      </c>
      <c r="DD21" s="658">
        <v>17.030100000000001</v>
      </c>
      <c r="DE21" s="658">
        <v>19.385000000000002</v>
      </c>
      <c r="DF21" s="658">
        <v>20.360600000000002</v>
      </c>
      <c r="DG21" s="658">
        <v>22.396100000000001</v>
      </c>
      <c r="DH21" s="667">
        <v>17.6464</v>
      </c>
      <c r="DI21" s="667">
        <v>20.0243</v>
      </c>
      <c r="DJ21" s="659">
        <v>18.898800000000001</v>
      </c>
    </row>
    <row r="22" spans="2:114" s="489" customFormat="1" ht="15.75" customHeight="1">
      <c r="B22" s="638" t="s">
        <v>553</v>
      </c>
      <c r="C22" s="639"/>
      <c r="D22" s="639"/>
      <c r="E22" s="639"/>
      <c r="F22" s="639"/>
      <c r="G22" s="639"/>
      <c r="H22" s="639"/>
      <c r="I22" s="639"/>
      <c r="J22" s="639"/>
      <c r="K22" s="639"/>
      <c r="L22" s="639"/>
      <c r="M22" s="639"/>
      <c r="N22" s="640"/>
      <c r="O22" s="640"/>
      <c r="P22" s="641"/>
      <c r="R22" s="638" t="s">
        <v>553</v>
      </c>
      <c r="S22" s="639"/>
      <c r="T22" s="639"/>
      <c r="U22" s="639"/>
      <c r="V22" s="639"/>
      <c r="W22" s="639"/>
      <c r="X22" s="639"/>
      <c r="Y22" s="639"/>
      <c r="Z22" s="639"/>
      <c r="AA22" s="639"/>
      <c r="AB22" s="639"/>
      <c r="AC22" s="639"/>
      <c r="AD22" s="640"/>
      <c r="AE22" s="640"/>
      <c r="AF22" s="641"/>
      <c r="AH22" s="638" t="s">
        <v>553</v>
      </c>
      <c r="AI22" s="639"/>
      <c r="AJ22" s="639"/>
      <c r="AK22" s="639"/>
      <c r="AL22" s="639"/>
      <c r="AM22" s="639"/>
      <c r="AN22" s="639"/>
      <c r="AO22" s="639"/>
      <c r="AP22" s="639"/>
      <c r="AQ22" s="639"/>
      <c r="AR22" s="639"/>
      <c r="AS22" s="639"/>
      <c r="AT22" s="640"/>
      <c r="AU22" s="640"/>
      <c r="AV22" s="641"/>
      <c r="AX22" s="638" t="s">
        <v>553</v>
      </c>
      <c r="AY22" s="639"/>
      <c r="AZ22" s="639"/>
      <c r="BA22" s="639"/>
      <c r="BB22" s="639"/>
      <c r="BC22" s="639"/>
      <c r="BD22" s="639"/>
      <c r="BE22" s="639"/>
      <c r="BF22" s="639"/>
      <c r="BG22" s="639"/>
      <c r="BH22" s="639"/>
      <c r="BI22" s="639"/>
      <c r="BJ22" s="640"/>
      <c r="BK22" s="640"/>
      <c r="BL22" s="641"/>
      <c r="BN22" s="638" t="s">
        <v>553</v>
      </c>
      <c r="BO22" s="660"/>
      <c r="BP22" s="660"/>
      <c r="BQ22" s="660"/>
      <c r="BR22" s="660"/>
      <c r="BS22" s="660"/>
      <c r="BT22" s="660"/>
      <c r="BU22" s="660"/>
      <c r="BV22" s="660"/>
      <c r="BW22" s="660"/>
      <c r="BX22" s="660"/>
      <c r="BY22" s="660"/>
      <c r="BZ22" s="668"/>
      <c r="CA22" s="668"/>
      <c r="CB22" s="661"/>
      <c r="CD22" s="638" t="s">
        <v>553</v>
      </c>
      <c r="CE22" s="660"/>
      <c r="CF22" s="660"/>
      <c r="CG22" s="660"/>
      <c r="CH22" s="660"/>
      <c r="CI22" s="660"/>
      <c r="CJ22" s="660"/>
      <c r="CK22" s="660"/>
      <c r="CL22" s="660"/>
      <c r="CM22" s="660"/>
      <c r="CN22" s="660"/>
      <c r="CO22" s="660"/>
      <c r="CP22" s="668"/>
      <c r="CQ22" s="668"/>
      <c r="CR22" s="661"/>
      <c r="CU22" s="642" t="s">
        <v>50</v>
      </c>
      <c r="CV22" s="638" t="s">
        <v>553</v>
      </c>
      <c r="CW22" s="660"/>
      <c r="CX22" s="660"/>
      <c r="CY22" s="660"/>
      <c r="CZ22" s="660"/>
      <c r="DA22" s="660"/>
      <c r="DB22" s="660"/>
      <c r="DC22" s="660"/>
      <c r="DD22" s="660"/>
      <c r="DE22" s="660"/>
      <c r="DF22" s="660"/>
      <c r="DG22" s="660"/>
      <c r="DH22" s="668"/>
      <c r="DI22" s="668"/>
      <c r="DJ22" s="661"/>
    </row>
    <row r="23" spans="2:114" s="595" customFormat="1" ht="15.75" customHeight="1">
      <c r="B23" s="642" t="s">
        <v>139</v>
      </c>
      <c r="C23" s="643">
        <v>1041.3092999999999</v>
      </c>
      <c r="D23" s="643">
        <v>926.17190000000005</v>
      </c>
      <c r="E23" s="643">
        <v>669.07730000000004</v>
      </c>
      <c r="F23" s="643">
        <v>518.64850000000001</v>
      </c>
      <c r="G23" s="643">
        <v>547.92859999999996</v>
      </c>
      <c r="H23" s="643">
        <v>529.38009999999997</v>
      </c>
      <c r="I23" s="643">
        <v>510.13580000000002</v>
      </c>
      <c r="J23" s="643">
        <v>497.85320000000002</v>
      </c>
      <c r="K23" s="643">
        <v>421.98680000000002</v>
      </c>
      <c r="L23" s="643">
        <v>500.32119999999998</v>
      </c>
      <c r="M23" s="643">
        <v>399.91770000000002</v>
      </c>
      <c r="N23" s="644">
        <v>540.74459999999999</v>
      </c>
      <c r="O23" s="644">
        <v>436.53769999999997</v>
      </c>
      <c r="P23" s="645">
        <v>497.47370000000001</v>
      </c>
      <c r="R23" s="642" t="s">
        <v>139</v>
      </c>
      <c r="S23" s="643">
        <v>882.55970000000002</v>
      </c>
      <c r="T23" s="643">
        <v>777.66989999999998</v>
      </c>
      <c r="U23" s="643">
        <v>541.76120000000003</v>
      </c>
      <c r="V23" s="643">
        <v>420.89370000000002</v>
      </c>
      <c r="W23" s="643">
        <v>448.32080000000002</v>
      </c>
      <c r="X23" s="643">
        <v>436.99930000000001</v>
      </c>
      <c r="Y23" s="643">
        <v>409.52600000000001</v>
      </c>
      <c r="Z23" s="643">
        <v>408.21879999999999</v>
      </c>
      <c r="AA23" s="643">
        <v>337.28969999999998</v>
      </c>
      <c r="AB23" s="643">
        <v>354.77870000000001</v>
      </c>
      <c r="AC23" s="643">
        <v>285.00040000000001</v>
      </c>
      <c r="AD23" s="644">
        <v>439.65429999999998</v>
      </c>
      <c r="AE23" s="644">
        <v>335.64109999999999</v>
      </c>
      <c r="AF23" s="645">
        <v>396.46379999999999</v>
      </c>
      <c r="AH23" s="642" t="s">
        <v>139</v>
      </c>
      <c r="AI23" s="643">
        <v>847.74</v>
      </c>
      <c r="AJ23" s="643">
        <v>717.52139999999997</v>
      </c>
      <c r="AK23" s="643">
        <v>513.63649999999996</v>
      </c>
      <c r="AL23" s="643">
        <v>395.08730000000003</v>
      </c>
      <c r="AM23" s="643">
        <v>409.7919</v>
      </c>
      <c r="AN23" s="643">
        <v>400.67169999999999</v>
      </c>
      <c r="AO23" s="643">
        <v>373.46429999999998</v>
      </c>
      <c r="AP23" s="643">
        <v>371.82100000000003</v>
      </c>
      <c r="AQ23" s="643">
        <v>311.06569999999999</v>
      </c>
      <c r="AR23" s="643">
        <v>298.95949999999999</v>
      </c>
      <c r="AS23" s="643">
        <v>241.18049999999999</v>
      </c>
      <c r="AT23" s="644">
        <v>406.89120000000003</v>
      </c>
      <c r="AU23" s="644">
        <v>298.53300000000002</v>
      </c>
      <c r="AV23" s="645">
        <v>361.8965</v>
      </c>
      <c r="AX23" s="642" t="s">
        <v>139</v>
      </c>
      <c r="AY23" s="643">
        <v>850.71450000000004</v>
      </c>
      <c r="AZ23" s="643">
        <v>725.97659999999996</v>
      </c>
      <c r="BA23" s="643">
        <v>517.18110000000001</v>
      </c>
      <c r="BB23" s="643">
        <v>399.04309999999998</v>
      </c>
      <c r="BC23" s="643">
        <v>417.48129999999998</v>
      </c>
      <c r="BD23" s="643">
        <v>409.64269999999999</v>
      </c>
      <c r="BE23" s="643">
        <v>379.48340000000002</v>
      </c>
      <c r="BF23" s="643">
        <v>384.51339999999999</v>
      </c>
      <c r="BG23" s="643">
        <v>315.2817</v>
      </c>
      <c r="BH23" s="643">
        <v>329.47219999999999</v>
      </c>
      <c r="BI23" s="643">
        <v>243.69649999999999</v>
      </c>
      <c r="BJ23" s="644">
        <v>412.71129999999999</v>
      </c>
      <c r="BK23" s="644">
        <v>305.66300000000001</v>
      </c>
      <c r="BL23" s="645">
        <v>368.26049999999998</v>
      </c>
      <c r="BN23" s="642" t="s">
        <v>139</v>
      </c>
      <c r="BO23" s="662">
        <v>48.488799999999998</v>
      </c>
      <c r="BP23" s="662">
        <v>54.838200000000001</v>
      </c>
      <c r="BQ23" s="662">
        <v>46.444499999999998</v>
      </c>
      <c r="BR23" s="662">
        <v>43.683</v>
      </c>
      <c r="BS23" s="662">
        <v>41.195500000000003</v>
      </c>
      <c r="BT23" s="662">
        <v>37.940399999999997</v>
      </c>
      <c r="BU23" s="662">
        <v>32.659500000000001</v>
      </c>
      <c r="BV23" s="662">
        <v>30.160599999999999</v>
      </c>
      <c r="BW23" s="662">
        <v>25.124400000000001</v>
      </c>
      <c r="BX23" s="662">
        <v>22.802099999999999</v>
      </c>
      <c r="BY23" s="662">
        <v>18.133199999999999</v>
      </c>
      <c r="BZ23" s="669">
        <v>39.7913</v>
      </c>
      <c r="CA23" s="669">
        <v>23.430399999999999</v>
      </c>
      <c r="CB23" s="663">
        <v>32.072499999999998</v>
      </c>
      <c r="CD23" s="642" t="s">
        <v>139</v>
      </c>
      <c r="CE23" s="662">
        <v>3.0446</v>
      </c>
      <c r="CF23" s="662">
        <v>3.6358000000000001</v>
      </c>
      <c r="CG23" s="662">
        <v>2.0394999999999999</v>
      </c>
      <c r="CH23" s="662">
        <v>2.4618000000000002</v>
      </c>
      <c r="CI23" s="662">
        <v>3.8134999999999999</v>
      </c>
      <c r="CJ23" s="662">
        <v>4.3006000000000002</v>
      </c>
      <c r="CK23" s="662">
        <v>3.4174000000000002</v>
      </c>
      <c r="CL23" s="662">
        <v>4.8696999999999999</v>
      </c>
      <c r="CM23" s="662">
        <v>4.5522999999999998</v>
      </c>
      <c r="CN23" s="662">
        <v>4.7072000000000003</v>
      </c>
      <c r="CO23" s="662">
        <v>7.4050000000000002</v>
      </c>
      <c r="CP23" s="669">
        <v>3.1623999999999999</v>
      </c>
      <c r="CQ23" s="669">
        <v>5.6486999999999998</v>
      </c>
      <c r="CR23" s="663">
        <v>4.0682999999999998</v>
      </c>
      <c r="CU23" s="646" t="s">
        <v>51</v>
      </c>
      <c r="CV23" s="642" t="s">
        <v>139</v>
      </c>
      <c r="CW23" s="662">
        <v>7.9443000000000001</v>
      </c>
      <c r="CX23" s="662">
        <v>18.148900000000001</v>
      </c>
      <c r="CY23" s="662">
        <v>21.1418</v>
      </c>
      <c r="CZ23" s="662">
        <v>18.9802</v>
      </c>
      <c r="DA23" s="662">
        <v>17.370799999999999</v>
      </c>
      <c r="DB23" s="662">
        <v>19.101400000000002</v>
      </c>
      <c r="DC23" s="662">
        <v>12.511100000000001</v>
      </c>
      <c r="DD23" s="662">
        <v>13.1623</v>
      </c>
      <c r="DE23" s="662">
        <v>21.0702</v>
      </c>
      <c r="DF23" s="662">
        <v>15.9971</v>
      </c>
      <c r="DG23" s="662">
        <v>21.287099999999999</v>
      </c>
      <c r="DH23" s="669">
        <v>17.219100000000001</v>
      </c>
      <c r="DI23" s="669">
        <v>18.613099999999999</v>
      </c>
      <c r="DJ23" s="663">
        <v>17.727</v>
      </c>
    </row>
    <row r="24" spans="2:114" s="489" customFormat="1" ht="15.75" customHeight="1">
      <c r="B24" s="646" t="s">
        <v>140</v>
      </c>
      <c r="C24" s="647">
        <v>557.79920000000004</v>
      </c>
      <c r="D24" s="647">
        <v>441.5985</v>
      </c>
      <c r="E24" s="647">
        <v>375.97919999999999</v>
      </c>
      <c r="F24" s="647">
        <v>393.7724</v>
      </c>
      <c r="G24" s="647">
        <v>447.89440000000002</v>
      </c>
      <c r="H24" s="647">
        <v>399.0299</v>
      </c>
      <c r="I24" s="647">
        <v>412.87759999999997</v>
      </c>
      <c r="J24" s="647">
        <v>390.31180000000001</v>
      </c>
      <c r="K24" s="647">
        <v>456.46699999999998</v>
      </c>
      <c r="L24" s="647" t="s">
        <v>105</v>
      </c>
      <c r="M24" s="647">
        <v>371.38560000000001</v>
      </c>
      <c r="N24" s="648">
        <v>406.3544</v>
      </c>
      <c r="O24" s="648">
        <v>410.98559999999998</v>
      </c>
      <c r="P24" s="633">
        <v>407.6062</v>
      </c>
      <c r="R24" s="646" t="s">
        <v>140</v>
      </c>
      <c r="S24" s="647">
        <v>465.13420000000002</v>
      </c>
      <c r="T24" s="647">
        <v>356.69119999999998</v>
      </c>
      <c r="U24" s="647">
        <v>307.32190000000003</v>
      </c>
      <c r="V24" s="647">
        <v>321.3261</v>
      </c>
      <c r="W24" s="647">
        <v>376.19729999999998</v>
      </c>
      <c r="X24" s="647">
        <v>322.39280000000002</v>
      </c>
      <c r="Y24" s="647">
        <v>317.18239999999997</v>
      </c>
      <c r="Z24" s="647">
        <v>298.40410000000003</v>
      </c>
      <c r="AA24" s="647">
        <v>331.50310000000002</v>
      </c>
      <c r="AB24" s="647" t="s">
        <v>105</v>
      </c>
      <c r="AC24" s="647">
        <v>294.17270000000002</v>
      </c>
      <c r="AD24" s="648">
        <v>329.83819999999997</v>
      </c>
      <c r="AE24" s="648">
        <v>310.61259999999999</v>
      </c>
      <c r="AF24" s="633">
        <v>324.64159999999998</v>
      </c>
      <c r="AH24" s="646" t="s">
        <v>140</v>
      </c>
      <c r="AI24" s="647">
        <v>414.57600000000002</v>
      </c>
      <c r="AJ24" s="647">
        <v>337.12169999999998</v>
      </c>
      <c r="AK24" s="647">
        <v>292.66969999999998</v>
      </c>
      <c r="AL24" s="647">
        <v>303.10849999999999</v>
      </c>
      <c r="AM24" s="647">
        <v>352.52010000000001</v>
      </c>
      <c r="AN24" s="647">
        <v>298.58390000000003</v>
      </c>
      <c r="AO24" s="647">
        <v>285.39350000000002</v>
      </c>
      <c r="AP24" s="647">
        <v>284.01749999999998</v>
      </c>
      <c r="AQ24" s="647">
        <v>297.33780000000002</v>
      </c>
      <c r="AR24" s="647" t="s">
        <v>105</v>
      </c>
      <c r="AS24" s="647">
        <v>260.53210000000001</v>
      </c>
      <c r="AT24" s="648">
        <v>308.49119999999999</v>
      </c>
      <c r="AU24" s="648">
        <v>281.17509999999999</v>
      </c>
      <c r="AV24" s="633">
        <v>301.1078</v>
      </c>
      <c r="AX24" s="646" t="s">
        <v>140</v>
      </c>
      <c r="AY24" s="647">
        <v>424.98309999999998</v>
      </c>
      <c r="AZ24" s="647">
        <v>338.63670000000002</v>
      </c>
      <c r="BA24" s="647">
        <v>294.97449999999998</v>
      </c>
      <c r="BB24" s="647">
        <v>307.04829999999998</v>
      </c>
      <c r="BC24" s="647">
        <v>360.32499999999999</v>
      </c>
      <c r="BD24" s="647">
        <v>305.88200000000001</v>
      </c>
      <c r="BE24" s="647">
        <v>298.56830000000002</v>
      </c>
      <c r="BF24" s="647">
        <v>289.42669999999998</v>
      </c>
      <c r="BG24" s="647">
        <v>306.65190000000001</v>
      </c>
      <c r="BH24" s="647" t="s">
        <v>105</v>
      </c>
      <c r="BI24" s="647">
        <v>263.81569999999999</v>
      </c>
      <c r="BJ24" s="648">
        <v>314.21640000000002</v>
      </c>
      <c r="BK24" s="648">
        <v>287.44560000000001</v>
      </c>
      <c r="BL24" s="633">
        <v>306.98050000000001</v>
      </c>
      <c r="BN24" s="646" t="s">
        <v>140</v>
      </c>
      <c r="BO24" s="664">
        <v>42.232399999999998</v>
      </c>
      <c r="BP24" s="664">
        <v>41.814399999999999</v>
      </c>
      <c r="BQ24" s="664">
        <v>42.276200000000003</v>
      </c>
      <c r="BR24" s="664">
        <v>41.978099999999998</v>
      </c>
      <c r="BS24" s="664">
        <v>44.8005</v>
      </c>
      <c r="BT24" s="664">
        <v>29.104700000000001</v>
      </c>
      <c r="BU24" s="664">
        <v>26.026800000000001</v>
      </c>
      <c r="BV24" s="664">
        <v>24.598299999999998</v>
      </c>
      <c r="BW24" s="664">
        <v>22.041899999999998</v>
      </c>
      <c r="BX24" s="664" t="s">
        <v>105</v>
      </c>
      <c r="BY24" s="664">
        <v>20.622800000000002</v>
      </c>
      <c r="BZ24" s="670">
        <v>37.897399999999998</v>
      </c>
      <c r="CA24" s="670">
        <v>22.075900000000001</v>
      </c>
      <c r="CB24" s="665">
        <v>32.078699999999998</v>
      </c>
      <c r="CD24" s="646" t="s">
        <v>140</v>
      </c>
      <c r="CE24" s="664">
        <v>6.8807999999999998</v>
      </c>
      <c r="CF24" s="664">
        <v>3.4198</v>
      </c>
      <c r="CG24" s="664">
        <v>2.6579000000000002</v>
      </c>
      <c r="CH24" s="664">
        <v>2.798</v>
      </c>
      <c r="CI24" s="664">
        <v>2.7812000000000001</v>
      </c>
      <c r="CJ24" s="664">
        <v>3.2581000000000002</v>
      </c>
      <c r="CK24" s="664">
        <v>3.1985000000000001</v>
      </c>
      <c r="CL24" s="664">
        <v>0.9073</v>
      </c>
      <c r="CM24" s="664">
        <v>5.4189999999999996</v>
      </c>
      <c r="CN24" s="664" t="s">
        <v>105</v>
      </c>
      <c r="CO24" s="664">
        <v>7.9333</v>
      </c>
      <c r="CP24" s="670">
        <v>3.0053999999999998</v>
      </c>
      <c r="CQ24" s="670">
        <v>5.2442000000000002</v>
      </c>
      <c r="CR24" s="665">
        <v>3.6156000000000001</v>
      </c>
      <c r="CU24" s="642" t="s">
        <v>52</v>
      </c>
      <c r="CV24" s="646" t="s">
        <v>140</v>
      </c>
      <c r="CW24" s="664">
        <v>17.774899999999999</v>
      </c>
      <c r="CX24" s="664">
        <v>21.472300000000001</v>
      </c>
      <c r="CY24" s="664">
        <v>20.809000000000001</v>
      </c>
      <c r="CZ24" s="664">
        <v>22.3185</v>
      </c>
      <c r="DA24" s="664">
        <v>22.434799999999999</v>
      </c>
      <c r="DB24" s="664">
        <v>19.009</v>
      </c>
      <c r="DC24" s="664">
        <v>16.470400000000001</v>
      </c>
      <c r="DD24" s="664">
        <v>24.523900000000001</v>
      </c>
      <c r="DE24" s="664">
        <v>29.690200000000001</v>
      </c>
      <c r="DF24" s="664" t="s">
        <v>105</v>
      </c>
      <c r="DG24" s="664">
        <v>9.7505000000000006</v>
      </c>
      <c r="DH24" s="670">
        <v>20.7974</v>
      </c>
      <c r="DI24" s="670">
        <v>22.148399999999999</v>
      </c>
      <c r="DJ24" s="665">
        <v>21.165600000000001</v>
      </c>
    </row>
    <row r="25" spans="2:114" s="595" customFormat="1" ht="15.75" customHeight="1">
      <c r="B25" s="642" t="s">
        <v>54</v>
      </c>
      <c r="C25" s="643">
        <v>586.0933</v>
      </c>
      <c r="D25" s="643">
        <v>823.77890000000002</v>
      </c>
      <c r="E25" s="643">
        <v>525.69309999999996</v>
      </c>
      <c r="F25" s="643">
        <v>431.76569999999998</v>
      </c>
      <c r="G25" s="643">
        <v>474.98590000000002</v>
      </c>
      <c r="H25" s="643">
        <v>488.68459999999999</v>
      </c>
      <c r="I25" s="643">
        <v>453.34730000000002</v>
      </c>
      <c r="J25" s="643">
        <v>380.1644</v>
      </c>
      <c r="K25" s="643">
        <v>429.03820000000002</v>
      </c>
      <c r="L25" s="643">
        <v>366.78960000000001</v>
      </c>
      <c r="M25" s="643">
        <v>319.048</v>
      </c>
      <c r="N25" s="644">
        <v>460.72739999999999</v>
      </c>
      <c r="O25" s="644">
        <v>365.01170000000002</v>
      </c>
      <c r="P25" s="645">
        <v>429.31909999999999</v>
      </c>
      <c r="R25" s="642" t="s">
        <v>54</v>
      </c>
      <c r="S25" s="643">
        <v>452.89510000000001</v>
      </c>
      <c r="T25" s="643">
        <v>713.46799999999996</v>
      </c>
      <c r="U25" s="643">
        <v>439.57279999999997</v>
      </c>
      <c r="V25" s="643">
        <v>354.69130000000001</v>
      </c>
      <c r="W25" s="643">
        <v>396.35309999999998</v>
      </c>
      <c r="X25" s="643">
        <v>414.98149999999998</v>
      </c>
      <c r="Y25" s="643">
        <v>365.80849999999998</v>
      </c>
      <c r="Z25" s="643">
        <v>296.41340000000002</v>
      </c>
      <c r="AA25" s="643">
        <v>319.42759999999998</v>
      </c>
      <c r="AB25" s="643">
        <v>271.39210000000003</v>
      </c>
      <c r="AC25" s="643">
        <v>280.10509999999999</v>
      </c>
      <c r="AD25" s="644">
        <v>380.75409999999999</v>
      </c>
      <c r="AE25" s="644">
        <v>290.31450000000001</v>
      </c>
      <c r="AF25" s="645">
        <v>351.07709999999997</v>
      </c>
      <c r="AH25" s="642" t="s">
        <v>54</v>
      </c>
      <c r="AI25" s="643">
        <v>446.16079999999999</v>
      </c>
      <c r="AJ25" s="643">
        <v>691.29740000000004</v>
      </c>
      <c r="AK25" s="643">
        <v>418.97089999999997</v>
      </c>
      <c r="AL25" s="643">
        <v>336.3569</v>
      </c>
      <c r="AM25" s="643">
        <v>374.03300000000002</v>
      </c>
      <c r="AN25" s="643">
        <v>392.7174</v>
      </c>
      <c r="AO25" s="643">
        <v>340.97480000000002</v>
      </c>
      <c r="AP25" s="643">
        <v>275.7747</v>
      </c>
      <c r="AQ25" s="643">
        <v>297.20359999999999</v>
      </c>
      <c r="AR25" s="643">
        <v>236.30099999999999</v>
      </c>
      <c r="AS25" s="643">
        <v>237.5264</v>
      </c>
      <c r="AT25" s="644">
        <v>358.9674</v>
      </c>
      <c r="AU25" s="644">
        <v>259.94240000000002</v>
      </c>
      <c r="AV25" s="645">
        <v>326.47309999999999</v>
      </c>
      <c r="AX25" s="642" t="s">
        <v>54</v>
      </c>
      <c r="AY25" s="643">
        <v>446.16079999999999</v>
      </c>
      <c r="AZ25" s="643">
        <v>691.61869999999999</v>
      </c>
      <c r="BA25" s="643">
        <v>423.52109999999999</v>
      </c>
      <c r="BB25" s="643">
        <v>340.28210000000001</v>
      </c>
      <c r="BC25" s="643">
        <v>381.78190000000001</v>
      </c>
      <c r="BD25" s="643">
        <v>400.99590000000001</v>
      </c>
      <c r="BE25" s="643">
        <v>350.08710000000002</v>
      </c>
      <c r="BF25" s="643">
        <v>287.36090000000002</v>
      </c>
      <c r="BG25" s="643">
        <v>316.93270000000001</v>
      </c>
      <c r="BH25" s="643">
        <v>245.22730000000001</v>
      </c>
      <c r="BI25" s="643">
        <v>238.3152</v>
      </c>
      <c r="BJ25" s="644">
        <v>365.9717</v>
      </c>
      <c r="BK25" s="644">
        <v>268.73320000000001</v>
      </c>
      <c r="BL25" s="645">
        <v>334.06369999999998</v>
      </c>
      <c r="BN25" s="642" t="s">
        <v>54</v>
      </c>
      <c r="BO25" s="662">
        <v>35.975200000000001</v>
      </c>
      <c r="BP25" s="662">
        <v>56.945399999999999</v>
      </c>
      <c r="BQ25" s="662">
        <v>49.145800000000001</v>
      </c>
      <c r="BR25" s="662">
        <v>43.246200000000002</v>
      </c>
      <c r="BS25" s="662">
        <v>43.084800000000001</v>
      </c>
      <c r="BT25" s="662">
        <v>41.637500000000003</v>
      </c>
      <c r="BU25" s="662">
        <v>32.778100000000002</v>
      </c>
      <c r="BV25" s="662">
        <v>26.255500000000001</v>
      </c>
      <c r="BW25" s="662">
        <v>22.894200000000001</v>
      </c>
      <c r="BX25" s="662">
        <v>19.400500000000001</v>
      </c>
      <c r="BY25" s="662">
        <v>20.155899999999999</v>
      </c>
      <c r="BZ25" s="669">
        <v>39.744399999999999</v>
      </c>
      <c r="CA25" s="669">
        <v>22.544499999999999</v>
      </c>
      <c r="CB25" s="663">
        <v>33.082000000000001</v>
      </c>
      <c r="CD25" s="642" t="s">
        <v>54</v>
      </c>
      <c r="CE25" s="662">
        <v>1.149</v>
      </c>
      <c r="CF25" s="662">
        <v>2.6522999999999999</v>
      </c>
      <c r="CG25" s="662">
        <v>3.0076000000000001</v>
      </c>
      <c r="CH25" s="662">
        <v>2.8201999999999998</v>
      </c>
      <c r="CI25" s="662">
        <v>3.2429000000000001</v>
      </c>
      <c r="CJ25" s="662">
        <v>3.3816000000000002</v>
      </c>
      <c r="CK25" s="662">
        <v>3.7063999999999999</v>
      </c>
      <c r="CL25" s="662">
        <v>3.7204999999999999</v>
      </c>
      <c r="CM25" s="662">
        <v>4.0419999999999998</v>
      </c>
      <c r="CN25" s="662">
        <v>8.5717999999999996</v>
      </c>
      <c r="CO25" s="662">
        <v>12.962400000000001</v>
      </c>
      <c r="CP25" s="669">
        <v>3.2696999999999998</v>
      </c>
      <c r="CQ25" s="669">
        <v>7.2024999999999997</v>
      </c>
      <c r="CR25" s="663">
        <v>4.367</v>
      </c>
      <c r="CU25" s="646" t="s">
        <v>53</v>
      </c>
      <c r="CV25" s="642" t="s">
        <v>54</v>
      </c>
      <c r="CW25" s="662">
        <v>0</v>
      </c>
      <c r="CX25" s="662">
        <v>13.616300000000001</v>
      </c>
      <c r="CY25" s="662">
        <v>21.976299999999998</v>
      </c>
      <c r="CZ25" s="662">
        <v>17.212800000000001</v>
      </c>
      <c r="DA25" s="662">
        <v>19.145900000000001</v>
      </c>
      <c r="DB25" s="662">
        <v>20.345700000000001</v>
      </c>
      <c r="DC25" s="662">
        <v>18.450199999999999</v>
      </c>
      <c r="DD25" s="662">
        <v>18.973800000000001</v>
      </c>
      <c r="DE25" s="662">
        <v>22.1389</v>
      </c>
      <c r="DF25" s="662">
        <v>16.5901</v>
      </c>
      <c r="DG25" s="662">
        <v>34.382399999999997</v>
      </c>
      <c r="DH25" s="669">
        <v>18.718399999999999</v>
      </c>
      <c r="DI25" s="669">
        <v>23.5139</v>
      </c>
      <c r="DJ25" s="663">
        <v>20.0563</v>
      </c>
    </row>
    <row r="26" spans="2:114" s="489" customFormat="1" ht="15.75" customHeight="1">
      <c r="B26" s="646" t="s">
        <v>141</v>
      </c>
      <c r="C26" s="647">
        <v>503.8245</v>
      </c>
      <c r="D26" s="647">
        <v>353.41750000000002</v>
      </c>
      <c r="E26" s="647">
        <v>340.62700000000001</v>
      </c>
      <c r="F26" s="647">
        <v>330.48390000000001</v>
      </c>
      <c r="G26" s="647">
        <v>357.3057</v>
      </c>
      <c r="H26" s="647">
        <v>360.18830000000003</v>
      </c>
      <c r="I26" s="647">
        <v>411.34539999999998</v>
      </c>
      <c r="J26" s="647">
        <v>420.404</v>
      </c>
      <c r="K26" s="647">
        <v>530.87660000000005</v>
      </c>
      <c r="L26" s="647">
        <v>553.91750000000002</v>
      </c>
      <c r="M26" s="647">
        <v>432.71749999999997</v>
      </c>
      <c r="N26" s="648">
        <v>354.2962</v>
      </c>
      <c r="O26" s="648">
        <v>467.60680000000002</v>
      </c>
      <c r="P26" s="633">
        <v>394.90339999999998</v>
      </c>
      <c r="R26" s="646" t="s">
        <v>141</v>
      </c>
      <c r="S26" s="647">
        <v>372.50819999999999</v>
      </c>
      <c r="T26" s="647">
        <v>293.07229999999998</v>
      </c>
      <c r="U26" s="647">
        <v>282.7955</v>
      </c>
      <c r="V26" s="647">
        <v>269.4178</v>
      </c>
      <c r="W26" s="647">
        <v>294.10579999999999</v>
      </c>
      <c r="X26" s="647">
        <v>298.58769999999998</v>
      </c>
      <c r="Y26" s="647">
        <v>328.15800000000002</v>
      </c>
      <c r="Z26" s="647">
        <v>336.53</v>
      </c>
      <c r="AA26" s="647">
        <v>432.16250000000002</v>
      </c>
      <c r="AB26" s="647">
        <v>393.11900000000003</v>
      </c>
      <c r="AC26" s="647">
        <v>329.71339999999998</v>
      </c>
      <c r="AD26" s="648">
        <v>289.21629999999999</v>
      </c>
      <c r="AE26" s="648">
        <v>368.41480000000001</v>
      </c>
      <c r="AF26" s="633">
        <v>317.59870000000001</v>
      </c>
      <c r="AH26" s="646" t="s">
        <v>141</v>
      </c>
      <c r="AI26" s="647">
        <v>371.40949999999998</v>
      </c>
      <c r="AJ26" s="647">
        <v>282.04579999999999</v>
      </c>
      <c r="AK26" s="647">
        <v>272.40769999999998</v>
      </c>
      <c r="AL26" s="647">
        <v>254.00280000000001</v>
      </c>
      <c r="AM26" s="647">
        <v>273.7688</v>
      </c>
      <c r="AN26" s="647">
        <v>286.524</v>
      </c>
      <c r="AO26" s="647">
        <v>299.07760000000002</v>
      </c>
      <c r="AP26" s="647">
        <v>305.0539</v>
      </c>
      <c r="AQ26" s="647">
        <v>369.50080000000003</v>
      </c>
      <c r="AR26" s="647">
        <v>385.5625</v>
      </c>
      <c r="AS26" s="647">
        <v>274.7645</v>
      </c>
      <c r="AT26" s="648">
        <v>271.63069999999999</v>
      </c>
      <c r="AU26" s="648">
        <v>322.57920000000001</v>
      </c>
      <c r="AV26" s="633">
        <v>289.88920000000002</v>
      </c>
      <c r="AX26" s="646" t="s">
        <v>141</v>
      </c>
      <c r="AY26" s="647">
        <v>371.40949999999998</v>
      </c>
      <c r="AZ26" s="647">
        <v>283.51409999999998</v>
      </c>
      <c r="BA26" s="647">
        <v>275.1746</v>
      </c>
      <c r="BB26" s="647">
        <v>255.64250000000001</v>
      </c>
      <c r="BC26" s="647">
        <v>277.66559999999998</v>
      </c>
      <c r="BD26" s="647">
        <v>293.20359999999999</v>
      </c>
      <c r="BE26" s="647">
        <v>310.63400000000001</v>
      </c>
      <c r="BF26" s="647">
        <v>315.2038</v>
      </c>
      <c r="BG26" s="647">
        <v>377.61900000000003</v>
      </c>
      <c r="BH26" s="647">
        <v>395.1302</v>
      </c>
      <c r="BI26" s="647">
        <v>286.49040000000002</v>
      </c>
      <c r="BJ26" s="648">
        <v>276.05970000000002</v>
      </c>
      <c r="BK26" s="648">
        <v>332.48570000000001</v>
      </c>
      <c r="BL26" s="633">
        <v>296.28109999999998</v>
      </c>
      <c r="BN26" s="646" t="s">
        <v>141</v>
      </c>
      <c r="BO26" s="664">
        <v>35.7562</v>
      </c>
      <c r="BP26" s="664">
        <v>34.171799999999998</v>
      </c>
      <c r="BQ26" s="664">
        <v>38.168700000000001</v>
      </c>
      <c r="BR26" s="664">
        <v>33.508200000000002</v>
      </c>
      <c r="BS26" s="664">
        <v>32.308500000000002</v>
      </c>
      <c r="BT26" s="664">
        <v>29.893999999999998</v>
      </c>
      <c r="BU26" s="664">
        <v>28.823599999999999</v>
      </c>
      <c r="BV26" s="664">
        <v>23.9422</v>
      </c>
      <c r="BW26" s="664">
        <v>25.999099999999999</v>
      </c>
      <c r="BX26" s="664">
        <v>29.858799999999999</v>
      </c>
      <c r="BY26" s="664">
        <v>21.046900000000001</v>
      </c>
      <c r="BZ26" s="670">
        <v>32.269199999999998</v>
      </c>
      <c r="CA26" s="670">
        <v>24.244900000000001</v>
      </c>
      <c r="CB26" s="665">
        <v>28.4786</v>
      </c>
      <c r="CD26" s="646" t="s">
        <v>141</v>
      </c>
      <c r="CE26" s="664">
        <v>2.1299999999999999E-2</v>
      </c>
      <c r="CF26" s="664">
        <v>2.0059</v>
      </c>
      <c r="CG26" s="664">
        <v>2.0777000000000001</v>
      </c>
      <c r="CH26" s="664">
        <v>3.2545999999999999</v>
      </c>
      <c r="CI26" s="664">
        <v>4.8106</v>
      </c>
      <c r="CJ26" s="664">
        <v>2.2942999999999998</v>
      </c>
      <c r="CK26" s="664">
        <v>5.2404999999999999</v>
      </c>
      <c r="CL26" s="664">
        <v>6.5523999999999996</v>
      </c>
      <c r="CM26" s="664">
        <v>9.048</v>
      </c>
      <c r="CN26" s="664">
        <v>1.3363</v>
      </c>
      <c r="CO26" s="664">
        <v>10.1046</v>
      </c>
      <c r="CP26" s="670">
        <v>3.6576</v>
      </c>
      <c r="CQ26" s="670">
        <v>7.8845999999999998</v>
      </c>
      <c r="CR26" s="665">
        <v>5.4513999999999996</v>
      </c>
      <c r="CU26" s="642" t="s">
        <v>54</v>
      </c>
      <c r="CV26" s="646" t="s">
        <v>141</v>
      </c>
      <c r="CW26" s="664">
        <v>6.6261999999999999</v>
      </c>
      <c r="CX26" s="664">
        <v>21.447900000000001</v>
      </c>
      <c r="CY26" s="664">
        <v>17.563700000000001</v>
      </c>
      <c r="CZ26" s="664">
        <v>19.727699999999999</v>
      </c>
      <c r="DA26" s="664">
        <v>14.1967</v>
      </c>
      <c r="DB26" s="664">
        <v>11.2697</v>
      </c>
      <c r="DC26" s="664">
        <v>19.211099999999998</v>
      </c>
      <c r="DD26" s="664">
        <v>18.386900000000001</v>
      </c>
      <c r="DE26" s="664">
        <v>30.751799999999999</v>
      </c>
      <c r="DF26" s="664">
        <v>5.3373999999999997</v>
      </c>
      <c r="DG26" s="664">
        <v>16.875699999999998</v>
      </c>
      <c r="DH26" s="670">
        <v>17.4572</v>
      </c>
      <c r="DI26" s="670">
        <v>21.258700000000001</v>
      </c>
      <c r="DJ26" s="665">
        <v>19.0703</v>
      </c>
    </row>
    <row r="27" spans="2:114" s="595" customFormat="1" ht="15.75" customHeight="1">
      <c r="B27" s="642" t="s">
        <v>57</v>
      </c>
      <c r="C27" s="643">
        <v>1800.6971000000001</v>
      </c>
      <c r="D27" s="643">
        <v>1253.9465</v>
      </c>
      <c r="E27" s="643">
        <v>988.41650000000004</v>
      </c>
      <c r="F27" s="643">
        <v>597.26390000000004</v>
      </c>
      <c r="G27" s="643">
        <v>567.28840000000002</v>
      </c>
      <c r="H27" s="643">
        <v>563.9325</v>
      </c>
      <c r="I27" s="643">
        <v>402.09969999999998</v>
      </c>
      <c r="J27" s="643">
        <v>1023.2746</v>
      </c>
      <c r="K27" s="643">
        <v>546.33180000000004</v>
      </c>
      <c r="L27" s="643">
        <v>378.86259999999999</v>
      </c>
      <c r="M27" s="643" t="s">
        <v>105</v>
      </c>
      <c r="N27" s="644">
        <v>661.91250000000002</v>
      </c>
      <c r="O27" s="644">
        <v>499.49880000000002</v>
      </c>
      <c r="P27" s="645">
        <v>600.17550000000006</v>
      </c>
      <c r="R27" s="642" t="s">
        <v>57</v>
      </c>
      <c r="S27" s="643">
        <v>1509.5160000000001</v>
      </c>
      <c r="T27" s="643">
        <v>1016.3853</v>
      </c>
      <c r="U27" s="643">
        <v>817.47389999999996</v>
      </c>
      <c r="V27" s="643">
        <v>501.8528</v>
      </c>
      <c r="W27" s="643">
        <v>499.98390000000001</v>
      </c>
      <c r="X27" s="643">
        <v>535.74170000000004</v>
      </c>
      <c r="Y27" s="643">
        <v>356.23320000000001</v>
      </c>
      <c r="Z27" s="643">
        <v>923.33029999999997</v>
      </c>
      <c r="AA27" s="643">
        <v>480.9434</v>
      </c>
      <c r="AB27" s="643">
        <v>255.5831</v>
      </c>
      <c r="AC27" s="643" t="s">
        <v>105</v>
      </c>
      <c r="AD27" s="644">
        <v>566.45889999999997</v>
      </c>
      <c r="AE27" s="644">
        <v>399.09</v>
      </c>
      <c r="AF27" s="645">
        <v>502.83839999999998</v>
      </c>
      <c r="AH27" s="642" t="s">
        <v>57</v>
      </c>
      <c r="AI27" s="643">
        <v>1490.7843</v>
      </c>
      <c r="AJ27" s="643">
        <v>983.53089999999997</v>
      </c>
      <c r="AK27" s="643">
        <v>804.70920000000001</v>
      </c>
      <c r="AL27" s="643">
        <v>481.24279999999999</v>
      </c>
      <c r="AM27" s="643">
        <v>471.72949999999997</v>
      </c>
      <c r="AN27" s="643">
        <v>518.89530000000002</v>
      </c>
      <c r="AO27" s="643">
        <v>344.24970000000002</v>
      </c>
      <c r="AP27" s="643">
        <v>919.90329999999994</v>
      </c>
      <c r="AQ27" s="643">
        <v>469.51409999999998</v>
      </c>
      <c r="AR27" s="643">
        <v>224.5247</v>
      </c>
      <c r="AS27" s="643" t="s">
        <v>105</v>
      </c>
      <c r="AT27" s="644">
        <v>546.21280000000002</v>
      </c>
      <c r="AU27" s="644">
        <v>377.64839999999998</v>
      </c>
      <c r="AV27" s="645">
        <v>482.13780000000003</v>
      </c>
      <c r="AX27" s="642" t="s">
        <v>57</v>
      </c>
      <c r="AY27" s="643">
        <v>1508.0657000000001</v>
      </c>
      <c r="AZ27" s="643">
        <v>990.25509999999997</v>
      </c>
      <c r="BA27" s="643">
        <v>806.08270000000005</v>
      </c>
      <c r="BB27" s="643">
        <v>491.16950000000003</v>
      </c>
      <c r="BC27" s="643">
        <v>485.26889999999997</v>
      </c>
      <c r="BD27" s="643">
        <v>527.56759999999997</v>
      </c>
      <c r="BE27" s="643">
        <v>345.40120000000002</v>
      </c>
      <c r="BF27" s="643">
        <v>919.90329999999994</v>
      </c>
      <c r="BG27" s="643">
        <v>487.6585</v>
      </c>
      <c r="BH27" s="643">
        <v>228.8511</v>
      </c>
      <c r="BI27" s="643" t="s">
        <v>105</v>
      </c>
      <c r="BJ27" s="644">
        <v>554.33090000000004</v>
      </c>
      <c r="BK27" s="644">
        <v>386.49930000000001</v>
      </c>
      <c r="BL27" s="645">
        <v>490.53449999999998</v>
      </c>
      <c r="BN27" s="642" t="s">
        <v>57</v>
      </c>
      <c r="BO27" s="662">
        <v>70.627300000000005</v>
      </c>
      <c r="BP27" s="662">
        <v>65.239000000000004</v>
      </c>
      <c r="BQ27" s="662">
        <v>66.020200000000003</v>
      </c>
      <c r="BR27" s="662">
        <v>43.75</v>
      </c>
      <c r="BS27" s="662">
        <v>43.159399999999998</v>
      </c>
      <c r="BT27" s="662">
        <v>55.563499999999998</v>
      </c>
      <c r="BU27" s="662">
        <v>27.840399999999999</v>
      </c>
      <c r="BV27" s="662">
        <v>46.213700000000003</v>
      </c>
      <c r="BW27" s="662">
        <v>42.046700000000001</v>
      </c>
      <c r="BX27" s="662">
        <v>16.715499999999999</v>
      </c>
      <c r="BY27" s="662" t="s">
        <v>105</v>
      </c>
      <c r="BZ27" s="669">
        <v>46.319200000000002</v>
      </c>
      <c r="CA27" s="669">
        <v>28.564900000000002</v>
      </c>
      <c r="CB27" s="663">
        <v>39.049900000000001</v>
      </c>
      <c r="CD27" s="642" t="s">
        <v>57</v>
      </c>
      <c r="CE27" s="662">
        <v>3.4500000000000003E-2</v>
      </c>
      <c r="CF27" s="662">
        <v>2.4302000000000001</v>
      </c>
      <c r="CG27" s="662">
        <v>1.1589</v>
      </c>
      <c r="CH27" s="662">
        <v>8.6099999999999996E-2</v>
      </c>
      <c r="CI27" s="662">
        <v>1.0405</v>
      </c>
      <c r="CJ27" s="662">
        <v>2.9872999999999998</v>
      </c>
      <c r="CK27" s="662">
        <v>0.29980000000000001</v>
      </c>
      <c r="CL27" s="662">
        <v>0.26840000000000003</v>
      </c>
      <c r="CM27" s="662">
        <v>0.87919999999999998</v>
      </c>
      <c r="CN27" s="662">
        <v>0.22969999999999999</v>
      </c>
      <c r="CO27" s="662" t="s">
        <v>105</v>
      </c>
      <c r="CP27" s="669">
        <v>0.89780000000000004</v>
      </c>
      <c r="CQ27" s="669">
        <v>0.49080000000000001</v>
      </c>
      <c r="CR27" s="663">
        <v>0.76900000000000002</v>
      </c>
      <c r="CU27" s="646" t="s">
        <v>55</v>
      </c>
      <c r="CV27" s="642" t="s">
        <v>57</v>
      </c>
      <c r="CW27" s="662">
        <v>11.3696</v>
      </c>
      <c r="CX27" s="662">
        <v>7.8074000000000003</v>
      </c>
      <c r="CY27" s="662">
        <v>31.6388</v>
      </c>
      <c r="CZ27" s="662">
        <v>21.695499999999999</v>
      </c>
      <c r="DA27" s="662">
        <v>24.335999999999999</v>
      </c>
      <c r="DB27" s="662">
        <v>20.143999999999998</v>
      </c>
      <c r="DC27" s="662">
        <v>35.909999999999997</v>
      </c>
      <c r="DD27" s="662">
        <v>35.249600000000001</v>
      </c>
      <c r="DE27" s="662">
        <v>20.0718</v>
      </c>
      <c r="DF27" s="662">
        <v>33.7776</v>
      </c>
      <c r="DG27" s="662" t="s">
        <v>105</v>
      </c>
      <c r="DH27" s="669">
        <v>22.961099999999998</v>
      </c>
      <c r="DI27" s="669">
        <v>28.710599999999999</v>
      </c>
      <c r="DJ27" s="663">
        <v>24.78</v>
      </c>
    </row>
    <row r="28" spans="2:114" s="489" customFormat="1" ht="15.75" customHeight="1">
      <c r="B28" s="646" t="s">
        <v>142</v>
      </c>
      <c r="C28" s="647">
        <v>670.15800000000002</v>
      </c>
      <c r="D28" s="647">
        <v>516.46180000000004</v>
      </c>
      <c r="E28" s="647">
        <v>417.42320000000001</v>
      </c>
      <c r="F28" s="647">
        <v>414.35449999999997</v>
      </c>
      <c r="G28" s="647">
        <v>447.60890000000001</v>
      </c>
      <c r="H28" s="647">
        <v>406.75830000000002</v>
      </c>
      <c r="I28" s="647">
        <v>425.0215</v>
      </c>
      <c r="J28" s="647">
        <v>351.00540000000001</v>
      </c>
      <c r="K28" s="647">
        <v>442.33229999999998</v>
      </c>
      <c r="L28" s="647">
        <v>630.37879999999996</v>
      </c>
      <c r="M28" s="647">
        <v>430.17880000000002</v>
      </c>
      <c r="N28" s="648">
        <v>429.36149999999998</v>
      </c>
      <c r="O28" s="648">
        <v>420.9128</v>
      </c>
      <c r="P28" s="633">
        <v>426.28190000000001</v>
      </c>
      <c r="R28" s="646" t="s">
        <v>142</v>
      </c>
      <c r="S28" s="647">
        <v>518.69349999999997</v>
      </c>
      <c r="T28" s="647">
        <v>439.38459999999998</v>
      </c>
      <c r="U28" s="647">
        <v>337.91719999999998</v>
      </c>
      <c r="V28" s="647">
        <v>341.96050000000002</v>
      </c>
      <c r="W28" s="647">
        <v>371.41090000000003</v>
      </c>
      <c r="X28" s="647">
        <v>336.1112</v>
      </c>
      <c r="Y28" s="647">
        <v>353.31689999999998</v>
      </c>
      <c r="Z28" s="647">
        <v>276.49779999999998</v>
      </c>
      <c r="AA28" s="647">
        <v>324.16059999999999</v>
      </c>
      <c r="AB28" s="647">
        <v>526.69389999999999</v>
      </c>
      <c r="AC28" s="647">
        <v>317.78089999999997</v>
      </c>
      <c r="AD28" s="648">
        <v>354.42149999999998</v>
      </c>
      <c r="AE28" s="648">
        <v>319.70209999999997</v>
      </c>
      <c r="AF28" s="633">
        <v>341.76580000000001</v>
      </c>
      <c r="AH28" s="646" t="s">
        <v>142</v>
      </c>
      <c r="AI28" s="647">
        <v>449.03919999999999</v>
      </c>
      <c r="AJ28" s="647">
        <v>396.87979999999999</v>
      </c>
      <c r="AK28" s="647">
        <v>310.82389999999998</v>
      </c>
      <c r="AL28" s="647">
        <v>324.596</v>
      </c>
      <c r="AM28" s="647">
        <v>356.95269999999999</v>
      </c>
      <c r="AN28" s="647">
        <v>316.25389999999999</v>
      </c>
      <c r="AO28" s="647">
        <v>331.48910000000001</v>
      </c>
      <c r="AP28" s="647">
        <v>258.21429999999998</v>
      </c>
      <c r="AQ28" s="647">
        <v>300.96190000000001</v>
      </c>
      <c r="AR28" s="647">
        <v>495.31799999999998</v>
      </c>
      <c r="AS28" s="647">
        <v>266.64580000000001</v>
      </c>
      <c r="AT28" s="648">
        <v>333.36099999999999</v>
      </c>
      <c r="AU28" s="648">
        <v>286.6146</v>
      </c>
      <c r="AV28" s="633">
        <v>316.32139999999998</v>
      </c>
      <c r="AX28" s="646" t="s">
        <v>142</v>
      </c>
      <c r="AY28" s="647">
        <v>478.57810000000001</v>
      </c>
      <c r="AZ28" s="647">
        <v>412.2799</v>
      </c>
      <c r="BA28" s="647">
        <v>317.19970000000001</v>
      </c>
      <c r="BB28" s="647">
        <v>330.56560000000002</v>
      </c>
      <c r="BC28" s="647">
        <v>362.50069999999999</v>
      </c>
      <c r="BD28" s="647">
        <v>322.5718</v>
      </c>
      <c r="BE28" s="647">
        <v>338.99799999999999</v>
      </c>
      <c r="BF28" s="647">
        <v>262.5145</v>
      </c>
      <c r="BG28" s="647">
        <v>308.9348</v>
      </c>
      <c r="BH28" s="647">
        <v>504.39960000000002</v>
      </c>
      <c r="BI28" s="647">
        <v>270.37639999999999</v>
      </c>
      <c r="BJ28" s="648">
        <v>340.38440000000003</v>
      </c>
      <c r="BK28" s="648">
        <v>291.84379999999999</v>
      </c>
      <c r="BL28" s="633">
        <v>322.69069999999999</v>
      </c>
      <c r="BN28" s="646" t="s">
        <v>142</v>
      </c>
      <c r="BO28" s="664">
        <v>46.438200000000002</v>
      </c>
      <c r="BP28" s="664">
        <v>51.755600000000001</v>
      </c>
      <c r="BQ28" s="664">
        <v>46.24</v>
      </c>
      <c r="BR28" s="664">
        <v>45.566299999999998</v>
      </c>
      <c r="BS28" s="664">
        <v>44.709800000000001</v>
      </c>
      <c r="BT28" s="664">
        <v>35.046700000000001</v>
      </c>
      <c r="BU28" s="664">
        <v>33.045200000000001</v>
      </c>
      <c r="BV28" s="664">
        <v>25.073899999999998</v>
      </c>
      <c r="BW28" s="664">
        <v>25.225000000000001</v>
      </c>
      <c r="BX28" s="664">
        <v>36.913499999999999</v>
      </c>
      <c r="BY28" s="664">
        <v>20.012699999999999</v>
      </c>
      <c r="BZ28" s="670">
        <v>41.5396</v>
      </c>
      <c r="CA28" s="670">
        <v>23.782599999999999</v>
      </c>
      <c r="CB28" s="665">
        <v>33.334600000000002</v>
      </c>
      <c r="CD28" s="646" t="s">
        <v>142</v>
      </c>
      <c r="CE28" s="664">
        <v>4.9276</v>
      </c>
      <c r="CF28" s="664">
        <v>4.6965000000000003</v>
      </c>
      <c r="CG28" s="664">
        <v>3.9830000000000001</v>
      </c>
      <c r="CH28" s="664">
        <v>1.9911000000000001</v>
      </c>
      <c r="CI28" s="664">
        <v>1.6615</v>
      </c>
      <c r="CJ28" s="664">
        <v>3.4727999999999999</v>
      </c>
      <c r="CK28" s="664">
        <v>3.2370999999999999</v>
      </c>
      <c r="CL28" s="664">
        <v>3.9937</v>
      </c>
      <c r="CM28" s="664">
        <v>4.1642999999999999</v>
      </c>
      <c r="CN28" s="664">
        <v>4.1364000000000001</v>
      </c>
      <c r="CO28" s="664">
        <v>9.1367999999999991</v>
      </c>
      <c r="CP28" s="670">
        <v>2.7690000000000001</v>
      </c>
      <c r="CQ28" s="670">
        <v>6.1017000000000001</v>
      </c>
      <c r="CR28" s="665">
        <v>3.9685000000000001</v>
      </c>
      <c r="CU28" s="642" t="s">
        <v>56</v>
      </c>
      <c r="CV28" s="646" t="s">
        <v>142</v>
      </c>
      <c r="CW28" s="664">
        <v>16.7544</v>
      </c>
      <c r="CX28" s="664">
        <v>20.147200000000002</v>
      </c>
      <c r="CY28" s="664">
        <v>19.2562</v>
      </c>
      <c r="CZ28" s="664">
        <v>17.539899999999999</v>
      </c>
      <c r="DA28" s="664">
        <v>24.3276</v>
      </c>
      <c r="DB28" s="664">
        <v>14.6723</v>
      </c>
      <c r="DC28" s="664">
        <v>16.995100000000001</v>
      </c>
      <c r="DD28" s="664">
        <v>14.9132</v>
      </c>
      <c r="DE28" s="664">
        <v>32.815399999999997</v>
      </c>
      <c r="DF28" s="664">
        <v>19.042300000000001</v>
      </c>
      <c r="DG28" s="664">
        <v>26.685500000000001</v>
      </c>
      <c r="DH28" s="670">
        <v>18.6142</v>
      </c>
      <c r="DI28" s="670">
        <v>24.3294</v>
      </c>
      <c r="DJ28" s="665">
        <v>20.671199999999999</v>
      </c>
    </row>
    <row r="29" spans="2:114" s="595" customFormat="1" ht="15.75" customHeight="1">
      <c r="B29" s="642" t="s">
        <v>143</v>
      </c>
      <c r="C29" s="643">
        <v>332.97179999999997</v>
      </c>
      <c r="D29" s="643">
        <v>341.48860000000002</v>
      </c>
      <c r="E29" s="643">
        <v>317.37729999999999</v>
      </c>
      <c r="F29" s="643">
        <v>321.29910000000001</v>
      </c>
      <c r="G29" s="643">
        <v>386.58030000000002</v>
      </c>
      <c r="H29" s="643">
        <v>346.4409</v>
      </c>
      <c r="I29" s="643">
        <v>358.67160000000001</v>
      </c>
      <c r="J29" s="643">
        <v>431.35590000000002</v>
      </c>
      <c r="K29" s="643">
        <v>451.06970000000001</v>
      </c>
      <c r="L29" s="643">
        <v>413.00400000000002</v>
      </c>
      <c r="M29" s="643">
        <v>384.23399999999998</v>
      </c>
      <c r="N29" s="644">
        <v>344.31889999999999</v>
      </c>
      <c r="O29" s="644">
        <v>427.36110000000002</v>
      </c>
      <c r="P29" s="645">
        <v>380.25560000000002</v>
      </c>
      <c r="R29" s="642" t="s">
        <v>143</v>
      </c>
      <c r="S29" s="643">
        <v>292.31869999999998</v>
      </c>
      <c r="T29" s="643">
        <v>283.42340000000002</v>
      </c>
      <c r="U29" s="643">
        <v>263.51900000000001</v>
      </c>
      <c r="V29" s="643">
        <v>273.4074</v>
      </c>
      <c r="W29" s="643">
        <v>328.96109999999999</v>
      </c>
      <c r="X29" s="643">
        <v>288.19060000000002</v>
      </c>
      <c r="Y29" s="643">
        <v>293.27730000000003</v>
      </c>
      <c r="Z29" s="643">
        <v>348.33280000000002</v>
      </c>
      <c r="AA29" s="643">
        <v>354.06610000000001</v>
      </c>
      <c r="AB29" s="643">
        <v>297.16359999999997</v>
      </c>
      <c r="AC29" s="643">
        <v>260.25720000000001</v>
      </c>
      <c r="AD29" s="644">
        <v>288.57530000000003</v>
      </c>
      <c r="AE29" s="644">
        <v>327.35309999999998</v>
      </c>
      <c r="AF29" s="645">
        <v>305.35649999999998</v>
      </c>
      <c r="AH29" s="642" t="s">
        <v>143</v>
      </c>
      <c r="AI29" s="643">
        <v>273.98509999999999</v>
      </c>
      <c r="AJ29" s="643">
        <v>258.59379999999999</v>
      </c>
      <c r="AK29" s="643">
        <v>243.239</v>
      </c>
      <c r="AL29" s="643">
        <v>258.07069999999999</v>
      </c>
      <c r="AM29" s="643">
        <v>312.76240000000001</v>
      </c>
      <c r="AN29" s="643">
        <v>280.7679</v>
      </c>
      <c r="AO29" s="643">
        <v>282.5444</v>
      </c>
      <c r="AP29" s="643">
        <v>330.41269999999997</v>
      </c>
      <c r="AQ29" s="643">
        <v>330.19760000000002</v>
      </c>
      <c r="AR29" s="643">
        <v>273.7319</v>
      </c>
      <c r="AS29" s="643">
        <v>230.0403</v>
      </c>
      <c r="AT29" s="644">
        <v>274.30169999999998</v>
      </c>
      <c r="AU29" s="644">
        <v>304.6472</v>
      </c>
      <c r="AV29" s="645">
        <v>287.43380000000002</v>
      </c>
      <c r="AX29" s="642" t="s">
        <v>143</v>
      </c>
      <c r="AY29" s="643">
        <v>275.83109999999999</v>
      </c>
      <c r="AZ29" s="643">
        <v>262.85649999999998</v>
      </c>
      <c r="BA29" s="643">
        <v>245.20869999999999</v>
      </c>
      <c r="BB29" s="643">
        <v>261.35149999999999</v>
      </c>
      <c r="BC29" s="643">
        <v>320.67110000000002</v>
      </c>
      <c r="BD29" s="643">
        <v>288.18200000000002</v>
      </c>
      <c r="BE29" s="643">
        <v>288.72250000000003</v>
      </c>
      <c r="BF29" s="643">
        <v>335.95699999999999</v>
      </c>
      <c r="BG29" s="643">
        <v>333.67739999999998</v>
      </c>
      <c r="BH29" s="643">
        <v>278.60340000000002</v>
      </c>
      <c r="BI29" s="643">
        <v>232.69929999999999</v>
      </c>
      <c r="BJ29" s="644">
        <v>279.4169</v>
      </c>
      <c r="BK29" s="644">
        <v>308.97770000000003</v>
      </c>
      <c r="BL29" s="645">
        <v>292.20940000000002</v>
      </c>
      <c r="BN29" s="642" t="s">
        <v>143</v>
      </c>
      <c r="BO29" s="662">
        <v>33.8001</v>
      </c>
      <c r="BP29" s="662">
        <v>38.883299999999998</v>
      </c>
      <c r="BQ29" s="662">
        <v>39.924900000000001</v>
      </c>
      <c r="BR29" s="662">
        <v>37.558100000000003</v>
      </c>
      <c r="BS29" s="662">
        <v>36.954099999999997</v>
      </c>
      <c r="BT29" s="662">
        <v>28.224</v>
      </c>
      <c r="BU29" s="662">
        <v>25.935099999999998</v>
      </c>
      <c r="BV29" s="662">
        <v>26.450900000000001</v>
      </c>
      <c r="BW29" s="662">
        <v>23.893999999999998</v>
      </c>
      <c r="BX29" s="662">
        <v>19.098400000000002</v>
      </c>
      <c r="BY29" s="662">
        <v>16.671800000000001</v>
      </c>
      <c r="BZ29" s="669">
        <v>32.786200000000001</v>
      </c>
      <c r="CA29" s="669">
        <v>22.6</v>
      </c>
      <c r="CB29" s="663">
        <v>27.180499999999999</v>
      </c>
      <c r="CD29" s="642" t="s">
        <v>143</v>
      </c>
      <c r="CE29" s="662">
        <v>5.4054000000000002</v>
      </c>
      <c r="CF29" s="662">
        <v>4.7070999999999996</v>
      </c>
      <c r="CG29" s="662">
        <v>4.5453999999999999</v>
      </c>
      <c r="CH29" s="662">
        <v>3.6291000000000002</v>
      </c>
      <c r="CI29" s="662">
        <v>1.9807999999999999</v>
      </c>
      <c r="CJ29" s="662">
        <v>1.2504999999999999</v>
      </c>
      <c r="CK29" s="662">
        <v>1.6669</v>
      </c>
      <c r="CL29" s="662">
        <v>1.6131</v>
      </c>
      <c r="CM29" s="662">
        <v>4.3312999999999997</v>
      </c>
      <c r="CN29" s="662">
        <v>2.2227999999999999</v>
      </c>
      <c r="CO29" s="662">
        <v>3.7098</v>
      </c>
      <c r="CP29" s="669">
        <v>2.6804999999999999</v>
      </c>
      <c r="CQ29" s="669">
        <v>2.9293999999999998</v>
      </c>
      <c r="CR29" s="663">
        <v>2.8014999999999999</v>
      </c>
      <c r="CU29" s="646" t="s">
        <v>57</v>
      </c>
      <c r="CV29" s="642" t="s">
        <v>143</v>
      </c>
      <c r="CW29" s="662">
        <v>17.653400000000001</v>
      </c>
      <c r="CX29" s="662">
        <v>19.990100000000002</v>
      </c>
      <c r="CY29" s="662">
        <v>14.992100000000001</v>
      </c>
      <c r="CZ29" s="662">
        <v>15.470499999999999</v>
      </c>
      <c r="DA29" s="662">
        <v>14.3619</v>
      </c>
      <c r="DB29" s="662">
        <v>16.947500000000002</v>
      </c>
      <c r="DC29" s="662">
        <v>15.983499999999999</v>
      </c>
      <c r="DD29" s="662">
        <v>19.276299999999999</v>
      </c>
      <c r="DE29" s="662">
        <v>18.126200000000001</v>
      </c>
      <c r="DF29" s="662">
        <v>25.907</v>
      </c>
      <c r="DG29" s="662">
        <v>19.874600000000001</v>
      </c>
      <c r="DH29" s="669">
        <v>15.6388</v>
      </c>
      <c r="DI29" s="669">
        <v>20.259799999999998</v>
      </c>
      <c r="DJ29" s="663">
        <v>17.886299999999999</v>
      </c>
    </row>
    <row r="30" spans="2:114" s="489" customFormat="1" ht="15.75" customHeight="1">
      <c r="B30" s="646" t="s">
        <v>144</v>
      </c>
      <c r="C30" s="647">
        <v>333.78930000000003</v>
      </c>
      <c r="D30" s="647">
        <v>292.03160000000003</v>
      </c>
      <c r="E30" s="647">
        <v>243.97540000000001</v>
      </c>
      <c r="F30" s="647">
        <v>315.5926</v>
      </c>
      <c r="G30" s="647">
        <v>370.58260000000001</v>
      </c>
      <c r="H30" s="647">
        <v>481.82619999999997</v>
      </c>
      <c r="I30" s="647">
        <v>416.12860000000001</v>
      </c>
      <c r="J30" s="647">
        <v>481.07369999999997</v>
      </c>
      <c r="K30" s="647">
        <v>452.82310000000001</v>
      </c>
      <c r="L30" s="647">
        <v>515.28859999999997</v>
      </c>
      <c r="M30" s="647">
        <v>430.26029999999997</v>
      </c>
      <c r="N30" s="648">
        <v>350.12709999999998</v>
      </c>
      <c r="O30" s="648">
        <v>461.77030000000002</v>
      </c>
      <c r="P30" s="633">
        <v>388.34129999999999</v>
      </c>
      <c r="R30" s="646" t="s">
        <v>144</v>
      </c>
      <c r="S30" s="647">
        <v>299.16759999999999</v>
      </c>
      <c r="T30" s="647">
        <v>241.72819999999999</v>
      </c>
      <c r="U30" s="647">
        <v>195.53299999999999</v>
      </c>
      <c r="V30" s="647">
        <v>257.68970000000002</v>
      </c>
      <c r="W30" s="647">
        <v>304.33620000000002</v>
      </c>
      <c r="X30" s="647">
        <v>394.34930000000003</v>
      </c>
      <c r="Y30" s="647">
        <v>317.32209999999998</v>
      </c>
      <c r="Z30" s="647">
        <v>402.1574</v>
      </c>
      <c r="AA30" s="647">
        <v>367.9513</v>
      </c>
      <c r="AB30" s="647">
        <v>403.7176</v>
      </c>
      <c r="AC30" s="647">
        <v>297.01060000000001</v>
      </c>
      <c r="AD30" s="648">
        <v>282.03309999999999</v>
      </c>
      <c r="AE30" s="648">
        <v>359.54669999999999</v>
      </c>
      <c r="AF30" s="633">
        <v>308.5652</v>
      </c>
      <c r="AH30" s="646" t="s">
        <v>144</v>
      </c>
      <c r="AI30" s="647">
        <v>243.16319999999999</v>
      </c>
      <c r="AJ30" s="647">
        <v>231.77699999999999</v>
      </c>
      <c r="AK30" s="647">
        <v>181.46299999999999</v>
      </c>
      <c r="AL30" s="647">
        <v>240.1636</v>
      </c>
      <c r="AM30" s="647">
        <v>281.7586</v>
      </c>
      <c r="AN30" s="647">
        <v>372.70960000000002</v>
      </c>
      <c r="AO30" s="647">
        <v>292.2978</v>
      </c>
      <c r="AP30" s="647">
        <v>379.81169999999997</v>
      </c>
      <c r="AQ30" s="647">
        <v>339.03890000000001</v>
      </c>
      <c r="AR30" s="647">
        <v>375.24590000000001</v>
      </c>
      <c r="AS30" s="647">
        <v>254.28219999999999</v>
      </c>
      <c r="AT30" s="648">
        <v>262.45850000000002</v>
      </c>
      <c r="AU30" s="648">
        <v>328.21850000000001</v>
      </c>
      <c r="AV30" s="633">
        <v>284.9674</v>
      </c>
      <c r="AX30" s="646" t="s">
        <v>144</v>
      </c>
      <c r="AY30" s="647">
        <v>277.18279999999999</v>
      </c>
      <c r="AZ30" s="647">
        <v>232.44499999999999</v>
      </c>
      <c r="BA30" s="647">
        <v>184.75489999999999</v>
      </c>
      <c r="BB30" s="647">
        <v>242.71850000000001</v>
      </c>
      <c r="BC30" s="647">
        <v>288.87299999999999</v>
      </c>
      <c r="BD30" s="647">
        <v>376.70179999999999</v>
      </c>
      <c r="BE30" s="647">
        <v>297.25200000000001</v>
      </c>
      <c r="BF30" s="647">
        <v>385.334</v>
      </c>
      <c r="BG30" s="647">
        <v>345.45800000000003</v>
      </c>
      <c r="BH30" s="647">
        <v>380.06880000000001</v>
      </c>
      <c r="BI30" s="647">
        <v>260.2217</v>
      </c>
      <c r="BJ30" s="648">
        <v>266.47730000000001</v>
      </c>
      <c r="BK30" s="648">
        <v>333.9957</v>
      </c>
      <c r="BL30" s="633">
        <v>289.5881</v>
      </c>
      <c r="BN30" s="646" t="s">
        <v>144</v>
      </c>
      <c r="BO30" s="664">
        <v>35.557200000000002</v>
      </c>
      <c r="BP30" s="664">
        <v>37.628</v>
      </c>
      <c r="BQ30" s="664">
        <v>32.214199999999998</v>
      </c>
      <c r="BR30" s="664">
        <v>35.785800000000002</v>
      </c>
      <c r="BS30" s="664">
        <v>32.591200000000001</v>
      </c>
      <c r="BT30" s="664">
        <v>32.2057</v>
      </c>
      <c r="BU30" s="664">
        <v>23.689299999999999</v>
      </c>
      <c r="BV30" s="664">
        <v>27.938300000000002</v>
      </c>
      <c r="BW30" s="664">
        <v>26.056999999999999</v>
      </c>
      <c r="BX30" s="664">
        <v>23.395299999999999</v>
      </c>
      <c r="BY30" s="664">
        <v>20.165500000000002</v>
      </c>
      <c r="BZ30" s="670">
        <v>31.311499999999999</v>
      </c>
      <c r="CA30" s="670">
        <v>24.453099999999999</v>
      </c>
      <c r="CB30" s="665">
        <v>28.190200000000001</v>
      </c>
      <c r="CD30" s="646" t="s">
        <v>144</v>
      </c>
      <c r="CE30" s="664">
        <v>6.4480000000000004</v>
      </c>
      <c r="CF30" s="664">
        <v>2.3921999999999999</v>
      </c>
      <c r="CG30" s="664">
        <v>3.6202999999999999</v>
      </c>
      <c r="CH30" s="664">
        <v>3.2355</v>
      </c>
      <c r="CI30" s="664">
        <v>2.9155000000000002</v>
      </c>
      <c r="CJ30" s="664">
        <v>2.6635</v>
      </c>
      <c r="CK30" s="664">
        <v>4.5240999999999998</v>
      </c>
      <c r="CL30" s="664">
        <v>3.0226000000000002</v>
      </c>
      <c r="CM30" s="664">
        <v>5.3197999999999999</v>
      </c>
      <c r="CN30" s="664">
        <v>3.7639999999999998</v>
      </c>
      <c r="CO30" s="664">
        <v>3.8481000000000001</v>
      </c>
      <c r="CP30" s="670">
        <v>3.3931</v>
      </c>
      <c r="CQ30" s="670">
        <v>3.8651</v>
      </c>
      <c r="CR30" s="665">
        <v>3.5851999999999999</v>
      </c>
      <c r="CU30" s="642" t="s">
        <v>58</v>
      </c>
      <c r="CV30" s="646" t="s">
        <v>144</v>
      </c>
      <c r="CW30" s="664">
        <v>13.629099999999999</v>
      </c>
      <c r="CX30" s="664">
        <v>23.567399999999999</v>
      </c>
      <c r="CY30" s="664">
        <v>19.9573</v>
      </c>
      <c r="CZ30" s="664">
        <v>21.858799999999999</v>
      </c>
      <c r="DA30" s="664">
        <v>22.783200000000001</v>
      </c>
      <c r="DB30" s="664">
        <v>12.504799999999999</v>
      </c>
      <c r="DC30" s="664">
        <v>9.2013999999999996</v>
      </c>
      <c r="DD30" s="664">
        <v>16.372599999999998</v>
      </c>
      <c r="DE30" s="664">
        <v>20.450800000000001</v>
      </c>
      <c r="DF30" s="664">
        <v>18.874099999999999</v>
      </c>
      <c r="DG30" s="664">
        <v>23.0669</v>
      </c>
      <c r="DH30" s="670">
        <v>17.768999999999998</v>
      </c>
      <c r="DI30" s="670">
        <v>19.6584</v>
      </c>
      <c r="DJ30" s="665">
        <v>18.538</v>
      </c>
    </row>
    <row r="31" spans="2:114" s="595" customFormat="1" ht="15.75" customHeight="1">
      <c r="B31" s="642" t="s">
        <v>145</v>
      </c>
      <c r="C31" s="643">
        <v>635.96270000000004</v>
      </c>
      <c r="D31" s="643">
        <v>418.70229999999998</v>
      </c>
      <c r="E31" s="643">
        <v>367.03199999999998</v>
      </c>
      <c r="F31" s="643">
        <v>367.33429999999998</v>
      </c>
      <c r="G31" s="643">
        <v>372.73970000000003</v>
      </c>
      <c r="H31" s="643">
        <v>447.0532</v>
      </c>
      <c r="I31" s="643">
        <v>429.084</v>
      </c>
      <c r="J31" s="643">
        <v>467.26639999999998</v>
      </c>
      <c r="K31" s="643">
        <v>459.65989999999999</v>
      </c>
      <c r="L31" s="643">
        <v>462.38220000000001</v>
      </c>
      <c r="M31" s="643">
        <v>404.0086</v>
      </c>
      <c r="N31" s="644">
        <v>390.79899999999998</v>
      </c>
      <c r="O31" s="644">
        <v>451.72899999999998</v>
      </c>
      <c r="P31" s="645">
        <v>412.03949999999998</v>
      </c>
      <c r="R31" s="642" t="s">
        <v>145</v>
      </c>
      <c r="S31" s="643">
        <v>546.63430000000005</v>
      </c>
      <c r="T31" s="643">
        <v>340.30549999999999</v>
      </c>
      <c r="U31" s="643">
        <v>288.3707</v>
      </c>
      <c r="V31" s="643">
        <v>295.91739999999999</v>
      </c>
      <c r="W31" s="643">
        <v>295.03570000000002</v>
      </c>
      <c r="X31" s="643">
        <v>369.72789999999998</v>
      </c>
      <c r="Y31" s="643">
        <v>340.88830000000002</v>
      </c>
      <c r="Z31" s="643">
        <v>368.62569999999999</v>
      </c>
      <c r="AA31" s="643">
        <v>353.95339999999999</v>
      </c>
      <c r="AB31" s="643">
        <v>378.8417</v>
      </c>
      <c r="AC31" s="643">
        <v>300.45870000000002</v>
      </c>
      <c r="AD31" s="644">
        <v>313.322</v>
      </c>
      <c r="AE31" s="644">
        <v>353.15230000000003</v>
      </c>
      <c r="AF31" s="645">
        <v>327.20699999999999</v>
      </c>
      <c r="AH31" s="642" t="s">
        <v>145</v>
      </c>
      <c r="AI31" s="643">
        <v>533.09069999999997</v>
      </c>
      <c r="AJ31" s="643">
        <v>330.38200000000001</v>
      </c>
      <c r="AK31" s="643">
        <v>279.28030000000001</v>
      </c>
      <c r="AL31" s="643">
        <v>281.6207</v>
      </c>
      <c r="AM31" s="643">
        <v>276.81630000000001</v>
      </c>
      <c r="AN31" s="643">
        <v>332.61509999999998</v>
      </c>
      <c r="AO31" s="643">
        <v>319.83319999999998</v>
      </c>
      <c r="AP31" s="643">
        <v>331.5926</v>
      </c>
      <c r="AQ31" s="643">
        <v>322.62709999999998</v>
      </c>
      <c r="AR31" s="643">
        <v>338.1173</v>
      </c>
      <c r="AS31" s="643">
        <v>231.67269999999999</v>
      </c>
      <c r="AT31" s="644">
        <v>295.35090000000002</v>
      </c>
      <c r="AU31" s="644">
        <v>311.47160000000002</v>
      </c>
      <c r="AV31" s="645">
        <v>300.97070000000002</v>
      </c>
      <c r="AX31" s="642" t="s">
        <v>145</v>
      </c>
      <c r="AY31" s="643">
        <v>535.22019999999998</v>
      </c>
      <c r="AZ31" s="643">
        <v>331.87689999999998</v>
      </c>
      <c r="BA31" s="643">
        <v>281.62689999999998</v>
      </c>
      <c r="BB31" s="643">
        <v>287.66269999999997</v>
      </c>
      <c r="BC31" s="643">
        <v>283.49549999999999</v>
      </c>
      <c r="BD31" s="643">
        <v>346.93490000000003</v>
      </c>
      <c r="BE31" s="643">
        <v>331.92450000000002</v>
      </c>
      <c r="BF31" s="643">
        <v>350.75360000000001</v>
      </c>
      <c r="BG31" s="643">
        <v>332.06279999999998</v>
      </c>
      <c r="BH31" s="643">
        <v>344.68290000000002</v>
      </c>
      <c r="BI31" s="643">
        <v>236.02879999999999</v>
      </c>
      <c r="BJ31" s="644">
        <v>303.01429999999999</v>
      </c>
      <c r="BK31" s="644">
        <v>321.45639999999997</v>
      </c>
      <c r="BL31" s="645">
        <v>309.44330000000002</v>
      </c>
      <c r="BN31" s="642" t="s">
        <v>145</v>
      </c>
      <c r="BO31" s="662">
        <v>45.049799999999998</v>
      </c>
      <c r="BP31" s="662">
        <v>37.269399999999997</v>
      </c>
      <c r="BQ31" s="662">
        <v>36.846299999999999</v>
      </c>
      <c r="BR31" s="662">
        <v>36.582000000000001</v>
      </c>
      <c r="BS31" s="662">
        <v>32.134</v>
      </c>
      <c r="BT31" s="662">
        <v>34.435000000000002</v>
      </c>
      <c r="BU31" s="662">
        <v>30.044</v>
      </c>
      <c r="BV31" s="662">
        <v>26.883900000000001</v>
      </c>
      <c r="BW31" s="662">
        <v>25.471399999999999</v>
      </c>
      <c r="BX31" s="662">
        <v>26.981000000000002</v>
      </c>
      <c r="BY31" s="662">
        <v>17.744800000000001</v>
      </c>
      <c r="BZ31" s="669">
        <v>34.039200000000001</v>
      </c>
      <c r="CA31" s="669">
        <v>24.6767</v>
      </c>
      <c r="CB31" s="663">
        <v>29.927299999999999</v>
      </c>
      <c r="CD31" s="642" t="s">
        <v>145</v>
      </c>
      <c r="CE31" s="662">
        <v>0.7298</v>
      </c>
      <c r="CF31" s="662">
        <v>1.9544999999999999</v>
      </c>
      <c r="CG31" s="662">
        <v>1.19</v>
      </c>
      <c r="CH31" s="662">
        <v>1.7173</v>
      </c>
      <c r="CI31" s="662">
        <v>2.5042</v>
      </c>
      <c r="CJ31" s="662">
        <v>4.3030999999999997</v>
      </c>
      <c r="CK31" s="662">
        <v>2.6831999999999998</v>
      </c>
      <c r="CL31" s="662">
        <v>3.7566999999999999</v>
      </c>
      <c r="CM31" s="662">
        <v>3.5034999999999998</v>
      </c>
      <c r="CN31" s="662">
        <v>6.1109999999999998</v>
      </c>
      <c r="CO31" s="662">
        <v>16.603300000000001</v>
      </c>
      <c r="CP31" s="669">
        <v>2.3071000000000002</v>
      </c>
      <c r="CQ31" s="669">
        <v>6.3417000000000003</v>
      </c>
      <c r="CR31" s="663">
        <v>3.8490000000000002</v>
      </c>
      <c r="CU31" s="646" t="s">
        <v>95</v>
      </c>
      <c r="CV31" s="642" t="s">
        <v>145</v>
      </c>
      <c r="CW31" s="662">
        <v>11.464399999999999</v>
      </c>
      <c r="CX31" s="662">
        <v>18.548100000000002</v>
      </c>
      <c r="CY31" s="662">
        <v>21.762799999999999</v>
      </c>
      <c r="CZ31" s="662">
        <v>18.6815</v>
      </c>
      <c r="DA31" s="662">
        <v>18.778400000000001</v>
      </c>
      <c r="DB31" s="662">
        <v>18.2087</v>
      </c>
      <c r="DC31" s="662">
        <v>21.440799999999999</v>
      </c>
      <c r="DD31" s="662">
        <v>17.9848</v>
      </c>
      <c r="DE31" s="662">
        <v>19.171600000000002</v>
      </c>
      <c r="DF31" s="662">
        <v>20.060500000000001</v>
      </c>
      <c r="DG31" s="662">
        <v>26.585000000000001</v>
      </c>
      <c r="DH31" s="669">
        <v>19.520199999999999</v>
      </c>
      <c r="DI31" s="669">
        <v>20.332999999999998</v>
      </c>
      <c r="DJ31" s="663">
        <v>19.8309</v>
      </c>
    </row>
    <row r="32" spans="2:114" s="489" customFormat="1" ht="15.75" customHeight="1">
      <c r="B32" s="646" t="s">
        <v>146</v>
      </c>
      <c r="C32" s="647">
        <v>864.59040000000005</v>
      </c>
      <c r="D32" s="647">
        <v>574.53340000000003</v>
      </c>
      <c r="E32" s="647">
        <v>479.39460000000003</v>
      </c>
      <c r="F32" s="647">
        <v>447.93079999999998</v>
      </c>
      <c r="G32" s="647">
        <v>412.98790000000002</v>
      </c>
      <c r="H32" s="647">
        <v>448.6979</v>
      </c>
      <c r="I32" s="647">
        <v>502.92059999999998</v>
      </c>
      <c r="J32" s="647">
        <v>472.26350000000002</v>
      </c>
      <c r="K32" s="647">
        <v>563.59339999999997</v>
      </c>
      <c r="L32" s="647">
        <v>705.95159999999998</v>
      </c>
      <c r="M32" s="647">
        <v>407.2414</v>
      </c>
      <c r="N32" s="648">
        <v>468.5763</v>
      </c>
      <c r="O32" s="648">
        <v>487.13780000000003</v>
      </c>
      <c r="P32" s="633">
        <v>476.01429999999999</v>
      </c>
      <c r="R32" s="646" t="s">
        <v>146</v>
      </c>
      <c r="S32" s="647">
        <v>704.62019999999995</v>
      </c>
      <c r="T32" s="647">
        <v>467.76530000000002</v>
      </c>
      <c r="U32" s="647">
        <v>388.53980000000001</v>
      </c>
      <c r="V32" s="647">
        <v>360.23090000000002</v>
      </c>
      <c r="W32" s="647">
        <v>342.44200000000001</v>
      </c>
      <c r="X32" s="647">
        <v>361.84660000000002</v>
      </c>
      <c r="Y32" s="647">
        <v>396.45299999999997</v>
      </c>
      <c r="Z32" s="647">
        <v>381.00040000000001</v>
      </c>
      <c r="AA32" s="647">
        <v>438.64330000000001</v>
      </c>
      <c r="AB32" s="647">
        <v>562.43619999999999</v>
      </c>
      <c r="AC32" s="647">
        <v>326.8562</v>
      </c>
      <c r="AD32" s="648">
        <v>377.4153</v>
      </c>
      <c r="AE32" s="648">
        <v>388.13589999999999</v>
      </c>
      <c r="AF32" s="633">
        <v>381.71129999999999</v>
      </c>
      <c r="AH32" s="646" t="s">
        <v>146</v>
      </c>
      <c r="AI32" s="647">
        <v>683.99969999999996</v>
      </c>
      <c r="AJ32" s="647">
        <v>450.68299999999999</v>
      </c>
      <c r="AK32" s="647">
        <v>370.88010000000003</v>
      </c>
      <c r="AL32" s="647">
        <v>341.85359999999997</v>
      </c>
      <c r="AM32" s="647">
        <v>326.98680000000002</v>
      </c>
      <c r="AN32" s="647">
        <v>338.1764</v>
      </c>
      <c r="AO32" s="647">
        <v>365.2208</v>
      </c>
      <c r="AP32" s="647">
        <v>343.14890000000003</v>
      </c>
      <c r="AQ32" s="647">
        <v>390.02199999999999</v>
      </c>
      <c r="AR32" s="647">
        <v>460.87459999999999</v>
      </c>
      <c r="AS32" s="647">
        <v>252.37</v>
      </c>
      <c r="AT32" s="648">
        <v>355.8485</v>
      </c>
      <c r="AU32" s="648">
        <v>325.33199999999999</v>
      </c>
      <c r="AV32" s="633">
        <v>343.6198</v>
      </c>
      <c r="AX32" s="646" t="s">
        <v>146</v>
      </c>
      <c r="AY32" s="647">
        <v>691.7713</v>
      </c>
      <c r="AZ32" s="647">
        <v>455.07940000000002</v>
      </c>
      <c r="BA32" s="647">
        <v>376.25970000000001</v>
      </c>
      <c r="BB32" s="647">
        <v>349.65890000000002</v>
      </c>
      <c r="BC32" s="647">
        <v>336.83800000000002</v>
      </c>
      <c r="BD32" s="647">
        <v>352.72230000000002</v>
      </c>
      <c r="BE32" s="647">
        <v>384.08879999999999</v>
      </c>
      <c r="BF32" s="647">
        <v>362.21390000000002</v>
      </c>
      <c r="BG32" s="647">
        <v>404.56450000000001</v>
      </c>
      <c r="BH32" s="647">
        <v>509.28500000000003</v>
      </c>
      <c r="BI32" s="647">
        <v>272.68</v>
      </c>
      <c r="BJ32" s="648">
        <v>367.14859999999999</v>
      </c>
      <c r="BK32" s="648">
        <v>347.01859999999999</v>
      </c>
      <c r="BL32" s="633">
        <v>359.08210000000003</v>
      </c>
      <c r="BN32" s="646" t="s">
        <v>146</v>
      </c>
      <c r="BO32" s="664">
        <v>49.529699999999998</v>
      </c>
      <c r="BP32" s="664">
        <v>46.023800000000001</v>
      </c>
      <c r="BQ32" s="664">
        <v>44.609000000000002</v>
      </c>
      <c r="BR32" s="664">
        <v>40.127600000000001</v>
      </c>
      <c r="BS32" s="664">
        <v>38.610799999999998</v>
      </c>
      <c r="BT32" s="664">
        <v>34.978000000000002</v>
      </c>
      <c r="BU32" s="664">
        <v>32.985799999999998</v>
      </c>
      <c r="BV32" s="664">
        <v>28.814800000000002</v>
      </c>
      <c r="BW32" s="664">
        <v>26.626300000000001</v>
      </c>
      <c r="BX32" s="664">
        <v>37.766300000000001</v>
      </c>
      <c r="BY32" s="664">
        <v>21.0916</v>
      </c>
      <c r="BZ32" s="670">
        <v>37.941699999999997</v>
      </c>
      <c r="CA32" s="670">
        <v>25.941800000000001</v>
      </c>
      <c r="CB32" s="665">
        <v>32.177599999999998</v>
      </c>
      <c r="CD32" s="646" t="s">
        <v>146</v>
      </c>
      <c r="CE32" s="664">
        <v>1.3841000000000001</v>
      </c>
      <c r="CF32" s="664">
        <v>2.5779000000000001</v>
      </c>
      <c r="CG32" s="664">
        <v>2.2185999999999999</v>
      </c>
      <c r="CH32" s="664">
        <v>2.5564</v>
      </c>
      <c r="CI32" s="664">
        <v>1.9260999999999999</v>
      </c>
      <c r="CJ32" s="664">
        <v>3.1042000000000001</v>
      </c>
      <c r="CK32" s="664">
        <v>3.5547</v>
      </c>
      <c r="CL32" s="664">
        <v>4.4450000000000003</v>
      </c>
      <c r="CM32" s="664">
        <v>4.5431999999999997</v>
      </c>
      <c r="CN32" s="664">
        <v>3.3007</v>
      </c>
      <c r="CO32" s="664">
        <v>9.8819999999999997</v>
      </c>
      <c r="CP32" s="670">
        <v>2.7227000000000001</v>
      </c>
      <c r="CQ32" s="670">
        <v>6.2948000000000004</v>
      </c>
      <c r="CR32" s="665">
        <v>4.1875</v>
      </c>
      <c r="CU32" s="642" t="s">
        <v>59</v>
      </c>
      <c r="CV32" s="646" t="s">
        <v>146</v>
      </c>
      <c r="CW32" s="664">
        <v>17.78</v>
      </c>
      <c r="CX32" s="664">
        <v>17.920000000000002</v>
      </c>
      <c r="CY32" s="664">
        <v>20.506</v>
      </c>
      <c r="CZ32" s="664">
        <v>20.0334</v>
      </c>
      <c r="DA32" s="664">
        <v>19.408300000000001</v>
      </c>
      <c r="DB32" s="664">
        <v>17.627199999999998</v>
      </c>
      <c r="DC32" s="664">
        <v>19.569800000000001</v>
      </c>
      <c r="DD32" s="664">
        <v>17.415099999999999</v>
      </c>
      <c r="DE32" s="664">
        <v>21.872299999999999</v>
      </c>
      <c r="DF32" s="664">
        <v>32.867199999999997</v>
      </c>
      <c r="DG32" s="664">
        <v>20.395199999999999</v>
      </c>
      <c r="DH32" s="670">
        <v>19.453099999999999</v>
      </c>
      <c r="DI32" s="670">
        <v>21.912600000000001</v>
      </c>
      <c r="DJ32" s="665">
        <v>20.4617</v>
      </c>
    </row>
    <row r="33" spans="2:114" s="595" customFormat="1" ht="15.75" customHeight="1">
      <c r="B33" s="642" t="s">
        <v>66</v>
      </c>
      <c r="C33" s="643">
        <v>346.1671</v>
      </c>
      <c r="D33" s="643">
        <v>506.66230000000002</v>
      </c>
      <c r="E33" s="643">
        <v>400.71030000000002</v>
      </c>
      <c r="F33" s="643">
        <v>414.9042</v>
      </c>
      <c r="G33" s="643">
        <v>448.67450000000002</v>
      </c>
      <c r="H33" s="643">
        <v>495.75380000000001</v>
      </c>
      <c r="I33" s="643">
        <v>440.97359999999998</v>
      </c>
      <c r="J33" s="643">
        <v>456.28140000000002</v>
      </c>
      <c r="K33" s="643">
        <v>421.69310000000002</v>
      </c>
      <c r="L33" s="643">
        <v>449.66269999999997</v>
      </c>
      <c r="M33" s="643">
        <v>373.82760000000002</v>
      </c>
      <c r="N33" s="644">
        <v>442.99310000000003</v>
      </c>
      <c r="O33" s="644">
        <v>417.54020000000003</v>
      </c>
      <c r="P33" s="645">
        <v>431.79070000000002</v>
      </c>
      <c r="R33" s="642" t="s">
        <v>66</v>
      </c>
      <c r="S33" s="643">
        <v>314.16019999999997</v>
      </c>
      <c r="T33" s="643">
        <v>422.53539999999998</v>
      </c>
      <c r="U33" s="643">
        <v>335.27910000000003</v>
      </c>
      <c r="V33" s="643">
        <v>339.75049999999999</v>
      </c>
      <c r="W33" s="643">
        <v>378.22949999999997</v>
      </c>
      <c r="X33" s="643">
        <v>413.67939999999999</v>
      </c>
      <c r="Y33" s="643">
        <v>358.70409999999998</v>
      </c>
      <c r="Z33" s="643">
        <v>369.209</v>
      </c>
      <c r="AA33" s="643">
        <v>336.65800000000002</v>
      </c>
      <c r="AB33" s="643">
        <v>332.9418</v>
      </c>
      <c r="AC33" s="643">
        <v>305.7586</v>
      </c>
      <c r="AD33" s="644">
        <v>366.14859999999999</v>
      </c>
      <c r="AE33" s="644">
        <v>333.69450000000001</v>
      </c>
      <c r="AF33" s="645">
        <v>351.8648</v>
      </c>
      <c r="AH33" s="642" t="s">
        <v>66</v>
      </c>
      <c r="AI33" s="643">
        <v>314.16019999999997</v>
      </c>
      <c r="AJ33" s="643">
        <v>397.6755</v>
      </c>
      <c r="AK33" s="643">
        <v>319.63440000000003</v>
      </c>
      <c r="AL33" s="643">
        <v>311.79739999999998</v>
      </c>
      <c r="AM33" s="643">
        <v>352.96690000000001</v>
      </c>
      <c r="AN33" s="643">
        <v>385.41609999999997</v>
      </c>
      <c r="AO33" s="643">
        <v>325.44380000000001</v>
      </c>
      <c r="AP33" s="643">
        <v>328.60469999999998</v>
      </c>
      <c r="AQ33" s="643">
        <v>300.66969999999998</v>
      </c>
      <c r="AR33" s="643">
        <v>299.31889999999999</v>
      </c>
      <c r="AS33" s="643">
        <v>271.38920000000002</v>
      </c>
      <c r="AT33" s="644">
        <v>337.69900000000001</v>
      </c>
      <c r="AU33" s="644">
        <v>297.3759</v>
      </c>
      <c r="AV33" s="645">
        <v>319.95190000000002</v>
      </c>
      <c r="AX33" s="642" t="s">
        <v>66</v>
      </c>
      <c r="AY33" s="643">
        <v>314.16019999999997</v>
      </c>
      <c r="AZ33" s="643">
        <v>399.63929999999999</v>
      </c>
      <c r="BA33" s="643">
        <v>319.98090000000002</v>
      </c>
      <c r="BB33" s="643">
        <v>314.97059999999999</v>
      </c>
      <c r="BC33" s="643">
        <v>359.34769999999997</v>
      </c>
      <c r="BD33" s="643">
        <v>395.96449999999999</v>
      </c>
      <c r="BE33" s="643">
        <v>341.74360000000001</v>
      </c>
      <c r="BF33" s="643">
        <v>348.28629999999998</v>
      </c>
      <c r="BG33" s="643">
        <v>304.40460000000002</v>
      </c>
      <c r="BH33" s="643">
        <v>303.17809999999997</v>
      </c>
      <c r="BI33" s="643">
        <v>289.91680000000002</v>
      </c>
      <c r="BJ33" s="644">
        <v>346.55810000000002</v>
      </c>
      <c r="BK33" s="644">
        <v>310.86149999999998</v>
      </c>
      <c r="BL33" s="645">
        <v>330.84719999999999</v>
      </c>
      <c r="BN33" s="642" t="s">
        <v>66</v>
      </c>
      <c r="BO33" s="662">
        <v>37.869599999999998</v>
      </c>
      <c r="BP33" s="662">
        <v>50.832999999999998</v>
      </c>
      <c r="BQ33" s="662">
        <v>45.880899999999997</v>
      </c>
      <c r="BR33" s="662">
        <v>42.7453</v>
      </c>
      <c r="BS33" s="662">
        <v>41.901499999999999</v>
      </c>
      <c r="BT33" s="662">
        <v>39.5276</v>
      </c>
      <c r="BU33" s="662">
        <v>32.869700000000002</v>
      </c>
      <c r="BV33" s="662">
        <v>28.347200000000001</v>
      </c>
      <c r="BW33" s="662">
        <v>25.569500000000001</v>
      </c>
      <c r="BX33" s="662">
        <v>23.741499999999998</v>
      </c>
      <c r="BY33" s="662">
        <v>22.293099999999999</v>
      </c>
      <c r="BZ33" s="669">
        <v>38.713900000000002</v>
      </c>
      <c r="CA33" s="669">
        <v>24.806000000000001</v>
      </c>
      <c r="CB33" s="663">
        <v>31.427299999999999</v>
      </c>
      <c r="CD33" s="642" t="s">
        <v>66</v>
      </c>
      <c r="CE33" s="662">
        <v>0</v>
      </c>
      <c r="CF33" s="662">
        <v>4.0153999999999996</v>
      </c>
      <c r="CG33" s="662">
        <v>2.7467000000000001</v>
      </c>
      <c r="CH33" s="662">
        <v>3.8814000000000002</v>
      </c>
      <c r="CI33" s="662">
        <v>3.9901</v>
      </c>
      <c r="CJ33" s="662">
        <v>3.6642000000000001</v>
      </c>
      <c r="CK33" s="662">
        <v>4.2926000000000002</v>
      </c>
      <c r="CL33" s="662">
        <v>4.2466999999999997</v>
      </c>
      <c r="CM33" s="662">
        <v>7.4124999999999996</v>
      </c>
      <c r="CN33" s="662">
        <v>4.0678999999999998</v>
      </c>
      <c r="CO33" s="662">
        <v>3.7999000000000001</v>
      </c>
      <c r="CP33" s="669">
        <v>3.9537</v>
      </c>
      <c r="CQ33" s="669">
        <v>4.7855999999999996</v>
      </c>
      <c r="CR33" s="663">
        <v>4.3078000000000003</v>
      </c>
      <c r="CU33" s="646" t="s">
        <v>60</v>
      </c>
      <c r="CV33" s="642" t="s">
        <v>66</v>
      </c>
      <c r="CW33" s="662">
        <v>43.756999999999998</v>
      </c>
      <c r="CX33" s="662">
        <v>14.859500000000001</v>
      </c>
      <c r="CY33" s="662">
        <v>16.077500000000001</v>
      </c>
      <c r="CZ33" s="662">
        <v>19.1084</v>
      </c>
      <c r="DA33" s="662">
        <v>13.573600000000001</v>
      </c>
      <c r="DB33" s="662">
        <v>12.8216</v>
      </c>
      <c r="DC33" s="662">
        <v>11.2555</v>
      </c>
      <c r="DD33" s="662">
        <v>9.4684000000000008</v>
      </c>
      <c r="DE33" s="662">
        <v>20.0458</v>
      </c>
      <c r="DF33" s="662">
        <v>25.383700000000001</v>
      </c>
      <c r="DG33" s="662">
        <v>27.970700000000001</v>
      </c>
      <c r="DH33" s="669">
        <v>14.248799999999999</v>
      </c>
      <c r="DI33" s="669">
        <v>20.3047</v>
      </c>
      <c r="DJ33" s="663">
        <v>16.8262</v>
      </c>
    </row>
    <row r="34" spans="2:114" s="489" customFormat="1" ht="15.75" customHeight="1">
      <c r="B34" s="646" t="s">
        <v>96</v>
      </c>
      <c r="C34" s="647">
        <v>1287.9029</v>
      </c>
      <c r="D34" s="647">
        <v>1117.0227</v>
      </c>
      <c r="E34" s="647">
        <v>726.51130000000001</v>
      </c>
      <c r="F34" s="647">
        <v>709.50819999999999</v>
      </c>
      <c r="G34" s="647">
        <v>555.12639999999999</v>
      </c>
      <c r="H34" s="647">
        <v>574.05060000000003</v>
      </c>
      <c r="I34" s="647">
        <v>553.48950000000002</v>
      </c>
      <c r="J34" s="647">
        <v>585.01430000000005</v>
      </c>
      <c r="K34" s="647">
        <v>519.99689999999998</v>
      </c>
      <c r="L34" s="647">
        <v>589.00509999999997</v>
      </c>
      <c r="M34" s="647">
        <v>435.30770000000001</v>
      </c>
      <c r="N34" s="648">
        <v>601.44259999999997</v>
      </c>
      <c r="O34" s="648">
        <v>507.5034</v>
      </c>
      <c r="P34" s="633">
        <v>534.15899999999999</v>
      </c>
      <c r="R34" s="646" t="s">
        <v>96</v>
      </c>
      <c r="S34" s="647">
        <v>1195.9447</v>
      </c>
      <c r="T34" s="647">
        <v>954.26139999999998</v>
      </c>
      <c r="U34" s="647">
        <v>621.46540000000005</v>
      </c>
      <c r="V34" s="647">
        <v>593.09929999999997</v>
      </c>
      <c r="W34" s="647">
        <v>481.06509999999997</v>
      </c>
      <c r="X34" s="647">
        <v>477.44209999999998</v>
      </c>
      <c r="Y34" s="647">
        <v>479.17520000000002</v>
      </c>
      <c r="Z34" s="647">
        <v>479.64670000000001</v>
      </c>
      <c r="AA34" s="647">
        <v>427.81990000000002</v>
      </c>
      <c r="AB34" s="647">
        <v>418.2921</v>
      </c>
      <c r="AC34" s="647">
        <v>282.11099999999999</v>
      </c>
      <c r="AD34" s="648">
        <v>513.18619999999999</v>
      </c>
      <c r="AE34" s="648">
        <v>374.86770000000001</v>
      </c>
      <c r="AF34" s="633">
        <v>414.11619999999999</v>
      </c>
      <c r="AH34" s="646" t="s">
        <v>96</v>
      </c>
      <c r="AI34" s="647">
        <v>1195.1077</v>
      </c>
      <c r="AJ34" s="647">
        <v>937.21079999999995</v>
      </c>
      <c r="AK34" s="647">
        <v>602.24980000000005</v>
      </c>
      <c r="AL34" s="647">
        <v>565.94230000000005</v>
      </c>
      <c r="AM34" s="647">
        <v>468.11810000000003</v>
      </c>
      <c r="AN34" s="647">
        <v>438.81119999999999</v>
      </c>
      <c r="AO34" s="647">
        <v>432.28100000000001</v>
      </c>
      <c r="AP34" s="647">
        <v>447.43040000000002</v>
      </c>
      <c r="AQ34" s="647">
        <v>380.44990000000001</v>
      </c>
      <c r="AR34" s="647">
        <v>366.77600000000001</v>
      </c>
      <c r="AS34" s="647">
        <v>218.3527</v>
      </c>
      <c r="AT34" s="648">
        <v>478.89550000000003</v>
      </c>
      <c r="AU34" s="648">
        <v>322.8023</v>
      </c>
      <c r="AV34" s="633">
        <v>367.09440000000001</v>
      </c>
      <c r="AX34" s="646" t="s">
        <v>96</v>
      </c>
      <c r="AY34" s="647">
        <v>1195.1077</v>
      </c>
      <c r="AZ34" s="647">
        <v>938.79169999999999</v>
      </c>
      <c r="BA34" s="647">
        <v>605.17240000000004</v>
      </c>
      <c r="BB34" s="647">
        <v>572.07759999999996</v>
      </c>
      <c r="BC34" s="647">
        <v>476.41379999999998</v>
      </c>
      <c r="BD34" s="647">
        <v>462.86239999999998</v>
      </c>
      <c r="BE34" s="647">
        <v>464.12299999999999</v>
      </c>
      <c r="BF34" s="647">
        <v>461.51949999999999</v>
      </c>
      <c r="BG34" s="647">
        <v>395.38799999999998</v>
      </c>
      <c r="BH34" s="647">
        <v>375.00740000000002</v>
      </c>
      <c r="BI34" s="647">
        <v>226.959</v>
      </c>
      <c r="BJ34" s="648">
        <v>498.94450000000001</v>
      </c>
      <c r="BK34" s="648">
        <v>333.86689999999999</v>
      </c>
      <c r="BL34" s="633">
        <v>380.70839999999998</v>
      </c>
      <c r="BN34" s="646" t="s">
        <v>96</v>
      </c>
      <c r="BO34" s="664">
        <v>69.497299999999996</v>
      </c>
      <c r="BP34" s="664">
        <v>58.100900000000003</v>
      </c>
      <c r="BQ34" s="664">
        <v>38.391599999999997</v>
      </c>
      <c r="BR34" s="664">
        <v>43.6297</v>
      </c>
      <c r="BS34" s="664">
        <v>41.498899999999999</v>
      </c>
      <c r="BT34" s="664">
        <v>36.853200000000001</v>
      </c>
      <c r="BU34" s="664">
        <v>36.651299999999999</v>
      </c>
      <c r="BV34" s="664">
        <v>30.153600000000001</v>
      </c>
      <c r="BW34" s="664">
        <v>24.689399999999999</v>
      </c>
      <c r="BX34" s="664">
        <v>21.612200000000001</v>
      </c>
      <c r="BY34" s="664">
        <v>16.453299999999999</v>
      </c>
      <c r="BZ34" s="670">
        <v>39.301600000000001</v>
      </c>
      <c r="CA34" s="670">
        <v>22.021599999999999</v>
      </c>
      <c r="CB34" s="665">
        <v>26.3261</v>
      </c>
      <c r="CD34" s="646" t="s">
        <v>96</v>
      </c>
      <c r="CE34" s="664">
        <v>0</v>
      </c>
      <c r="CF34" s="664">
        <v>1.0197000000000001</v>
      </c>
      <c r="CG34" s="664">
        <v>0.74390000000000001</v>
      </c>
      <c r="CH34" s="664">
        <v>2.6482000000000001</v>
      </c>
      <c r="CI34" s="664">
        <v>1.0518000000000001</v>
      </c>
      <c r="CJ34" s="664">
        <v>2.3155999999999999</v>
      </c>
      <c r="CK34" s="664">
        <v>1.2302</v>
      </c>
      <c r="CL34" s="664">
        <v>2.9727000000000001</v>
      </c>
      <c r="CM34" s="664">
        <v>4.1035000000000004</v>
      </c>
      <c r="CN34" s="664">
        <v>7.4028</v>
      </c>
      <c r="CO34" s="664">
        <v>11.3712</v>
      </c>
      <c r="CP34" s="670">
        <v>1.66</v>
      </c>
      <c r="CQ34" s="670">
        <v>7.0793999999999997</v>
      </c>
      <c r="CR34" s="665">
        <v>5.3479000000000001</v>
      </c>
      <c r="CU34" s="642" t="s">
        <v>61</v>
      </c>
      <c r="CV34" s="646" t="s">
        <v>96</v>
      </c>
      <c r="CW34" s="664">
        <v>17.415600000000001</v>
      </c>
      <c r="CX34" s="664">
        <v>22.5336</v>
      </c>
      <c r="CY34" s="664">
        <v>19.559100000000001</v>
      </c>
      <c r="CZ34" s="664">
        <v>13.189500000000001</v>
      </c>
      <c r="DA34" s="664">
        <v>13.613099999999999</v>
      </c>
      <c r="DB34" s="664">
        <v>12.376899999999999</v>
      </c>
      <c r="DC34" s="664">
        <v>11.268800000000001</v>
      </c>
      <c r="DD34" s="664">
        <v>17.719799999999999</v>
      </c>
      <c r="DE34" s="664">
        <v>16.943000000000001</v>
      </c>
      <c r="DF34" s="664">
        <v>25.4939</v>
      </c>
      <c r="DG34" s="664">
        <v>22.260400000000001</v>
      </c>
      <c r="DH34" s="670">
        <v>12.917899999999999</v>
      </c>
      <c r="DI34" s="670">
        <v>20.589300000000001</v>
      </c>
      <c r="DJ34" s="665">
        <v>18.138300000000001</v>
      </c>
    </row>
    <row r="35" spans="2:114" s="595" customFormat="1" ht="15.75" customHeight="1">
      <c r="B35" s="642" t="s">
        <v>147</v>
      </c>
      <c r="C35" s="643">
        <v>1665.2422999999999</v>
      </c>
      <c r="D35" s="643">
        <v>383.0711</v>
      </c>
      <c r="E35" s="643">
        <v>535.26080000000002</v>
      </c>
      <c r="F35" s="643">
        <v>413.93099999999998</v>
      </c>
      <c r="G35" s="643">
        <v>478.27890000000002</v>
      </c>
      <c r="H35" s="643">
        <v>376.28829999999999</v>
      </c>
      <c r="I35" s="643">
        <v>450.50909999999999</v>
      </c>
      <c r="J35" s="643">
        <v>500.09460000000001</v>
      </c>
      <c r="K35" s="643">
        <v>529.68989999999997</v>
      </c>
      <c r="L35" s="643">
        <v>611.08460000000002</v>
      </c>
      <c r="M35" s="643">
        <v>781.12030000000004</v>
      </c>
      <c r="N35" s="644">
        <v>439.8048</v>
      </c>
      <c r="O35" s="644">
        <v>611.03499999999997</v>
      </c>
      <c r="P35" s="645">
        <v>584.67639999999994</v>
      </c>
      <c r="R35" s="642" t="s">
        <v>147</v>
      </c>
      <c r="S35" s="643">
        <v>1604.0993000000001</v>
      </c>
      <c r="T35" s="643">
        <v>333.50420000000003</v>
      </c>
      <c r="U35" s="643">
        <v>470.49470000000002</v>
      </c>
      <c r="V35" s="643">
        <v>359.637</v>
      </c>
      <c r="W35" s="643">
        <v>406.2328</v>
      </c>
      <c r="X35" s="643">
        <v>318.79950000000002</v>
      </c>
      <c r="Y35" s="643">
        <v>381.50400000000002</v>
      </c>
      <c r="Z35" s="643">
        <v>404.09620000000001</v>
      </c>
      <c r="AA35" s="643">
        <v>417.09249999999997</v>
      </c>
      <c r="AB35" s="643">
        <v>458.49209999999999</v>
      </c>
      <c r="AC35" s="643">
        <v>650.69479999999999</v>
      </c>
      <c r="AD35" s="644">
        <v>375.601</v>
      </c>
      <c r="AE35" s="644">
        <v>485.88979999999998</v>
      </c>
      <c r="AF35" s="645">
        <v>468.91230000000002</v>
      </c>
      <c r="AH35" s="642" t="s">
        <v>147</v>
      </c>
      <c r="AI35" s="643">
        <v>1522.03</v>
      </c>
      <c r="AJ35" s="643">
        <v>319.26519999999999</v>
      </c>
      <c r="AK35" s="643">
        <v>444.47320000000002</v>
      </c>
      <c r="AL35" s="643">
        <v>347.34690000000001</v>
      </c>
      <c r="AM35" s="643">
        <v>377.25839999999999</v>
      </c>
      <c r="AN35" s="643">
        <v>302.80650000000003</v>
      </c>
      <c r="AO35" s="643">
        <v>366.59109999999998</v>
      </c>
      <c r="AP35" s="643">
        <v>380.0718</v>
      </c>
      <c r="AQ35" s="643">
        <v>378.63069999999999</v>
      </c>
      <c r="AR35" s="643">
        <v>404.5444</v>
      </c>
      <c r="AS35" s="643">
        <v>436.62029999999999</v>
      </c>
      <c r="AT35" s="644">
        <v>358.37720000000002</v>
      </c>
      <c r="AU35" s="644">
        <v>400.19979999999998</v>
      </c>
      <c r="AV35" s="645">
        <v>393.76170000000002</v>
      </c>
      <c r="AX35" s="642" t="s">
        <v>147</v>
      </c>
      <c r="AY35" s="643">
        <v>1522.03</v>
      </c>
      <c r="AZ35" s="643">
        <v>325.60419999999999</v>
      </c>
      <c r="BA35" s="643">
        <v>457.96080000000001</v>
      </c>
      <c r="BB35" s="643">
        <v>349.78359999999998</v>
      </c>
      <c r="BC35" s="643">
        <v>378.82100000000003</v>
      </c>
      <c r="BD35" s="643">
        <v>311.62079999999997</v>
      </c>
      <c r="BE35" s="643">
        <v>371.06659999999999</v>
      </c>
      <c r="BF35" s="643">
        <v>385.12560000000002</v>
      </c>
      <c r="BG35" s="643">
        <v>382.23160000000001</v>
      </c>
      <c r="BH35" s="643">
        <v>408.83049999999997</v>
      </c>
      <c r="BI35" s="643">
        <v>456.2199</v>
      </c>
      <c r="BJ35" s="644">
        <v>362.86930000000001</v>
      </c>
      <c r="BK35" s="644">
        <v>408.26310000000001</v>
      </c>
      <c r="BL35" s="645">
        <v>401.27530000000002</v>
      </c>
      <c r="BN35" s="642" t="s">
        <v>147</v>
      </c>
      <c r="BO35" s="662">
        <v>75.688000000000002</v>
      </c>
      <c r="BP35" s="662">
        <v>33.8889</v>
      </c>
      <c r="BQ35" s="662">
        <v>55.837200000000003</v>
      </c>
      <c r="BR35" s="662">
        <v>41.784599999999998</v>
      </c>
      <c r="BS35" s="662">
        <v>34.982100000000003</v>
      </c>
      <c r="BT35" s="662">
        <v>28.842500000000001</v>
      </c>
      <c r="BU35" s="662">
        <v>29.344100000000001</v>
      </c>
      <c r="BV35" s="662">
        <v>27.371500000000001</v>
      </c>
      <c r="BW35" s="662">
        <v>25.041399999999999</v>
      </c>
      <c r="BX35" s="662">
        <v>24.447199999999999</v>
      </c>
      <c r="BY35" s="662">
        <v>16.174499999999998</v>
      </c>
      <c r="BZ35" s="669">
        <v>33.267000000000003</v>
      </c>
      <c r="CA35" s="669">
        <v>21.706700000000001</v>
      </c>
      <c r="CB35" s="663">
        <v>22.810099999999998</v>
      </c>
      <c r="CD35" s="642" t="s">
        <v>147</v>
      </c>
      <c r="CE35" s="662">
        <v>4.3445</v>
      </c>
      <c r="CF35" s="662">
        <v>1.9926999999999999</v>
      </c>
      <c r="CG35" s="662">
        <v>2.0543999999999998</v>
      </c>
      <c r="CH35" s="662">
        <v>1.19</v>
      </c>
      <c r="CI35" s="662">
        <v>4.2645999999999997</v>
      </c>
      <c r="CJ35" s="662">
        <v>0.94979999999999998</v>
      </c>
      <c r="CK35" s="662">
        <v>1.4194</v>
      </c>
      <c r="CL35" s="662">
        <v>1.8723000000000001</v>
      </c>
      <c r="CM35" s="662">
        <v>4.2668999999999997</v>
      </c>
      <c r="CN35" s="662">
        <v>3.9026000000000001</v>
      </c>
      <c r="CO35" s="662">
        <v>22.202200000000001</v>
      </c>
      <c r="CP35" s="669">
        <v>1.8573</v>
      </c>
      <c r="CQ35" s="669">
        <v>9.8262999999999998</v>
      </c>
      <c r="CR35" s="663">
        <v>8.9034999999999993</v>
      </c>
      <c r="CU35" s="646" t="s">
        <v>62</v>
      </c>
      <c r="CV35" s="642" t="s">
        <v>147</v>
      </c>
      <c r="CW35" s="662">
        <v>5.3392999999999997</v>
      </c>
      <c r="CX35" s="662">
        <v>1.6749000000000001</v>
      </c>
      <c r="CY35" s="662">
        <v>18.987300000000001</v>
      </c>
      <c r="CZ35" s="662">
        <v>14.4621</v>
      </c>
      <c r="DA35" s="662">
        <v>16.896100000000001</v>
      </c>
      <c r="DB35" s="662">
        <v>9.4109999999999996</v>
      </c>
      <c r="DC35" s="662">
        <v>18.749300000000002</v>
      </c>
      <c r="DD35" s="662">
        <v>18.733499999999999</v>
      </c>
      <c r="DE35" s="662">
        <v>16.246400000000001</v>
      </c>
      <c r="DF35" s="662">
        <v>17.510400000000001</v>
      </c>
      <c r="DG35" s="662">
        <v>21.846699999999998</v>
      </c>
      <c r="DH35" s="669">
        <v>16.283300000000001</v>
      </c>
      <c r="DI35" s="669">
        <v>18.6539</v>
      </c>
      <c r="DJ35" s="663">
        <v>18.3794</v>
      </c>
    </row>
    <row r="36" spans="2:114" s="489" customFormat="1" ht="15.75" customHeight="1">
      <c r="B36" s="646" t="s">
        <v>700</v>
      </c>
      <c r="C36" s="649" t="s">
        <v>105</v>
      </c>
      <c r="D36" s="647">
        <v>1892.0436</v>
      </c>
      <c r="E36" s="647" t="s">
        <v>105</v>
      </c>
      <c r="F36" s="647">
        <v>421.78769999999997</v>
      </c>
      <c r="G36" s="647">
        <v>185.64840000000001</v>
      </c>
      <c r="H36" s="647">
        <v>407.86290000000002</v>
      </c>
      <c r="I36" s="647">
        <v>423.4126</v>
      </c>
      <c r="J36" s="647">
        <v>321.8279</v>
      </c>
      <c r="K36" s="647">
        <v>336.37220000000002</v>
      </c>
      <c r="L36" s="647">
        <v>427.46039999999999</v>
      </c>
      <c r="M36" s="647">
        <v>423.6139</v>
      </c>
      <c r="N36" s="648">
        <v>410.85270000000003</v>
      </c>
      <c r="O36" s="648">
        <v>371.84980000000002</v>
      </c>
      <c r="P36" s="633">
        <v>377.77350000000001</v>
      </c>
      <c r="R36" s="646" t="s">
        <v>700</v>
      </c>
      <c r="S36" s="649" t="s">
        <v>105</v>
      </c>
      <c r="T36" s="647">
        <v>1892.0436</v>
      </c>
      <c r="U36" s="647" t="s">
        <v>105</v>
      </c>
      <c r="V36" s="647">
        <v>387.48349999999999</v>
      </c>
      <c r="W36" s="647">
        <v>152.89330000000001</v>
      </c>
      <c r="X36" s="647">
        <v>292.58629999999999</v>
      </c>
      <c r="Y36" s="647">
        <v>374.71530000000001</v>
      </c>
      <c r="Z36" s="647">
        <v>264.34640000000002</v>
      </c>
      <c r="AA36" s="647">
        <v>267.97629999999998</v>
      </c>
      <c r="AB36" s="647">
        <v>336.9581</v>
      </c>
      <c r="AC36" s="647">
        <v>337.83749999999998</v>
      </c>
      <c r="AD36" s="648">
        <v>356.54079999999999</v>
      </c>
      <c r="AE36" s="648">
        <v>297.10599999999999</v>
      </c>
      <c r="AF36" s="633">
        <v>306.13279999999997</v>
      </c>
      <c r="AH36" s="646" t="s">
        <v>700</v>
      </c>
      <c r="AI36" s="649" t="s">
        <v>105</v>
      </c>
      <c r="AJ36" s="647">
        <v>1892.0436</v>
      </c>
      <c r="AK36" s="647" t="s">
        <v>105</v>
      </c>
      <c r="AL36" s="647">
        <v>373.91649999999998</v>
      </c>
      <c r="AM36" s="647">
        <v>152.89330000000001</v>
      </c>
      <c r="AN36" s="647">
        <v>277.26440000000002</v>
      </c>
      <c r="AO36" s="647">
        <v>365.9126</v>
      </c>
      <c r="AP36" s="647">
        <v>261.16219999999998</v>
      </c>
      <c r="AQ36" s="647">
        <v>253.04920000000001</v>
      </c>
      <c r="AR36" s="647">
        <v>310.81450000000001</v>
      </c>
      <c r="AS36" s="647">
        <v>272.74810000000002</v>
      </c>
      <c r="AT36" s="648">
        <v>347.18349999999998</v>
      </c>
      <c r="AU36" s="648">
        <v>274.68709999999999</v>
      </c>
      <c r="AV36" s="633">
        <v>285.6977</v>
      </c>
      <c r="AX36" s="646" t="s">
        <v>700</v>
      </c>
      <c r="AY36" s="649" t="s">
        <v>105</v>
      </c>
      <c r="AZ36" s="647">
        <v>1892.0436</v>
      </c>
      <c r="BA36" s="647" t="s">
        <v>105</v>
      </c>
      <c r="BB36" s="647">
        <v>378.56189999999998</v>
      </c>
      <c r="BC36" s="647">
        <v>160.3098</v>
      </c>
      <c r="BD36" s="647">
        <v>318.96089999999998</v>
      </c>
      <c r="BE36" s="647">
        <v>394.46789999999999</v>
      </c>
      <c r="BF36" s="647">
        <v>266.33</v>
      </c>
      <c r="BG36" s="647">
        <v>271.79160000000002</v>
      </c>
      <c r="BH36" s="647">
        <v>330.80889999999999</v>
      </c>
      <c r="BI36" s="647">
        <v>278.00569999999999</v>
      </c>
      <c r="BJ36" s="648">
        <v>374.46820000000002</v>
      </c>
      <c r="BK36" s="648">
        <v>288.73669999999998</v>
      </c>
      <c r="BL36" s="633">
        <v>301.75740000000002</v>
      </c>
      <c r="BN36" s="646" t="s">
        <v>700</v>
      </c>
      <c r="BO36" s="666" t="s">
        <v>105</v>
      </c>
      <c r="BP36" s="664">
        <v>32.963999999999999</v>
      </c>
      <c r="BQ36" s="664" t="s">
        <v>105</v>
      </c>
      <c r="BR36" s="664">
        <v>21.580100000000002</v>
      </c>
      <c r="BS36" s="664">
        <v>8.9896999999999991</v>
      </c>
      <c r="BT36" s="664">
        <v>20.351900000000001</v>
      </c>
      <c r="BU36" s="664">
        <v>32.303600000000003</v>
      </c>
      <c r="BV36" s="664">
        <v>21.995200000000001</v>
      </c>
      <c r="BW36" s="664">
        <v>19.570900000000002</v>
      </c>
      <c r="BX36" s="664">
        <v>24.773199999999999</v>
      </c>
      <c r="BY36" s="664">
        <v>19.3476</v>
      </c>
      <c r="BZ36" s="670">
        <v>28.112500000000001</v>
      </c>
      <c r="CA36" s="670">
        <v>21.581700000000001</v>
      </c>
      <c r="CB36" s="665">
        <v>22.569900000000001</v>
      </c>
      <c r="CD36" s="646" t="s">
        <v>700</v>
      </c>
      <c r="CE36" s="666" t="s">
        <v>105</v>
      </c>
      <c r="CF36" s="664">
        <v>0</v>
      </c>
      <c r="CG36" s="664" t="s">
        <v>105</v>
      </c>
      <c r="CH36" s="664">
        <v>0</v>
      </c>
      <c r="CI36" s="664">
        <v>0</v>
      </c>
      <c r="CJ36" s="664">
        <v>1.2739</v>
      </c>
      <c r="CK36" s="664">
        <v>9.8400000000000001E-2</v>
      </c>
      <c r="CL36" s="664">
        <v>0.1782</v>
      </c>
      <c r="CM36" s="664">
        <v>2.3635000000000002</v>
      </c>
      <c r="CN36" s="664">
        <v>1.1839</v>
      </c>
      <c r="CO36" s="664">
        <v>8.9465000000000003</v>
      </c>
      <c r="CP36" s="670">
        <v>0.22</v>
      </c>
      <c r="CQ36" s="670">
        <v>2.5590999999999999</v>
      </c>
      <c r="CR36" s="665">
        <v>2.1726999999999999</v>
      </c>
      <c r="CU36" s="642" t="s">
        <v>63</v>
      </c>
      <c r="CV36" s="646" t="s">
        <v>700</v>
      </c>
      <c r="CW36" s="666" t="s">
        <v>105</v>
      </c>
      <c r="CX36" s="664">
        <v>0</v>
      </c>
      <c r="CY36" s="664" t="s">
        <v>105</v>
      </c>
      <c r="CZ36" s="664">
        <v>6.0000000000000001E-3</v>
      </c>
      <c r="DA36" s="664">
        <v>0</v>
      </c>
      <c r="DB36" s="664">
        <v>31.626000000000001</v>
      </c>
      <c r="DC36" s="664">
        <v>10.812799999999999</v>
      </c>
      <c r="DD36" s="664">
        <v>17.081299999999999</v>
      </c>
      <c r="DE36" s="664">
        <v>19.7089</v>
      </c>
      <c r="DF36" s="664">
        <v>38.752000000000002</v>
      </c>
      <c r="DG36" s="664">
        <v>35.078400000000002</v>
      </c>
      <c r="DH36" s="670">
        <v>12.074299999999999</v>
      </c>
      <c r="DI36" s="670">
        <v>28.043099999999999</v>
      </c>
      <c r="DJ36" s="665">
        <v>25.4055</v>
      </c>
    </row>
    <row r="37" spans="2:114" s="489" customFormat="1" ht="15.75" customHeight="1">
      <c r="B37" s="887" t="s">
        <v>695</v>
      </c>
      <c r="C37" s="643" t="s">
        <v>105</v>
      </c>
      <c r="D37" s="643" t="s">
        <v>105</v>
      </c>
      <c r="E37" s="643" t="s">
        <v>105</v>
      </c>
      <c r="F37" s="643">
        <v>547.46040000000005</v>
      </c>
      <c r="G37" s="643">
        <v>161.2851</v>
      </c>
      <c r="H37" s="643">
        <v>691.64829999999995</v>
      </c>
      <c r="I37" s="643">
        <v>385.44600000000003</v>
      </c>
      <c r="J37" s="643">
        <v>272.72550000000001</v>
      </c>
      <c r="K37" s="643">
        <v>364.20519999999999</v>
      </c>
      <c r="L37" s="643">
        <v>492.18990000000002</v>
      </c>
      <c r="M37" s="643" t="s">
        <v>105</v>
      </c>
      <c r="N37" s="644">
        <v>411.4504</v>
      </c>
      <c r="O37" s="644">
        <v>350.23869999999999</v>
      </c>
      <c r="P37" s="645">
        <v>364.18369999999999</v>
      </c>
      <c r="R37" s="887" t="s">
        <v>695</v>
      </c>
      <c r="S37" s="643" t="s">
        <v>105</v>
      </c>
      <c r="T37" s="643" t="s">
        <v>105</v>
      </c>
      <c r="U37" s="643" t="s">
        <v>105</v>
      </c>
      <c r="V37" s="643">
        <v>494.4606</v>
      </c>
      <c r="W37" s="643">
        <v>127.83069999999999</v>
      </c>
      <c r="X37" s="643">
        <v>353.37470000000002</v>
      </c>
      <c r="Y37" s="643">
        <v>318.9092</v>
      </c>
      <c r="Z37" s="643">
        <v>184.90870000000001</v>
      </c>
      <c r="AA37" s="643">
        <v>311.67070000000001</v>
      </c>
      <c r="AB37" s="643">
        <v>411.637</v>
      </c>
      <c r="AC37" s="643" t="s">
        <v>105</v>
      </c>
      <c r="AD37" s="644">
        <v>321.60160000000002</v>
      </c>
      <c r="AE37" s="644">
        <v>278.59019999999998</v>
      </c>
      <c r="AF37" s="645">
        <v>288.3888</v>
      </c>
      <c r="AH37" s="887" t="s">
        <v>695</v>
      </c>
      <c r="AI37" s="643" t="s">
        <v>105</v>
      </c>
      <c r="AJ37" s="643" t="s">
        <v>105</v>
      </c>
      <c r="AK37" s="643" t="s">
        <v>105</v>
      </c>
      <c r="AL37" s="643">
        <v>446.58249999999998</v>
      </c>
      <c r="AM37" s="643">
        <v>127.83069999999999</v>
      </c>
      <c r="AN37" s="643">
        <v>353.37470000000002</v>
      </c>
      <c r="AO37" s="643">
        <v>312.47829999999999</v>
      </c>
      <c r="AP37" s="643">
        <v>184.90870000000001</v>
      </c>
      <c r="AQ37" s="643">
        <v>308.00479999999999</v>
      </c>
      <c r="AR37" s="643">
        <v>379.89269999999999</v>
      </c>
      <c r="AS37" s="643" t="s">
        <v>105</v>
      </c>
      <c r="AT37" s="644">
        <v>313.45209999999997</v>
      </c>
      <c r="AU37" s="644">
        <v>271.4126</v>
      </c>
      <c r="AV37" s="645">
        <v>280.98989999999998</v>
      </c>
      <c r="AX37" s="887" t="s">
        <v>695</v>
      </c>
      <c r="AY37" s="643" t="s">
        <v>105</v>
      </c>
      <c r="AZ37" s="643" t="s">
        <v>105</v>
      </c>
      <c r="BA37" s="643" t="s">
        <v>105</v>
      </c>
      <c r="BB37" s="643">
        <v>446.58249999999998</v>
      </c>
      <c r="BC37" s="643">
        <v>127.83069999999999</v>
      </c>
      <c r="BD37" s="643">
        <v>359.64699999999999</v>
      </c>
      <c r="BE37" s="643">
        <v>322.63400000000001</v>
      </c>
      <c r="BF37" s="643">
        <v>186.19460000000001</v>
      </c>
      <c r="BG37" s="643">
        <v>336.53530000000001</v>
      </c>
      <c r="BH37" s="643">
        <v>400.30840000000001</v>
      </c>
      <c r="BI37" s="643" t="s">
        <v>105</v>
      </c>
      <c r="BJ37" s="644">
        <v>321.9006</v>
      </c>
      <c r="BK37" s="644">
        <v>287.58210000000003</v>
      </c>
      <c r="BL37" s="645">
        <v>295.40039999999999</v>
      </c>
      <c r="BN37" s="887" t="s">
        <v>695</v>
      </c>
      <c r="BO37" s="662" t="s">
        <v>105</v>
      </c>
      <c r="BP37" s="662" t="s">
        <v>105</v>
      </c>
      <c r="BQ37" s="662" t="s">
        <v>105</v>
      </c>
      <c r="BR37" s="662">
        <v>22.391999999999999</v>
      </c>
      <c r="BS37" s="662">
        <v>7.7041000000000004</v>
      </c>
      <c r="BT37" s="662">
        <v>20.8339</v>
      </c>
      <c r="BU37" s="662">
        <v>24.950399999999998</v>
      </c>
      <c r="BV37" s="662">
        <v>11.4641</v>
      </c>
      <c r="BW37" s="662">
        <v>21.049299999999999</v>
      </c>
      <c r="BX37" s="662">
        <v>27.293900000000001</v>
      </c>
      <c r="BY37" s="662" t="s">
        <v>105</v>
      </c>
      <c r="BZ37" s="669">
        <v>22.905100000000001</v>
      </c>
      <c r="CA37" s="669">
        <v>18.138000000000002</v>
      </c>
      <c r="CB37" s="663">
        <v>19.126200000000001</v>
      </c>
      <c r="CD37" s="887" t="s">
        <v>695</v>
      </c>
      <c r="CE37" s="662" t="s">
        <v>105</v>
      </c>
      <c r="CF37" s="662" t="s">
        <v>105</v>
      </c>
      <c r="CG37" s="662" t="s">
        <v>105</v>
      </c>
      <c r="CH37" s="662">
        <v>0</v>
      </c>
      <c r="CI37" s="662" t="s">
        <v>105</v>
      </c>
      <c r="CJ37" s="662">
        <v>0</v>
      </c>
      <c r="CK37" s="662">
        <v>0</v>
      </c>
      <c r="CL37" s="662">
        <v>0</v>
      </c>
      <c r="CM37" s="662">
        <v>8.6400000000000005E-2</v>
      </c>
      <c r="CN37" s="662">
        <v>4.9063999999999997</v>
      </c>
      <c r="CO37" s="662" t="s">
        <v>105</v>
      </c>
      <c r="CP37" s="669">
        <v>0</v>
      </c>
      <c r="CQ37" s="669">
        <v>1.2611000000000001</v>
      </c>
      <c r="CR37" s="663">
        <v>0.9365</v>
      </c>
      <c r="CU37" s="642"/>
      <c r="CV37" s="887" t="s">
        <v>695</v>
      </c>
      <c r="CW37" s="662" t="s">
        <v>105</v>
      </c>
      <c r="CX37" s="662" t="s">
        <v>105</v>
      </c>
      <c r="CY37" s="662" t="s">
        <v>105</v>
      </c>
      <c r="CZ37" s="662">
        <v>1.66E-2</v>
      </c>
      <c r="DA37" s="662">
        <v>0</v>
      </c>
      <c r="DB37" s="662">
        <v>4.9112999999999998</v>
      </c>
      <c r="DC37" s="662">
        <v>19.522200000000002</v>
      </c>
      <c r="DD37" s="662">
        <v>4.4478</v>
      </c>
      <c r="DE37" s="662">
        <v>18.188800000000001</v>
      </c>
      <c r="DF37" s="662">
        <v>35.580800000000004</v>
      </c>
      <c r="DG37" s="662" t="s">
        <v>105</v>
      </c>
      <c r="DH37" s="669">
        <v>14.9209</v>
      </c>
      <c r="DI37" s="669">
        <v>18.235399999999998</v>
      </c>
      <c r="DJ37" s="663">
        <v>17.382300000000001</v>
      </c>
    </row>
    <row r="38" spans="2:114" s="489" customFormat="1" ht="15.75" customHeight="1">
      <c r="B38" s="888" t="s">
        <v>696</v>
      </c>
      <c r="C38" s="647" t="s">
        <v>105</v>
      </c>
      <c r="D38" s="647" t="s">
        <v>105</v>
      </c>
      <c r="E38" s="647" t="s">
        <v>105</v>
      </c>
      <c r="F38" s="647">
        <v>419.75670000000002</v>
      </c>
      <c r="G38" s="647">
        <v>99.124099999999999</v>
      </c>
      <c r="H38" s="647">
        <v>345.2029</v>
      </c>
      <c r="I38" s="647">
        <v>154.7484</v>
      </c>
      <c r="J38" s="647">
        <v>231.99590000000001</v>
      </c>
      <c r="K38" s="647">
        <v>194.3321</v>
      </c>
      <c r="L38" s="647">
        <v>200.3854</v>
      </c>
      <c r="M38" s="647" t="s">
        <v>105</v>
      </c>
      <c r="N38" s="648">
        <v>215.17910000000001</v>
      </c>
      <c r="O38" s="648">
        <v>211.53319999999999</v>
      </c>
      <c r="P38" s="633">
        <v>212.4864</v>
      </c>
      <c r="R38" s="888" t="s">
        <v>696</v>
      </c>
      <c r="S38" s="647" t="s">
        <v>105</v>
      </c>
      <c r="T38" s="647" t="s">
        <v>105</v>
      </c>
      <c r="U38" s="647" t="s">
        <v>105</v>
      </c>
      <c r="V38" s="647">
        <v>403.1816</v>
      </c>
      <c r="W38" s="647">
        <v>71.777299999999997</v>
      </c>
      <c r="X38" s="647">
        <v>290.81079999999997</v>
      </c>
      <c r="Y38" s="647">
        <v>107.6159</v>
      </c>
      <c r="Z38" s="647">
        <v>156.57040000000001</v>
      </c>
      <c r="AA38" s="647">
        <v>140.39340000000001</v>
      </c>
      <c r="AB38" s="647">
        <v>40.511600000000001</v>
      </c>
      <c r="AC38" s="647" t="s">
        <v>105</v>
      </c>
      <c r="AD38" s="648">
        <v>170.7841</v>
      </c>
      <c r="AE38" s="648">
        <v>118.00790000000001</v>
      </c>
      <c r="AF38" s="633">
        <v>131.80529999999999</v>
      </c>
      <c r="AH38" s="888" t="s">
        <v>696</v>
      </c>
      <c r="AI38" s="647" t="s">
        <v>105</v>
      </c>
      <c r="AJ38" s="647" t="s">
        <v>105</v>
      </c>
      <c r="AK38" s="647" t="s">
        <v>105</v>
      </c>
      <c r="AL38" s="647">
        <v>402.86770000000001</v>
      </c>
      <c r="AM38" s="647">
        <v>71.777299999999997</v>
      </c>
      <c r="AN38" s="647">
        <v>279.44009999999997</v>
      </c>
      <c r="AO38" s="647">
        <v>104.7169</v>
      </c>
      <c r="AP38" s="647">
        <v>148.602</v>
      </c>
      <c r="AQ38" s="647">
        <v>121.63890000000001</v>
      </c>
      <c r="AR38" s="647">
        <v>30.024000000000001</v>
      </c>
      <c r="AS38" s="647" t="s">
        <v>105</v>
      </c>
      <c r="AT38" s="648">
        <v>166.5992</v>
      </c>
      <c r="AU38" s="648">
        <v>106.0775</v>
      </c>
      <c r="AV38" s="633">
        <v>121.8998</v>
      </c>
      <c r="AX38" s="888" t="s">
        <v>696</v>
      </c>
      <c r="AY38" s="647" t="s">
        <v>105</v>
      </c>
      <c r="AZ38" s="647" t="s">
        <v>105</v>
      </c>
      <c r="BA38" s="647" t="s">
        <v>105</v>
      </c>
      <c r="BB38" s="647">
        <v>413.37720000000002</v>
      </c>
      <c r="BC38" s="647">
        <v>92.173400000000001</v>
      </c>
      <c r="BD38" s="647">
        <v>353.15210000000002</v>
      </c>
      <c r="BE38" s="647">
        <v>158.43</v>
      </c>
      <c r="BF38" s="647">
        <v>160.79939999999999</v>
      </c>
      <c r="BG38" s="647">
        <v>157.9889</v>
      </c>
      <c r="BH38" s="647">
        <v>87.6768</v>
      </c>
      <c r="BI38" s="647" t="s">
        <v>105</v>
      </c>
      <c r="BJ38" s="648">
        <v>218.07239999999999</v>
      </c>
      <c r="BK38" s="648">
        <v>138.71369999999999</v>
      </c>
      <c r="BL38" s="633">
        <v>159.4606</v>
      </c>
      <c r="BN38" s="888" t="s">
        <v>696</v>
      </c>
      <c r="BO38" s="664" t="s">
        <v>105</v>
      </c>
      <c r="BP38" s="664" t="s">
        <v>105</v>
      </c>
      <c r="BQ38" s="664" t="s">
        <v>105</v>
      </c>
      <c r="BR38" s="664">
        <v>22.240100000000002</v>
      </c>
      <c r="BS38" s="664">
        <v>6.7946</v>
      </c>
      <c r="BT38" s="664">
        <v>23.0547</v>
      </c>
      <c r="BU38" s="664">
        <v>12.1709</v>
      </c>
      <c r="BV38" s="664">
        <v>13.226699999999999</v>
      </c>
      <c r="BW38" s="664">
        <v>10.648199999999999</v>
      </c>
      <c r="BX38" s="664">
        <v>4.9861000000000004</v>
      </c>
      <c r="BY38" s="664" t="s">
        <v>105</v>
      </c>
      <c r="BZ38" s="670">
        <v>15.5175</v>
      </c>
      <c r="CA38" s="670">
        <v>9.5425000000000004</v>
      </c>
      <c r="CB38" s="665">
        <v>11.065899999999999</v>
      </c>
      <c r="CD38" s="888" t="s">
        <v>696</v>
      </c>
      <c r="CE38" s="664" t="s">
        <v>105</v>
      </c>
      <c r="CF38" s="664" t="s">
        <v>105</v>
      </c>
      <c r="CG38" s="664" t="s">
        <v>105</v>
      </c>
      <c r="CH38" s="664">
        <v>0</v>
      </c>
      <c r="CI38" s="664">
        <v>0</v>
      </c>
      <c r="CJ38" s="664">
        <v>2.7591999999999999</v>
      </c>
      <c r="CK38" s="664">
        <v>0</v>
      </c>
      <c r="CL38" s="664">
        <v>0.58089999999999997</v>
      </c>
      <c r="CM38" s="664">
        <v>9.5899000000000001</v>
      </c>
      <c r="CN38" s="664">
        <v>3.6501999999999999</v>
      </c>
      <c r="CO38" s="664" t="s">
        <v>105</v>
      </c>
      <c r="CP38" s="670">
        <v>0.89990000000000003</v>
      </c>
      <c r="CQ38" s="670">
        <v>3.9041000000000001</v>
      </c>
      <c r="CR38" s="665">
        <v>3.1086999999999998</v>
      </c>
      <c r="CU38" s="642"/>
      <c r="CV38" s="888" t="s">
        <v>696</v>
      </c>
      <c r="CW38" s="664" t="s">
        <v>105</v>
      </c>
      <c r="CX38" s="664" t="s">
        <v>105</v>
      </c>
      <c r="CY38" s="664" t="s">
        <v>105</v>
      </c>
      <c r="CZ38" s="664">
        <v>0</v>
      </c>
      <c r="DA38" s="664">
        <v>0</v>
      </c>
      <c r="DB38" s="664">
        <v>64.222099999999998</v>
      </c>
      <c r="DC38" s="664">
        <v>9.4000000000000004E-3</v>
      </c>
      <c r="DD38" s="664">
        <v>7.8940000000000001</v>
      </c>
      <c r="DE38" s="664">
        <v>23.536999999999999</v>
      </c>
      <c r="DF38" s="664">
        <v>30.4345</v>
      </c>
      <c r="DG38" s="664" t="s">
        <v>105</v>
      </c>
      <c r="DH38" s="670">
        <v>20.950399999999998</v>
      </c>
      <c r="DI38" s="670">
        <v>18.4011</v>
      </c>
      <c r="DJ38" s="665">
        <v>19.076000000000001</v>
      </c>
    </row>
    <row r="39" spans="2:114" s="489" customFormat="1" ht="15.75" customHeight="1">
      <c r="B39" s="887" t="s">
        <v>699</v>
      </c>
      <c r="C39" s="643" t="s">
        <v>105</v>
      </c>
      <c r="D39" s="643">
        <v>1892.0436</v>
      </c>
      <c r="E39" s="643" t="s">
        <v>105</v>
      </c>
      <c r="F39" s="643">
        <v>298.00940000000003</v>
      </c>
      <c r="G39" s="643">
        <v>313.50369999999998</v>
      </c>
      <c r="H39" s="643">
        <v>255.21950000000001</v>
      </c>
      <c r="I39" s="643">
        <v>320.47859999999997</v>
      </c>
      <c r="J39" s="643">
        <v>389.7722</v>
      </c>
      <c r="K39" s="643">
        <v>350.10899999999998</v>
      </c>
      <c r="L39" s="643">
        <v>328.9074</v>
      </c>
      <c r="M39" s="643" t="s">
        <v>105</v>
      </c>
      <c r="N39" s="644">
        <v>322.0566</v>
      </c>
      <c r="O39" s="644">
        <v>350.81729999999999</v>
      </c>
      <c r="P39" s="645">
        <v>346.11439999999999</v>
      </c>
      <c r="R39" s="887" t="s">
        <v>699</v>
      </c>
      <c r="S39" s="643" t="s">
        <v>105</v>
      </c>
      <c r="T39" s="643">
        <v>1892.0436</v>
      </c>
      <c r="U39" s="643" t="s">
        <v>105</v>
      </c>
      <c r="V39" s="643">
        <v>254.36089999999999</v>
      </c>
      <c r="W39" s="643">
        <v>275.11790000000002</v>
      </c>
      <c r="X39" s="643">
        <v>230.64449999999999</v>
      </c>
      <c r="Y39" s="643">
        <v>311.81380000000001</v>
      </c>
      <c r="Z39" s="643">
        <v>363.64280000000002</v>
      </c>
      <c r="AA39" s="643">
        <v>312.11360000000002</v>
      </c>
      <c r="AB39" s="643">
        <v>273.32440000000003</v>
      </c>
      <c r="AC39" s="643" t="s">
        <v>105</v>
      </c>
      <c r="AD39" s="644">
        <v>302.16770000000002</v>
      </c>
      <c r="AE39" s="644">
        <v>310.0197</v>
      </c>
      <c r="AF39" s="645">
        <v>308.73579999999998</v>
      </c>
      <c r="AH39" s="887" t="s">
        <v>699</v>
      </c>
      <c r="AI39" s="643" t="s">
        <v>105</v>
      </c>
      <c r="AJ39" s="643">
        <v>1892.0436</v>
      </c>
      <c r="AK39" s="643" t="s">
        <v>105</v>
      </c>
      <c r="AL39" s="643">
        <v>254.36089999999999</v>
      </c>
      <c r="AM39" s="643">
        <v>275.11790000000002</v>
      </c>
      <c r="AN39" s="643">
        <v>188.66499999999999</v>
      </c>
      <c r="AO39" s="643">
        <v>311.77269999999999</v>
      </c>
      <c r="AP39" s="643">
        <v>363.60570000000001</v>
      </c>
      <c r="AQ39" s="643">
        <v>311.03489999999999</v>
      </c>
      <c r="AR39" s="643">
        <v>266.1508</v>
      </c>
      <c r="AS39" s="643" t="s">
        <v>105</v>
      </c>
      <c r="AT39" s="644">
        <v>294.50279999999998</v>
      </c>
      <c r="AU39" s="644">
        <v>307.47519999999997</v>
      </c>
      <c r="AV39" s="645">
        <v>305.35399999999998</v>
      </c>
      <c r="AX39" s="887" t="s">
        <v>699</v>
      </c>
      <c r="AY39" s="643" t="s">
        <v>105</v>
      </c>
      <c r="AZ39" s="643">
        <v>1892.0436</v>
      </c>
      <c r="BA39" s="643" t="s">
        <v>105</v>
      </c>
      <c r="BB39" s="643">
        <v>254.36089999999999</v>
      </c>
      <c r="BC39" s="643">
        <v>275.11790000000002</v>
      </c>
      <c r="BD39" s="643">
        <v>188.66499999999999</v>
      </c>
      <c r="BE39" s="643">
        <v>311.77269999999999</v>
      </c>
      <c r="BF39" s="643">
        <v>364.6694</v>
      </c>
      <c r="BG39" s="643">
        <v>316.42270000000002</v>
      </c>
      <c r="BH39" s="643">
        <v>272.3399</v>
      </c>
      <c r="BI39" s="643" t="s">
        <v>105</v>
      </c>
      <c r="BJ39" s="644">
        <v>294.50279999999998</v>
      </c>
      <c r="BK39" s="644">
        <v>312.38099999999997</v>
      </c>
      <c r="BL39" s="645">
        <v>309.45760000000001</v>
      </c>
      <c r="BN39" s="887" t="s">
        <v>699</v>
      </c>
      <c r="BO39" s="662" t="s">
        <v>105</v>
      </c>
      <c r="BP39" s="662">
        <v>32.963999999999999</v>
      </c>
      <c r="BQ39" s="662" t="s">
        <v>105</v>
      </c>
      <c r="BR39" s="662">
        <v>18.910599999999999</v>
      </c>
      <c r="BS39" s="662">
        <v>11.378500000000001</v>
      </c>
      <c r="BT39" s="662">
        <v>12.7262</v>
      </c>
      <c r="BU39" s="662">
        <v>39.232700000000001</v>
      </c>
      <c r="BV39" s="662">
        <v>36.918900000000001</v>
      </c>
      <c r="BW39" s="662">
        <v>26.689599999999999</v>
      </c>
      <c r="BX39" s="662">
        <v>18.626100000000001</v>
      </c>
      <c r="BY39" s="662" t="s">
        <v>105</v>
      </c>
      <c r="BZ39" s="669">
        <v>23.5425</v>
      </c>
      <c r="CA39" s="669">
        <v>25.441800000000001</v>
      </c>
      <c r="CB39" s="663">
        <v>25.126300000000001</v>
      </c>
      <c r="CD39" s="887" t="s">
        <v>699</v>
      </c>
      <c r="CE39" s="662" t="s">
        <v>105</v>
      </c>
      <c r="CF39" s="662">
        <v>0</v>
      </c>
      <c r="CG39" s="662" t="s">
        <v>105</v>
      </c>
      <c r="CH39" s="662" t="s">
        <v>105</v>
      </c>
      <c r="CI39" s="662" t="s">
        <v>105</v>
      </c>
      <c r="CJ39" s="662" t="s">
        <v>105</v>
      </c>
      <c r="CK39" s="662">
        <v>0</v>
      </c>
      <c r="CL39" s="662">
        <v>0</v>
      </c>
      <c r="CM39" s="662">
        <v>0.30809999999999998</v>
      </c>
      <c r="CN39" s="662">
        <v>0</v>
      </c>
      <c r="CO39" s="662" t="s">
        <v>105</v>
      </c>
      <c r="CP39" s="669">
        <v>0</v>
      </c>
      <c r="CQ39" s="669">
        <v>0.17549999999999999</v>
      </c>
      <c r="CR39" s="663">
        <v>0.14879999999999999</v>
      </c>
      <c r="CU39" s="642"/>
      <c r="CV39" s="887" t="s">
        <v>699</v>
      </c>
      <c r="CW39" s="662" t="s">
        <v>105</v>
      </c>
      <c r="CX39" s="662">
        <v>0</v>
      </c>
      <c r="CY39" s="662" t="s">
        <v>105</v>
      </c>
      <c r="CZ39" s="662">
        <v>0</v>
      </c>
      <c r="DA39" s="662">
        <v>0</v>
      </c>
      <c r="DB39" s="662">
        <v>0</v>
      </c>
      <c r="DC39" s="662">
        <v>1.7100000000000001E-2</v>
      </c>
      <c r="DD39" s="662">
        <v>17.530799999999999</v>
      </c>
      <c r="DE39" s="662">
        <v>8.4293999999999993</v>
      </c>
      <c r="DF39" s="662">
        <v>0</v>
      </c>
      <c r="DG39" s="662" t="s">
        <v>105</v>
      </c>
      <c r="DH39" s="669">
        <v>9.2999999999999992E-3</v>
      </c>
      <c r="DI39" s="669">
        <v>7.9405000000000001</v>
      </c>
      <c r="DJ39" s="663">
        <v>6.7337999999999996</v>
      </c>
    </row>
    <row r="40" spans="2:114" s="489" customFormat="1" ht="15.75" customHeight="1">
      <c r="B40" s="888" t="s">
        <v>697</v>
      </c>
      <c r="C40" s="647" t="s">
        <v>105</v>
      </c>
      <c r="D40" s="647" t="s">
        <v>105</v>
      </c>
      <c r="E40" s="647" t="s">
        <v>105</v>
      </c>
      <c r="F40" s="647" t="s">
        <v>105</v>
      </c>
      <c r="G40" s="647" t="s">
        <v>105</v>
      </c>
      <c r="H40" s="647" t="s">
        <v>105</v>
      </c>
      <c r="I40" s="647">
        <v>734.12490000000003</v>
      </c>
      <c r="J40" s="647">
        <v>422.38060000000002</v>
      </c>
      <c r="K40" s="647">
        <v>378.10320000000002</v>
      </c>
      <c r="L40" s="647">
        <v>534.98339999999996</v>
      </c>
      <c r="M40" s="647">
        <v>423.6139</v>
      </c>
      <c r="N40" s="648">
        <v>734.12490000000003</v>
      </c>
      <c r="O40" s="648">
        <v>447.62459999999999</v>
      </c>
      <c r="P40" s="633">
        <v>462.7364</v>
      </c>
      <c r="R40" s="888" t="s">
        <v>697</v>
      </c>
      <c r="S40" s="647" t="s">
        <v>105</v>
      </c>
      <c r="T40" s="647" t="s">
        <v>105</v>
      </c>
      <c r="U40" s="647" t="s">
        <v>105</v>
      </c>
      <c r="V40" s="647" t="s">
        <v>105</v>
      </c>
      <c r="W40" s="647" t="s">
        <v>105</v>
      </c>
      <c r="X40" s="647" t="s">
        <v>105</v>
      </c>
      <c r="Y40" s="647">
        <v>656.68219999999997</v>
      </c>
      <c r="Z40" s="647">
        <v>357.01920000000001</v>
      </c>
      <c r="AA40" s="647">
        <v>272.33210000000003</v>
      </c>
      <c r="AB40" s="647">
        <v>436.02530000000002</v>
      </c>
      <c r="AC40" s="647">
        <v>337.83749999999998</v>
      </c>
      <c r="AD40" s="648">
        <v>656.68219999999997</v>
      </c>
      <c r="AE40" s="648">
        <v>352.94200000000001</v>
      </c>
      <c r="AF40" s="633">
        <v>368.9631</v>
      </c>
      <c r="AH40" s="888" t="s">
        <v>697</v>
      </c>
      <c r="AI40" s="647" t="s">
        <v>105</v>
      </c>
      <c r="AJ40" s="647" t="s">
        <v>105</v>
      </c>
      <c r="AK40" s="647" t="s">
        <v>105</v>
      </c>
      <c r="AL40" s="647" t="s">
        <v>105</v>
      </c>
      <c r="AM40" s="647" t="s">
        <v>105</v>
      </c>
      <c r="AN40" s="647" t="s">
        <v>105</v>
      </c>
      <c r="AO40" s="647">
        <v>624.15120000000002</v>
      </c>
      <c r="AP40" s="647">
        <v>348.93079999999998</v>
      </c>
      <c r="AQ40" s="647">
        <v>242.88939999999999</v>
      </c>
      <c r="AR40" s="647">
        <v>395.09739999999999</v>
      </c>
      <c r="AS40" s="647">
        <v>272.74810000000002</v>
      </c>
      <c r="AT40" s="648">
        <v>624.15120000000002</v>
      </c>
      <c r="AU40" s="648">
        <v>309.82409999999999</v>
      </c>
      <c r="AV40" s="633">
        <v>326.40359999999998</v>
      </c>
      <c r="AX40" s="888" t="s">
        <v>697</v>
      </c>
      <c r="AY40" s="647" t="s">
        <v>105</v>
      </c>
      <c r="AZ40" s="647" t="s">
        <v>105</v>
      </c>
      <c r="BA40" s="647" t="s">
        <v>105</v>
      </c>
      <c r="BB40" s="647" t="s">
        <v>105</v>
      </c>
      <c r="BC40" s="647" t="s">
        <v>105</v>
      </c>
      <c r="BD40" s="647" t="s">
        <v>105</v>
      </c>
      <c r="BE40" s="647">
        <v>692.68960000000004</v>
      </c>
      <c r="BF40" s="647">
        <v>361.32010000000002</v>
      </c>
      <c r="BG40" s="647">
        <v>259.86669999999998</v>
      </c>
      <c r="BH40" s="647">
        <v>412.12220000000002</v>
      </c>
      <c r="BI40" s="647">
        <v>278.00569999999999</v>
      </c>
      <c r="BJ40" s="648">
        <v>692.68960000000004</v>
      </c>
      <c r="BK40" s="648">
        <v>322.85419999999999</v>
      </c>
      <c r="BL40" s="633">
        <v>342.36149999999998</v>
      </c>
      <c r="BN40" s="888" t="s">
        <v>697</v>
      </c>
      <c r="BO40" s="664" t="s">
        <v>105</v>
      </c>
      <c r="BP40" s="664" t="s">
        <v>105</v>
      </c>
      <c r="BQ40" s="664" t="s">
        <v>105</v>
      </c>
      <c r="BR40" s="664" t="s">
        <v>105</v>
      </c>
      <c r="BS40" s="664" t="s">
        <v>105</v>
      </c>
      <c r="BT40" s="664" t="s">
        <v>105</v>
      </c>
      <c r="BU40" s="664">
        <v>43.160200000000003</v>
      </c>
      <c r="BV40" s="664">
        <v>26.582100000000001</v>
      </c>
      <c r="BW40" s="664">
        <v>17.7852</v>
      </c>
      <c r="BX40" s="664">
        <v>30.290400000000002</v>
      </c>
      <c r="BY40" s="664">
        <v>19.3476</v>
      </c>
      <c r="BZ40" s="670">
        <v>43.160200000000003</v>
      </c>
      <c r="CA40" s="670">
        <v>22.840699999999998</v>
      </c>
      <c r="CB40" s="665">
        <v>24.048999999999999</v>
      </c>
      <c r="CD40" s="888" t="s">
        <v>697</v>
      </c>
      <c r="CE40" s="664" t="s">
        <v>105</v>
      </c>
      <c r="CF40" s="664" t="s">
        <v>105</v>
      </c>
      <c r="CG40" s="664" t="s">
        <v>105</v>
      </c>
      <c r="CH40" s="664" t="s">
        <v>105</v>
      </c>
      <c r="CI40" s="664" t="s">
        <v>105</v>
      </c>
      <c r="CJ40" s="664" t="s">
        <v>105</v>
      </c>
      <c r="CK40" s="664">
        <v>0.20949999999999999</v>
      </c>
      <c r="CL40" s="664">
        <v>0.43030000000000002</v>
      </c>
      <c r="CM40" s="664">
        <v>3.4946000000000002</v>
      </c>
      <c r="CN40" s="664">
        <v>0.56740000000000002</v>
      </c>
      <c r="CO40" s="664">
        <v>8.9465000000000003</v>
      </c>
      <c r="CP40" s="670">
        <v>0.20949999999999999</v>
      </c>
      <c r="CQ40" s="670">
        <v>3.7605</v>
      </c>
      <c r="CR40" s="665">
        <v>3.4632999999999998</v>
      </c>
      <c r="CU40" s="642"/>
      <c r="CV40" s="888" t="s">
        <v>697</v>
      </c>
      <c r="CW40" s="664" t="s">
        <v>105</v>
      </c>
      <c r="CX40" s="664" t="s">
        <v>105</v>
      </c>
      <c r="CY40" s="664" t="s">
        <v>105</v>
      </c>
      <c r="CZ40" s="664" t="s">
        <v>105</v>
      </c>
      <c r="DA40" s="664" t="s">
        <v>105</v>
      </c>
      <c r="DB40" s="664" t="s">
        <v>105</v>
      </c>
      <c r="DC40" s="664">
        <v>12.9337</v>
      </c>
      <c r="DD40" s="664">
        <v>29.375900000000001</v>
      </c>
      <c r="DE40" s="664">
        <v>27.259399999999999</v>
      </c>
      <c r="DF40" s="664">
        <v>44.811100000000003</v>
      </c>
      <c r="DG40" s="664">
        <v>35.078400000000002</v>
      </c>
      <c r="DH40" s="670">
        <v>12.9337</v>
      </c>
      <c r="DI40" s="670">
        <v>36.720799999999997</v>
      </c>
      <c r="DJ40" s="665">
        <v>34.730200000000004</v>
      </c>
    </row>
    <row r="41" spans="2:114" s="489" customFormat="1" ht="15.75" customHeight="1">
      <c r="B41" s="887" t="s">
        <v>698</v>
      </c>
      <c r="C41" s="643" t="s">
        <v>105</v>
      </c>
      <c r="D41" s="643" t="s">
        <v>105</v>
      </c>
      <c r="E41" s="643" t="s">
        <v>105</v>
      </c>
      <c r="F41" s="643" t="s">
        <v>105</v>
      </c>
      <c r="G41" s="643" t="s">
        <v>105</v>
      </c>
      <c r="H41" s="643" t="s">
        <v>105</v>
      </c>
      <c r="I41" s="643">
        <v>585.49249999999995</v>
      </c>
      <c r="J41" s="643">
        <v>404.19779999999997</v>
      </c>
      <c r="K41" s="643">
        <v>236.7859</v>
      </c>
      <c r="L41" s="643">
        <v>313.64260000000002</v>
      </c>
      <c r="M41" s="643" t="s">
        <v>105</v>
      </c>
      <c r="N41" s="644">
        <v>585.49249999999995</v>
      </c>
      <c r="O41" s="644">
        <v>347.39620000000002</v>
      </c>
      <c r="P41" s="645">
        <v>392.70420000000001</v>
      </c>
      <c r="R41" s="887" t="s">
        <v>698</v>
      </c>
      <c r="S41" s="643" t="s">
        <v>105</v>
      </c>
      <c r="T41" s="643" t="s">
        <v>105</v>
      </c>
      <c r="U41" s="643" t="s">
        <v>105</v>
      </c>
      <c r="V41" s="643" t="s">
        <v>105</v>
      </c>
      <c r="W41" s="643" t="s">
        <v>105</v>
      </c>
      <c r="X41" s="643" t="s">
        <v>105</v>
      </c>
      <c r="Y41" s="643">
        <v>566.58510000000001</v>
      </c>
      <c r="Z41" s="643">
        <v>394.23410000000001</v>
      </c>
      <c r="AA41" s="643">
        <v>217.1533</v>
      </c>
      <c r="AB41" s="643">
        <v>296.15589999999997</v>
      </c>
      <c r="AC41" s="643" t="s">
        <v>105</v>
      </c>
      <c r="AD41" s="644">
        <v>566.58510000000001</v>
      </c>
      <c r="AE41" s="644">
        <v>333.36579999999998</v>
      </c>
      <c r="AF41" s="645">
        <v>377.74579999999997</v>
      </c>
      <c r="AH41" s="887" t="s">
        <v>698</v>
      </c>
      <c r="AI41" s="643" t="s">
        <v>105</v>
      </c>
      <c r="AJ41" s="643" t="s">
        <v>105</v>
      </c>
      <c r="AK41" s="643" t="s">
        <v>105</v>
      </c>
      <c r="AL41" s="643" t="s">
        <v>105</v>
      </c>
      <c r="AM41" s="643" t="s">
        <v>105</v>
      </c>
      <c r="AN41" s="643" t="s">
        <v>105</v>
      </c>
      <c r="AO41" s="643">
        <v>564.2713</v>
      </c>
      <c r="AP41" s="643">
        <v>393.8141</v>
      </c>
      <c r="AQ41" s="643">
        <v>217.1533</v>
      </c>
      <c r="AR41" s="643">
        <v>296.15589999999997</v>
      </c>
      <c r="AS41" s="643" t="s">
        <v>105</v>
      </c>
      <c r="AT41" s="644">
        <v>564.2713</v>
      </c>
      <c r="AU41" s="644">
        <v>333.15440000000001</v>
      </c>
      <c r="AV41" s="645">
        <v>377.1343</v>
      </c>
      <c r="AX41" s="887" t="s">
        <v>698</v>
      </c>
      <c r="AY41" s="643" t="s">
        <v>105</v>
      </c>
      <c r="AZ41" s="643" t="s">
        <v>105</v>
      </c>
      <c r="BA41" s="643" t="s">
        <v>105</v>
      </c>
      <c r="BB41" s="643" t="s">
        <v>105</v>
      </c>
      <c r="BC41" s="643" t="s">
        <v>105</v>
      </c>
      <c r="BD41" s="643" t="s">
        <v>105</v>
      </c>
      <c r="BE41" s="643">
        <v>564.2713</v>
      </c>
      <c r="BF41" s="643">
        <v>393.8141</v>
      </c>
      <c r="BG41" s="643">
        <v>217.1533</v>
      </c>
      <c r="BH41" s="643">
        <v>296.15589999999997</v>
      </c>
      <c r="BI41" s="643" t="s">
        <v>105</v>
      </c>
      <c r="BJ41" s="644">
        <v>564.2713</v>
      </c>
      <c r="BK41" s="644">
        <v>333.15440000000001</v>
      </c>
      <c r="BL41" s="645">
        <v>377.1343</v>
      </c>
      <c r="BN41" s="887" t="s">
        <v>698</v>
      </c>
      <c r="BO41" s="662" t="s">
        <v>105</v>
      </c>
      <c r="BP41" s="662" t="s">
        <v>105</v>
      </c>
      <c r="BQ41" s="662" t="s">
        <v>105</v>
      </c>
      <c r="BR41" s="662" t="s">
        <v>105</v>
      </c>
      <c r="BS41" s="662" t="s">
        <v>105</v>
      </c>
      <c r="BT41" s="662" t="s">
        <v>105</v>
      </c>
      <c r="BU41" s="662">
        <v>64.430800000000005</v>
      </c>
      <c r="BV41" s="662">
        <v>53.734299999999998</v>
      </c>
      <c r="BW41" s="662">
        <v>36.758600000000001</v>
      </c>
      <c r="BX41" s="662">
        <v>52.814</v>
      </c>
      <c r="BY41" s="662" t="s">
        <v>105</v>
      </c>
      <c r="BZ41" s="669">
        <v>64.430800000000005</v>
      </c>
      <c r="CA41" s="669">
        <v>51.096400000000003</v>
      </c>
      <c r="CB41" s="663">
        <v>54.2958</v>
      </c>
      <c r="CD41" s="887" t="s">
        <v>698</v>
      </c>
      <c r="CE41" s="662" t="s">
        <v>105</v>
      </c>
      <c r="CF41" s="662" t="s">
        <v>105</v>
      </c>
      <c r="CG41" s="662" t="s">
        <v>105</v>
      </c>
      <c r="CH41" s="662" t="s">
        <v>105</v>
      </c>
      <c r="CI41" s="662" t="s">
        <v>105</v>
      </c>
      <c r="CJ41" s="662" t="s">
        <v>105</v>
      </c>
      <c r="CK41" s="662">
        <v>0.1221</v>
      </c>
      <c r="CL41" s="662">
        <v>0</v>
      </c>
      <c r="CM41" s="662" t="s">
        <v>105</v>
      </c>
      <c r="CN41" s="662">
        <v>0</v>
      </c>
      <c r="CO41" s="662" t="s">
        <v>105</v>
      </c>
      <c r="CP41" s="669">
        <v>0.1221</v>
      </c>
      <c r="CQ41" s="669">
        <v>0</v>
      </c>
      <c r="CR41" s="663">
        <v>3.4599999999999999E-2</v>
      </c>
      <c r="CU41" s="642"/>
      <c r="CV41" s="887" t="s">
        <v>698</v>
      </c>
      <c r="CW41" s="662" t="s">
        <v>105</v>
      </c>
      <c r="CX41" s="662" t="s">
        <v>105</v>
      </c>
      <c r="CY41" s="662" t="s">
        <v>105</v>
      </c>
      <c r="CZ41" s="662" t="s">
        <v>105</v>
      </c>
      <c r="DA41" s="662" t="s">
        <v>105</v>
      </c>
      <c r="DB41" s="662" t="s">
        <v>105</v>
      </c>
      <c r="DC41" s="662">
        <v>6.8281999999999998</v>
      </c>
      <c r="DD41" s="662">
        <v>26.324000000000002</v>
      </c>
      <c r="DE41" s="662">
        <v>0</v>
      </c>
      <c r="DF41" s="662">
        <v>43.691499999999998</v>
      </c>
      <c r="DG41" s="662" t="s">
        <v>105</v>
      </c>
      <c r="DH41" s="669">
        <v>6.8281999999999998</v>
      </c>
      <c r="DI41" s="669">
        <v>28.938700000000001</v>
      </c>
      <c r="DJ41" s="663">
        <v>22.665600000000001</v>
      </c>
    </row>
    <row r="42" spans="2:114" s="595" customFormat="1" ht="15.75" customHeight="1">
      <c r="B42" s="889" t="s">
        <v>906</v>
      </c>
      <c r="C42" s="582"/>
      <c r="D42" s="582"/>
      <c r="E42" s="582"/>
      <c r="F42" s="582"/>
      <c r="G42" s="582"/>
      <c r="H42" s="582"/>
      <c r="I42" s="582"/>
      <c r="J42" s="582"/>
      <c r="K42" s="582"/>
      <c r="L42" s="582"/>
      <c r="M42" s="582"/>
      <c r="N42" s="583"/>
      <c r="O42" s="583"/>
      <c r="P42" s="890"/>
      <c r="R42" s="889" t="s">
        <v>906</v>
      </c>
      <c r="S42" s="582"/>
      <c r="T42" s="582"/>
      <c r="U42" s="582"/>
      <c r="V42" s="582"/>
      <c r="W42" s="582"/>
      <c r="X42" s="582"/>
      <c r="Y42" s="582"/>
      <c r="Z42" s="582"/>
      <c r="AA42" s="582"/>
      <c r="AB42" s="582"/>
      <c r="AC42" s="582"/>
      <c r="AD42" s="583"/>
      <c r="AE42" s="583"/>
      <c r="AF42" s="890"/>
      <c r="AH42" s="889" t="s">
        <v>906</v>
      </c>
      <c r="AI42" s="582"/>
      <c r="AJ42" s="582"/>
      <c r="AK42" s="582"/>
      <c r="AL42" s="582"/>
      <c r="AM42" s="582"/>
      <c r="AN42" s="582"/>
      <c r="AO42" s="582"/>
      <c r="AP42" s="582"/>
      <c r="AQ42" s="582"/>
      <c r="AR42" s="582"/>
      <c r="AS42" s="582"/>
      <c r="AT42" s="583"/>
      <c r="AU42" s="583"/>
      <c r="AV42" s="890"/>
      <c r="AX42" s="889" t="s">
        <v>906</v>
      </c>
      <c r="AY42" s="582"/>
      <c r="AZ42" s="582"/>
      <c r="BA42" s="582"/>
      <c r="BB42" s="582"/>
      <c r="BC42" s="582"/>
      <c r="BD42" s="582"/>
      <c r="BE42" s="582"/>
      <c r="BF42" s="582"/>
      <c r="BG42" s="582"/>
      <c r="BH42" s="582"/>
      <c r="BI42" s="582"/>
      <c r="BJ42" s="583"/>
      <c r="BK42" s="583"/>
      <c r="BL42" s="890"/>
      <c r="BN42" s="889" t="s">
        <v>906</v>
      </c>
      <c r="BO42" s="923"/>
      <c r="BP42" s="923"/>
      <c r="BQ42" s="923"/>
      <c r="BR42" s="923"/>
      <c r="BS42" s="923"/>
      <c r="BT42" s="923"/>
      <c r="BU42" s="923"/>
      <c r="BV42" s="923"/>
      <c r="BW42" s="923"/>
      <c r="BX42" s="923"/>
      <c r="BY42" s="923"/>
      <c r="BZ42" s="924"/>
      <c r="CA42" s="924"/>
      <c r="CB42" s="925"/>
      <c r="CD42" s="889" t="s">
        <v>906</v>
      </c>
      <c r="CE42" s="923"/>
      <c r="CF42" s="923"/>
      <c r="CG42" s="923"/>
      <c r="CH42" s="923"/>
      <c r="CI42" s="923"/>
      <c r="CJ42" s="923"/>
      <c r="CK42" s="923"/>
      <c r="CL42" s="923"/>
      <c r="CM42" s="923"/>
      <c r="CN42" s="923"/>
      <c r="CO42" s="923"/>
      <c r="CP42" s="924"/>
      <c r="CQ42" s="924"/>
      <c r="CR42" s="925"/>
      <c r="CU42" s="646" t="s">
        <v>64</v>
      </c>
      <c r="CV42" s="889" t="s">
        <v>906</v>
      </c>
      <c r="CW42" s="923"/>
      <c r="CX42" s="923"/>
      <c r="CY42" s="923"/>
      <c r="CZ42" s="923"/>
      <c r="DA42" s="923"/>
      <c r="DB42" s="923"/>
      <c r="DC42" s="923"/>
      <c r="DD42" s="923"/>
      <c r="DE42" s="923"/>
      <c r="DF42" s="923"/>
      <c r="DG42" s="923"/>
      <c r="DH42" s="924"/>
      <c r="DI42" s="924"/>
      <c r="DJ42" s="925"/>
    </row>
    <row r="43" spans="2:114" s="489" customFormat="1" ht="15.75" customHeight="1">
      <c r="B43" s="891" t="s">
        <v>554</v>
      </c>
      <c r="C43" s="892">
        <v>961.59159999999997</v>
      </c>
      <c r="D43" s="892">
        <v>548.56209999999999</v>
      </c>
      <c r="E43" s="892">
        <v>483.54169999999999</v>
      </c>
      <c r="F43" s="892">
        <v>414.05889999999999</v>
      </c>
      <c r="G43" s="892">
        <v>378.66669999999999</v>
      </c>
      <c r="H43" s="892">
        <v>423.22500000000002</v>
      </c>
      <c r="I43" s="892">
        <v>418.00209999999998</v>
      </c>
      <c r="J43" s="892">
        <v>436.06229999999999</v>
      </c>
      <c r="K43" s="892">
        <v>478.72309999999999</v>
      </c>
      <c r="L43" s="892">
        <v>574.57230000000004</v>
      </c>
      <c r="M43" s="892">
        <v>511.42329999999998</v>
      </c>
      <c r="N43" s="893">
        <v>413.6431</v>
      </c>
      <c r="O43" s="893">
        <v>504.14049999999997</v>
      </c>
      <c r="P43" s="894">
        <v>490.60669999999999</v>
      </c>
      <c r="R43" s="891" t="s">
        <v>554</v>
      </c>
      <c r="S43" s="892">
        <v>936.27890000000002</v>
      </c>
      <c r="T43" s="892">
        <v>466.89440000000002</v>
      </c>
      <c r="U43" s="892">
        <v>424.43419999999998</v>
      </c>
      <c r="V43" s="892">
        <v>361.35539999999997</v>
      </c>
      <c r="W43" s="892">
        <v>326.0727</v>
      </c>
      <c r="X43" s="892">
        <v>354.59769999999997</v>
      </c>
      <c r="Y43" s="892">
        <v>349.28769999999997</v>
      </c>
      <c r="Z43" s="892">
        <v>356.22050000000002</v>
      </c>
      <c r="AA43" s="892">
        <v>381.733</v>
      </c>
      <c r="AB43" s="892">
        <v>430.54719999999998</v>
      </c>
      <c r="AC43" s="892">
        <v>396.28469999999999</v>
      </c>
      <c r="AD43" s="893">
        <v>349.71510000000001</v>
      </c>
      <c r="AE43" s="893">
        <v>393.18060000000003</v>
      </c>
      <c r="AF43" s="894">
        <v>386.68040000000002</v>
      </c>
      <c r="AH43" s="891" t="s">
        <v>554</v>
      </c>
      <c r="AI43" s="892">
        <v>935.6454</v>
      </c>
      <c r="AJ43" s="892">
        <v>425.99259999999998</v>
      </c>
      <c r="AK43" s="892">
        <v>410.83640000000003</v>
      </c>
      <c r="AL43" s="892">
        <v>334.03739999999999</v>
      </c>
      <c r="AM43" s="892">
        <v>298.45639999999997</v>
      </c>
      <c r="AN43" s="892">
        <v>314.3845</v>
      </c>
      <c r="AO43" s="892">
        <v>312.62900000000002</v>
      </c>
      <c r="AP43" s="892">
        <v>319.90719999999999</v>
      </c>
      <c r="AQ43" s="892">
        <v>336.71690000000001</v>
      </c>
      <c r="AR43" s="892">
        <v>372.76900000000001</v>
      </c>
      <c r="AS43" s="892">
        <v>297.65910000000002</v>
      </c>
      <c r="AT43" s="893">
        <v>315.48989999999998</v>
      </c>
      <c r="AU43" s="893">
        <v>320.83679999999998</v>
      </c>
      <c r="AV43" s="894">
        <v>320.03719999999998</v>
      </c>
      <c r="AX43" s="891" t="s">
        <v>554</v>
      </c>
      <c r="AY43" s="892">
        <v>935.6454</v>
      </c>
      <c r="AZ43" s="892">
        <v>428.7758</v>
      </c>
      <c r="BA43" s="892">
        <v>412.6499</v>
      </c>
      <c r="BB43" s="892">
        <v>340.06349999999998</v>
      </c>
      <c r="BC43" s="892">
        <v>305.32560000000001</v>
      </c>
      <c r="BD43" s="892">
        <v>332.53140000000002</v>
      </c>
      <c r="BE43" s="892">
        <v>329.79020000000003</v>
      </c>
      <c r="BF43" s="892">
        <v>331.4819</v>
      </c>
      <c r="BG43" s="892">
        <v>342.96129999999999</v>
      </c>
      <c r="BH43" s="892">
        <v>378.10120000000001</v>
      </c>
      <c r="BI43" s="892">
        <v>309.32530000000003</v>
      </c>
      <c r="BJ43" s="893">
        <v>329.45890000000003</v>
      </c>
      <c r="BK43" s="893">
        <v>330.26659999999998</v>
      </c>
      <c r="BL43" s="894">
        <v>330.14580000000001</v>
      </c>
      <c r="BN43" s="891" t="s">
        <v>554</v>
      </c>
      <c r="BO43" s="926">
        <v>110.6956</v>
      </c>
      <c r="BP43" s="926">
        <v>44.819099999999999</v>
      </c>
      <c r="BQ43" s="926">
        <v>60.633800000000001</v>
      </c>
      <c r="BR43" s="926">
        <v>43.558</v>
      </c>
      <c r="BS43" s="926">
        <v>35.485700000000001</v>
      </c>
      <c r="BT43" s="926">
        <v>33.095100000000002</v>
      </c>
      <c r="BU43" s="926">
        <v>29.235299999999999</v>
      </c>
      <c r="BV43" s="926">
        <v>25.6401</v>
      </c>
      <c r="BW43" s="926">
        <v>23.001999999999999</v>
      </c>
      <c r="BX43" s="926">
        <v>23.415500000000002</v>
      </c>
      <c r="BY43" s="926">
        <v>17.674800000000001</v>
      </c>
      <c r="BZ43" s="927">
        <v>32.489400000000003</v>
      </c>
      <c r="CA43" s="927">
        <v>20.469100000000001</v>
      </c>
      <c r="CB43" s="928">
        <v>21.665400000000002</v>
      </c>
      <c r="CD43" s="891" t="s">
        <v>554</v>
      </c>
      <c r="CE43" s="926">
        <v>5.1000000000000004E-3</v>
      </c>
      <c r="CF43" s="926">
        <v>6.4100999999999999</v>
      </c>
      <c r="CG43" s="926">
        <v>1.6861999999999999</v>
      </c>
      <c r="CH43" s="926">
        <v>3.4643000000000002</v>
      </c>
      <c r="CI43" s="926">
        <v>5.2720000000000002</v>
      </c>
      <c r="CJ43" s="926">
        <v>5.0224000000000002</v>
      </c>
      <c r="CK43" s="926">
        <v>4.1805000000000003</v>
      </c>
      <c r="CL43" s="926">
        <v>4.1158000000000001</v>
      </c>
      <c r="CM43" s="926">
        <v>5.7088000000000001</v>
      </c>
      <c r="CN43" s="926">
        <v>5.0793999999999997</v>
      </c>
      <c r="CO43" s="926">
        <v>14.7597</v>
      </c>
      <c r="CP43" s="927">
        <v>4.3262999999999998</v>
      </c>
      <c r="CQ43" s="927">
        <v>9.9649999999999999</v>
      </c>
      <c r="CR43" s="928">
        <v>9.2539999999999996</v>
      </c>
      <c r="CU43" s="642" t="s">
        <v>65</v>
      </c>
      <c r="CV43" s="891" t="s">
        <v>554</v>
      </c>
      <c r="CW43" s="926">
        <v>0.14949999999999999</v>
      </c>
      <c r="CX43" s="926">
        <v>26.038399999999999</v>
      </c>
      <c r="CY43" s="926">
        <v>14.4976</v>
      </c>
      <c r="CZ43" s="926">
        <v>17.767499999999998</v>
      </c>
      <c r="DA43" s="926">
        <v>14.25</v>
      </c>
      <c r="DB43" s="926">
        <v>11.0297</v>
      </c>
      <c r="DC43" s="926">
        <v>14.1745</v>
      </c>
      <c r="DD43" s="926">
        <v>17.025200000000002</v>
      </c>
      <c r="DE43" s="926">
        <v>16.728100000000001</v>
      </c>
      <c r="DF43" s="926">
        <v>16.584</v>
      </c>
      <c r="DG43" s="926">
        <v>22.771699999999999</v>
      </c>
      <c r="DH43" s="927">
        <v>14.222799999999999</v>
      </c>
      <c r="DI43" s="927">
        <v>19.760400000000001</v>
      </c>
      <c r="DJ43" s="928">
        <v>19.062200000000001</v>
      </c>
    </row>
    <row r="44" spans="2:114" s="595" customFormat="1" ht="15.75" customHeight="1">
      <c r="B44" s="895" t="s">
        <v>524</v>
      </c>
      <c r="C44" s="896">
        <v>916.17460000000005</v>
      </c>
      <c r="D44" s="896">
        <v>554.63660000000004</v>
      </c>
      <c r="E44" s="896">
        <v>403.42669999999998</v>
      </c>
      <c r="F44" s="896">
        <v>397.62619999999998</v>
      </c>
      <c r="G44" s="896">
        <v>439.56580000000002</v>
      </c>
      <c r="H44" s="896">
        <v>432.13940000000002</v>
      </c>
      <c r="I44" s="896">
        <v>447.64240000000001</v>
      </c>
      <c r="J44" s="896">
        <v>452.55560000000003</v>
      </c>
      <c r="K44" s="896">
        <v>488.50560000000002</v>
      </c>
      <c r="L44" s="896">
        <v>516.13739999999996</v>
      </c>
      <c r="M44" s="896">
        <v>429.56</v>
      </c>
      <c r="N44" s="897">
        <v>427.83569999999997</v>
      </c>
      <c r="O44" s="897">
        <v>481.94470000000001</v>
      </c>
      <c r="P44" s="898">
        <v>457.89499999999998</v>
      </c>
      <c r="R44" s="895" t="s">
        <v>524</v>
      </c>
      <c r="S44" s="896">
        <v>757.00710000000004</v>
      </c>
      <c r="T44" s="896">
        <v>471.94549999999998</v>
      </c>
      <c r="U44" s="896">
        <v>329.09730000000002</v>
      </c>
      <c r="V44" s="896">
        <v>327.5181</v>
      </c>
      <c r="W44" s="896">
        <v>368.89749999999998</v>
      </c>
      <c r="X44" s="896">
        <v>359.6028</v>
      </c>
      <c r="Y44" s="896">
        <v>366.31720000000001</v>
      </c>
      <c r="Z44" s="896">
        <v>364.21890000000002</v>
      </c>
      <c r="AA44" s="896">
        <v>380.45190000000002</v>
      </c>
      <c r="AB44" s="896">
        <v>391.726</v>
      </c>
      <c r="AC44" s="896">
        <v>327.53930000000003</v>
      </c>
      <c r="AD44" s="897">
        <v>353.53219999999999</v>
      </c>
      <c r="AE44" s="897">
        <v>375.37099999999998</v>
      </c>
      <c r="AF44" s="898">
        <v>365.6644</v>
      </c>
      <c r="AH44" s="895" t="s">
        <v>524</v>
      </c>
      <c r="AI44" s="896">
        <v>722.90539999999999</v>
      </c>
      <c r="AJ44" s="896">
        <v>423.66449999999998</v>
      </c>
      <c r="AK44" s="896">
        <v>309.10149999999999</v>
      </c>
      <c r="AL44" s="896">
        <v>308.46210000000002</v>
      </c>
      <c r="AM44" s="896">
        <v>346.8845</v>
      </c>
      <c r="AN44" s="896">
        <v>338.05239999999998</v>
      </c>
      <c r="AO44" s="896">
        <v>344.20209999999997</v>
      </c>
      <c r="AP44" s="896">
        <v>341.48020000000002</v>
      </c>
      <c r="AQ44" s="896">
        <v>352.79079999999999</v>
      </c>
      <c r="AR44" s="896">
        <v>356.12790000000001</v>
      </c>
      <c r="AS44" s="896">
        <v>269.84059999999999</v>
      </c>
      <c r="AT44" s="897">
        <v>332.33460000000002</v>
      </c>
      <c r="AU44" s="897">
        <v>344.9572</v>
      </c>
      <c r="AV44" s="898">
        <v>339.34690000000001</v>
      </c>
      <c r="AX44" s="895" t="s">
        <v>524</v>
      </c>
      <c r="AY44" s="896">
        <v>731.32380000000001</v>
      </c>
      <c r="AZ44" s="896">
        <v>433.46690000000001</v>
      </c>
      <c r="BA44" s="896">
        <v>312.23070000000001</v>
      </c>
      <c r="BB44" s="896">
        <v>312.80669999999998</v>
      </c>
      <c r="BC44" s="896">
        <v>354.28989999999999</v>
      </c>
      <c r="BD44" s="896">
        <v>348.24489999999997</v>
      </c>
      <c r="BE44" s="896">
        <v>355.46199999999999</v>
      </c>
      <c r="BF44" s="896">
        <v>349.93889999999999</v>
      </c>
      <c r="BG44" s="896">
        <v>361.17200000000003</v>
      </c>
      <c r="BH44" s="896">
        <v>368.97289999999998</v>
      </c>
      <c r="BI44" s="896">
        <v>276.16379999999998</v>
      </c>
      <c r="BJ44" s="897">
        <v>340.13499999999999</v>
      </c>
      <c r="BK44" s="897">
        <v>354.29090000000002</v>
      </c>
      <c r="BL44" s="898">
        <v>347.9991</v>
      </c>
      <c r="BN44" s="895" t="s">
        <v>524</v>
      </c>
      <c r="BO44" s="923">
        <v>57.501100000000001</v>
      </c>
      <c r="BP44" s="923">
        <v>49.977400000000003</v>
      </c>
      <c r="BQ44" s="923">
        <v>43.634599999999999</v>
      </c>
      <c r="BR44" s="923">
        <v>41.606400000000001</v>
      </c>
      <c r="BS44" s="923">
        <v>40.405999999999999</v>
      </c>
      <c r="BT44" s="923">
        <v>34.167700000000004</v>
      </c>
      <c r="BU44" s="923">
        <v>30.998699999999999</v>
      </c>
      <c r="BV44" s="923">
        <v>26.7319</v>
      </c>
      <c r="BW44" s="923">
        <v>25.886500000000002</v>
      </c>
      <c r="BX44" s="923">
        <v>25.311499999999999</v>
      </c>
      <c r="BY44" s="923">
        <v>19.6401</v>
      </c>
      <c r="BZ44" s="924">
        <v>36.5578</v>
      </c>
      <c r="CA44" s="924">
        <v>25.503599999999999</v>
      </c>
      <c r="CB44" s="925">
        <v>29.360299999999999</v>
      </c>
      <c r="CD44" s="895" t="s">
        <v>524</v>
      </c>
      <c r="CE44" s="923">
        <v>2.0369000000000002</v>
      </c>
      <c r="CF44" s="923">
        <v>4.4047000000000001</v>
      </c>
      <c r="CG44" s="923">
        <v>2.6034999999999999</v>
      </c>
      <c r="CH44" s="923">
        <v>2.5167000000000002</v>
      </c>
      <c r="CI44" s="923">
        <v>2.6619999999999999</v>
      </c>
      <c r="CJ44" s="923">
        <v>2.7614999999999998</v>
      </c>
      <c r="CK44" s="923">
        <v>2.17</v>
      </c>
      <c r="CL44" s="923">
        <v>2.7989000000000002</v>
      </c>
      <c r="CM44" s="923">
        <v>3.6389</v>
      </c>
      <c r="CN44" s="923">
        <v>3.2073999999999998</v>
      </c>
      <c r="CO44" s="923">
        <v>8.8131000000000004</v>
      </c>
      <c r="CP44" s="924">
        <v>2.4969000000000001</v>
      </c>
      <c r="CQ44" s="924">
        <v>3.6480999999999999</v>
      </c>
      <c r="CR44" s="925">
        <v>3.17</v>
      </c>
      <c r="CU44" s="646" t="s">
        <v>66</v>
      </c>
      <c r="CV44" s="895" t="s">
        <v>524</v>
      </c>
      <c r="CW44" s="923">
        <v>10.948600000000001</v>
      </c>
      <c r="CX44" s="923">
        <v>17.403199999999998</v>
      </c>
      <c r="CY44" s="923">
        <v>19.8794</v>
      </c>
      <c r="CZ44" s="923">
        <v>17.885200000000001</v>
      </c>
      <c r="DA44" s="923">
        <v>18.974799999999998</v>
      </c>
      <c r="DB44" s="923">
        <v>17.254799999999999</v>
      </c>
      <c r="DC44" s="923">
        <v>15.3909</v>
      </c>
      <c r="DD44" s="923">
        <v>15.9316</v>
      </c>
      <c r="DE44" s="923">
        <v>21.3094</v>
      </c>
      <c r="DF44" s="923">
        <v>26.814299999999999</v>
      </c>
      <c r="DG44" s="923">
        <v>21.315200000000001</v>
      </c>
      <c r="DH44" s="924">
        <v>17.323799999999999</v>
      </c>
      <c r="DI44" s="924">
        <v>21.449400000000001</v>
      </c>
      <c r="DJ44" s="925">
        <v>19.7361</v>
      </c>
    </row>
    <row r="45" spans="2:114" s="489" customFormat="1" ht="15.75" customHeight="1">
      <c r="B45" s="904" t="s">
        <v>100</v>
      </c>
      <c r="C45" s="892">
        <v>701.00670000000002</v>
      </c>
      <c r="D45" s="892">
        <v>509.53160000000003</v>
      </c>
      <c r="E45" s="892">
        <v>415.28109999999998</v>
      </c>
      <c r="F45" s="892">
        <v>406.88749999999999</v>
      </c>
      <c r="G45" s="892">
        <v>440.29790000000003</v>
      </c>
      <c r="H45" s="892">
        <v>459.7321</v>
      </c>
      <c r="I45" s="892">
        <v>473.40859999999998</v>
      </c>
      <c r="J45" s="892">
        <v>479.78559999999999</v>
      </c>
      <c r="K45" s="892">
        <v>443.09399999999999</v>
      </c>
      <c r="L45" s="905" t="s">
        <v>105</v>
      </c>
      <c r="M45" s="905" t="s">
        <v>105</v>
      </c>
      <c r="N45" s="893">
        <v>436.78730000000002</v>
      </c>
      <c r="O45" s="893">
        <v>474.67270000000002</v>
      </c>
      <c r="P45" s="894">
        <v>440.92750000000001</v>
      </c>
      <c r="R45" s="904" t="s">
        <v>100</v>
      </c>
      <c r="S45" s="892">
        <v>570.56479999999999</v>
      </c>
      <c r="T45" s="892">
        <v>418.9622</v>
      </c>
      <c r="U45" s="892">
        <v>338.96230000000003</v>
      </c>
      <c r="V45" s="892">
        <v>331.72109999999998</v>
      </c>
      <c r="W45" s="892">
        <v>362.50130000000001</v>
      </c>
      <c r="X45" s="892">
        <v>377.57830000000001</v>
      </c>
      <c r="Y45" s="892">
        <v>377.81659999999999</v>
      </c>
      <c r="Z45" s="892">
        <v>384.416</v>
      </c>
      <c r="AA45" s="892">
        <v>361.67869999999999</v>
      </c>
      <c r="AB45" s="905" t="s">
        <v>105</v>
      </c>
      <c r="AC45" s="905" t="s">
        <v>105</v>
      </c>
      <c r="AD45" s="893">
        <v>355.74459999999999</v>
      </c>
      <c r="AE45" s="893">
        <v>381.2475</v>
      </c>
      <c r="AF45" s="894">
        <v>358.53160000000003</v>
      </c>
      <c r="AH45" s="904" t="s">
        <v>100</v>
      </c>
      <c r="AI45" s="892">
        <v>529.85</v>
      </c>
      <c r="AJ45" s="892">
        <v>399.48070000000001</v>
      </c>
      <c r="AK45" s="892">
        <v>321.5949</v>
      </c>
      <c r="AL45" s="892">
        <v>314.84949999999998</v>
      </c>
      <c r="AM45" s="892">
        <v>343.7987</v>
      </c>
      <c r="AN45" s="892">
        <v>355.85629999999998</v>
      </c>
      <c r="AO45" s="892">
        <v>353.91320000000002</v>
      </c>
      <c r="AP45" s="892">
        <v>363.5532</v>
      </c>
      <c r="AQ45" s="892">
        <v>354.02800000000002</v>
      </c>
      <c r="AR45" s="905" t="s">
        <v>105</v>
      </c>
      <c r="AS45" s="905" t="s">
        <v>105</v>
      </c>
      <c r="AT45" s="893">
        <v>336.44869999999997</v>
      </c>
      <c r="AU45" s="893">
        <v>362.22579999999999</v>
      </c>
      <c r="AV45" s="894">
        <v>339.26569999999998</v>
      </c>
      <c r="AX45" s="904" t="s">
        <v>100</v>
      </c>
      <c r="AY45" s="892">
        <v>545.32190000000003</v>
      </c>
      <c r="AZ45" s="892">
        <v>402.8143</v>
      </c>
      <c r="BA45" s="892">
        <v>325.15730000000002</v>
      </c>
      <c r="BB45" s="892">
        <v>319.16910000000001</v>
      </c>
      <c r="BC45" s="892">
        <v>350.84320000000002</v>
      </c>
      <c r="BD45" s="892">
        <v>364.82260000000002</v>
      </c>
      <c r="BE45" s="892">
        <v>363.42700000000002</v>
      </c>
      <c r="BF45" s="892">
        <v>375.26569999999998</v>
      </c>
      <c r="BG45" s="892">
        <v>357.29250000000002</v>
      </c>
      <c r="BH45" s="905" t="s">
        <v>105</v>
      </c>
      <c r="BI45" s="905" t="s">
        <v>105</v>
      </c>
      <c r="BJ45" s="893">
        <v>342.64760000000001</v>
      </c>
      <c r="BK45" s="893">
        <v>372.7611</v>
      </c>
      <c r="BL45" s="894">
        <v>345.93849999999998</v>
      </c>
      <c r="BN45" s="904" t="s">
        <v>100</v>
      </c>
      <c r="BO45" s="926">
        <v>45.797199999999997</v>
      </c>
      <c r="BP45" s="926">
        <v>44.450200000000002</v>
      </c>
      <c r="BQ45" s="926">
        <v>42.318199999999997</v>
      </c>
      <c r="BR45" s="926">
        <v>40.479300000000002</v>
      </c>
      <c r="BS45" s="926">
        <v>38.543399999999998</v>
      </c>
      <c r="BT45" s="926">
        <v>35.659999999999997</v>
      </c>
      <c r="BU45" s="926">
        <v>32.214599999999997</v>
      </c>
      <c r="BV45" s="926">
        <v>30.227699999999999</v>
      </c>
      <c r="BW45" s="926">
        <v>31.674299999999999</v>
      </c>
      <c r="BX45" s="929" t="s">
        <v>105</v>
      </c>
      <c r="BY45" s="929" t="s">
        <v>105</v>
      </c>
      <c r="BZ45" s="927">
        <v>38.064700000000002</v>
      </c>
      <c r="CA45" s="927">
        <v>30.4132</v>
      </c>
      <c r="CB45" s="928">
        <v>36.969499999999996</v>
      </c>
      <c r="CD45" s="904" t="s">
        <v>100</v>
      </c>
      <c r="CE45" s="926">
        <v>3.4097</v>
      </c>
      <c r="CF45" s="926">
        <v>2.8734000000000002</v>
      </c>
      <c r="CG45" s="926">
        <v>2.5764</v>
      </c>
      <c r="CH45" s="926">
        <v>2.3993000000000002</v>
      </c>
      <c r="CI45" s="926">
        <v>2.3914</v>
      </c>
      <c r="CJ45" s="926">
        <v>2.6783000000000001</v>
      </c>
      <c r="CK45" s="926">
        <v>3.008</v>
      </c>
      <c r="CL45" s="926">
        <v>2.7581000000000002</v>
      </c>
      <c r="CM45" s="926">
        <v>1.133</v>
      </c>
      <c r="CN45" s="929" t="s">
        <v>105</v>
      </c>
      <c r="CO45" s="929" t="s">
        <v>105</v>
      </c>
      <c r="CP45" s="927">
        <v>2.5960000000000001</v>
      </c>
      <c r="CQ45" s="927">
        <v>2.5467</v>
      </c>
      <c r="CR45" s="928">
        <v>2.5901999999999998</v>
      </c>
      <c r="CU45" s="642" t="s">
        <v>67</v>
      </c>
      <c r="CV45" s="904" t="s">
        <v>100</v>
      </c>
      <c r="CW45" s="926">
        <v>16.343</v>
      </c>
      <c r="CX45" s="926">
        <v>19.4422</v>
      </c>
      <c r="CY45" s="926">
        <v>19.850999999999999</v>
      </c>
      <c r="CZ45" s="926">
        <v>19.299399999999999</v>
      </c>
      <c r="DA45" s="926">
        <v>18.6114</v>
      </c>
      <c r="DB45" s="926">
        <v>16.757100000000001</v>
      </c>
      <c r="DC45" s="926">
        <v>16.374600000000001</v>
      </c>
      <c r="DD45" s="926">
        <v>19.737300000000001</v>
      </c>
      <c r="DE45" s="926">
        <v>22.220500000000001</v>
      </c>
      <c r="DF45" s="929" t="s">
        <v>105</v>
      </c>
      <c r="DG45" s="929" t="s">
        <v>105</v>
      </c>
      <c r="DH45" s="927">
        <v>18.352699999999999</v>
      </c>
      <c r="DI45" s="927">
        <v>20.060400000000001</v>
      </c>
      <c r="DJ45" s="928">
        <v>18.553599999999999</v>
      </c>
    </row>
    <row r="46" spans="2:114" s="595" customFormat="1" ht="15.75" customHeight="1">
      <c r="B46" s="899" t="s">
        <v>99</v>
      </c>
      <c r="C46" s="900">
        <v>721.14559999999994</v>
      </c>
      <c r="D46" s="900">
        <v>518.34580000000005</v>
      </c>
      <c r="E46" s="900">
        <v>442.3109</v>
      </c>
      <c r="F46" s="900">
        <v>479.971</v>
      </c>
      <c r="G46" s="900">
        <v>611.86490000000003</v>
      </c>
      <c r="H46" s="900">
        <v>565.10419999999999</v>
      </c>
      <c r="I46" s="900">
        <v>499.43599999999998</v>
      </c>
      <c r="J46" s="900">
        <v>599.49379999999996</v>
      </c>
      <c r="K46" s="900" t="s">
        <v>105</v>
      </c>
      <c r="L46" s="901" t="s">
        <v>105</v>
      </c>
      <c r="M46" s="901" t="s">
        <v>105</v>
      </c>
      <c r="N46" s="902">
        <v>506.38850000000002</v>
      </c>
      <c r="O46" s="902">
        <v>599.49379999999996</v>
      </c>
      <c r="P46" s="903">
        <v>511.26670000000001</v>
      </c>
      <c r="R46" s="899" t="s">
        <v>99</v>
      </c>
      <c r="S46" s="900">
        <v>613.28750000000002</v>
      </c>
      <c r="T46" s="900">
        <v>433.9307</v>
      </c>
      <c r="U46" s="900">
        <v>355.50720000000001</v>
      </c>
      <c r="V46" s="900">
        <v>393.0256</v>
      </c>
      <c r="W46" s="900">
        <v>496.3603</v>
      </c>
      <c r="X46" s="900">
        <v>472.55040000000002</v>
      </c>
      <c r="Y46" s="900">
        <v>408.16300000000001</v>
      </c>
      <c r="Z46" s="900">
        <v>498.08569999999997</v>
      </c>
      <c r="AA46" s="900" t="s">
        <v>105</v>
      </c>
      <c r="AB46" s="901" t="s">
        <v>105</v>
      </c>
      <c r="AC46" s="901" t="s">
        <v>105</v>
      </c>
      <c r="AD46" s="902">
        <v>414.61369999999999</v>
      </c>
      <c r="AE46" s="902">
        <v>498.08569999999997</v>
      </c>
      <c r="AF46" s="903">
        <v>418.98719999999997</v>
      </c>
      <c r="AH46" s="899" t="s">
        <v>99</v>
      </c>
      <c r="AI46" s="900">
        <v>573.32770000000005</v>
      </c>
      <c r="AJ46" s="900">
        <v>402.2242</v>
      </c>
      <c r="AK46" s="900">
        <v>335.24419999999998</v>
      </c>
      <c r="AL46" s="900">
        <v>367.9708</v>
      </c>
      <c r="AM46" s="900">
        <v>445.61529999999999</v>
      </c>
      <c r="AN46" s="900">
        <v>440.25310000000002</v>
      </c>
      <c r="AO46" s="900">
        <v>377.97969999999998</v>
      </c>
      <c r="AP46" s="900">
        <v>476.98160000000001</v>
      </c>
      <c r="AQ46" s="900" t="s">
        <v>105</v>
      </c>
      <c r="AR46" s="901" t="s">
        <v>105</v>
      </c>
      <c r="AS46" s="901" t="s">
        <v>105</v>
      </c>
      <c r="AT46" s="902">
        <v>385.22190000000001</v>
      </c>
      <c r="AU46" s="902">
        <v>476.98160000000001</v>
      </c>
      <c r="AV46" s="903">
        <v>390.02960000000002</v>
      </c>
      <c r="AX46" s="899" t="s">
        <v>99</v>
      </c>
      <c r="AY46" s="900">
        <v>584.18409999999994</v>
      </c>
      <c r="AZ46" s="900">
        <v>412.5292</v>
      </c>
      <c r="BA46" s="900">
        <v>340.54539999999997</v>
      </c>
      <c r="BB46" s="900">
        <v>373.46319999999997</v>
      </c>
      <c r="BC46" s="900">
        <v>450.66109999999998</v>
      </c>
      <c r="BD46" s="900">
        <v>448.64139999999998</v>
      </c>
      <c r="BE46" s="900">
        <v>388.72289999999998</v>
      </c>
      <c r="BF46" s="900">
        <v>483.04539999999997</v>
      </c>
      <c r="BG46" s="900" t="s">
        <v>105</v>
      </c>
      <c r="BH46" s="901" t="s">
        <v>105</v>
      </c>
      <c r="BI46" s="901" t="s">
        <v>105</v>
      </c>
      <c r="BJ46" s="902">
        <v>392.0224</v>
      </c>
      <c r="BK46" s="902">
        <v>483.04539999999997</v>
      </c>
      <c r="BL46" s="903">
        <v>396.79149999999998</v>
      </c>
      <c r="BN46" s="899" t="s">
        <v>99</v>
      </c>
      <c r="BO46" s="930">
        <v>49.424599999999998</v>
      </c>
      <c r="BP46" s="930">
        <v>48.079300000000003</v>
      </c>
      <c r="BQ46" s="930">
        <v>40.485100000000003</v>
      </c>
      <c r="BR46" s="930">
        <v>36.927900000000001</v>
      </c>
      <c r="BS46" s="930">
        <v>36.331200000000003</v>
      </c>
      <c r="BT46" s="930">
        <v>31.918700000000001</v>
      </c>
      <c r="BU46" s="930">
        <v>29.021799999999999</v>
      </c>
      <c r="BV46" s="930">
        <v>33.905099999999997</v>
      </c>
      <c r="BW46" s="930" t="s">
        <v>105</v>
      </c>
      <c r="BX46" s="931" t="s">
        <v>105</v>
      </c>
      <c r="BY46" s="931" t="s">
        <v>105</v>
      </c>
      <c r="BZ46" s="932">
        <v>36.331099999999999</v>
      </c>
      <c r="CA46" s="932">
        <v>33.905099999999997</v>
      </c>
      <c r="CB46" s="933">
        <v>36.165999999999997</v>
      </c>
      <c r="CD46" s="899" t="s">
        <v>99</v>
      </c>
      <c r="CE46" s="930">
        <v>3.3166000000000002</v>
      </c>
      <c r="CF46" s="930">
        <v>3.6916000000000002</v>
      </c>
      <c r="CG46" s="930">
        <v>2.8380000000000001</v>
      </c>
      <c r="CH46" s="930">
        <v>3.1836000000000002</v>
      </c>
      <c r="CI46" s="930">
        <v>4.9989999999999997</v>
      </c>
      <c r="CJ46" s="930">
        <v>4.6490999999999998</v>
      </c>
      <c r="CK46" s="930">
        <v>2.6436999999999999</v>
      </c>
      <c r="CL46" s="930">
        <v>2.8471000000000002</v>
      </c>
      <c r="CM46" s="930" t="s">
        <v>105</v>
      </c>
      <c r="CN46" s="931" t="s">
        <v>105</v>
      </c>
      <c r="CO46" s="931" t="s">
        <v>105</v>
      </c>
      <c r="CP46" s="932">
        <v>3.4954999999999998</v>
      </c>
      <c r="CQ46" s="932">
        <v>2.8471000000000002</v>
      </c>
      <c r="CR46" s="933">
        <v>3.4556</v>
      </c>
      <c r="CU46" s="646" t="s">
        <v>68</v>
      </c>
      <c r="CV46" s="899" t="s">
        <v>99</v>
      </c>
      <c r="CW46" s="930">
        <v>14.800599999999999</v>
      </c>
      <c r="CX46" s="930">
        <v>18.3019</v>
      </c>
      <c r="CY46" s="930">
        <v>21.066600000000001</v>
      </c>
      <c r="CZ46" s="930">
        <v>16.335599999999999</v>
      </c>
      <c r="DA46" s="930">
        <v>15.0687</v>
      </c>
      <c r="DB46" s="930">
        <v>13.7089</v>
      </c>
      <c r="DC46" s="930">
        <v>21.996400000000001</v>
      </c>
      <c r="DD46" s="930">
        <v>9.2829999999999995</v>
      </c>
      <c r="DE46" s="930" t="s">
        <v>105</v>
      </c>
      <c r="DF46" s="931" t="s">
        <v>105</v>
      </c>
      <c r="DG46" s="931" t="s">
        <v>105</v>
      </c>
      <c r="DH46" s="932">
        <v>17.5501</v>
      </c>
      <c r="DI46" s="932">
        <v>9.2829999999999995</v>
      </c>
      <c r="DJ46" s="933">
        <v>17.042200000000001</v>
      </c>
    </row>
    <row r="47" spans="2:114" s="168" customFormat="1" ht="13">
      <c r="B47" s="38" t="s">
        <v>306</v>
      </c>
      <c r="C47" s="675"/>
      <c r="D47" s="675"/>
      <c r="E47" s="675"/>
      <c r="F47" s="675"/>
      <c r="G47" s="675"/>
      <c r="H47" s="675"/>
      <c r="I47" s="675"/>
      <c r="J47" s="675"/>
      <c r="K47" s="675"/>
      <c r="L47" s="675"/>
      <c r="M47" s="675"/>
      <c r="N47" s="675"/>
      <c r="O47" s="675"/>
      <c r="P47" s="676"/>
      <c r="R47" s="38" t="s">
        <v>306</v>
      </c>
      <c r="S47" s="675"/>
      <c r="T47" s="675"/>
      <c r="U47" s="675"/>
      <c r="V47" s="675"/>
      <c r="W47" s="675"/>
      <c r="X47" s="675"/>
      <c r="Y47" s="675"/>
      <c r="Z47" s="675"/>
      <c r="AA47" s="675"/>
      <c r="AB47" s="675"/>
      <c r="AC47" s="675"/>
      <c r="AD47" s="675"/>
      <c r="AE47" s="675"/>
      <c r="AF47" s="676"/>
      <c r="AH47" s="38" t="s">
        <v>306</v>
      </c>
      <c r="AI47" s="675"/>
      <c r="AJ47" s="675"/>
      <c r="AK47" s="675"/>
      <c r="AL47" s="675"/>
      <c r="AM47" s="675"/>
      <c r="AN47" s="675"/>
      <c r="AO47" s="675"/>
      <c r="AP47" s="675"/>
      <c r="AQ47" s="675"/>
      <c r="AR47" s="675"/>
      <c r="AS47" s="675"/>
      <c r="AT47" s="675"/>
      <c r="AU47" s="675"/>
      <c r="AV47" s="676"/>
      <c r="AX47" s="38" t="s">
        <v>306</v>
      </c>
      <c r="AY47" s="675"/>
      <c r="AZ47" s="675"/>
      <c r="BA47" s="675"/>
      <c r="BB47" s="675"/>
      <c r="BC47" s="675"/>
      <c r="BD47" s="675"/>
      <c r="BE47" s="675"/>
      <c r="BF47" s="675"/>
      <c r="BG47" s="675"/>
      <c r="BH47" s="675"/>
      <c r="BI47" s="675"/>
      <c r="BJ47" s="675"/>
      <c r="BK47" s="675"/>
      <c r="BL47" s="676"/>
      <c r="BN47" s="38" t="s">
        <v>306</v>
      </c>
      <c r="BO47" s="675"/>
      <c r="BP47" s="675"/>
      <c r="BQ47" s="675"/>
      <c r="BR47" s="675"/>
      <c r="BS47" s="675"/>
      <c r="BT47" s="675"/>
      <c r="BU47" s="675"/>
      <c r="BV47" s="675"/>
      <c r="BW47" s="675"/>
      <c r="BX47" s="675"/>
      <c r="BY47" s="675"/>
      <c r="BZ47" s="675"/>
      <c r="CA47" s="675"/>
      <c r="CB47" s="676"/>
      <c r="CD47" s="38" t="s">
        <v>306</v>
      </c>
      <c r="CE47" s="675"/>
      <c r="CF47" s="675"/>
      <c r="CG47" s="675"/>
      <c r="CH47" s="675"/>
      <c r="CI47" s="675"/>
      <c r="CJ47" s="675"/>
      <c r="CK47" s="675"/>
      <c r="CL47" s="675"/>
      <c r="CM47" s="675"/>
      <c r="CN47" s="675"/>
      <c r="CO47" s="675"/>
      <c r="CP47" s="675"/>
      <c r="CQ47" s="675"/>
      <c r="CR47" s="676"/>
      <c r="CU47" s="254" t="s">
        <v>69</v>
      </c>
      <c r="CV47" s="38" t="s">
        <v>306</v>
      </c>
      <c r="CW47" s="675"/>
      <c r="CX47" s="675"/>
      <c r="CY47" s="675"/>
      <c r="CZ47" s="675"/>
      <c r="DA47" s="675"/>
      <c r="DB47" s="675"/>
      <c r="DC47" s="675"/>
      <c r="DD47" s="675"/>
      <c r="DE47" s="675"/>
      <c r="DF47" s="675"/>
      <c r="DG47" s="675"/>
      <c r="DH47" s="675"/>
      <c r="DI47" s="675"/>
      <c r="DJ47" s="676"/>
    </row>
    <row r="48" spans="2:114" s="38" customFormat="1" ht="13">
      <c r="B48" s="38" t="s">
        <v>555</v>
      </c>
      <c r="C48" s="675"/>
      <c r="D48" s="675"/>
      <c r="E48" s="675"/>
      <c r="F48" s="675"/>
      <c r="G48" s="675"/>
      <c r="H48" s="675"/>
      <c r="I48" s="675"/>
      <c r="J48" s="675"/>
      <c r="K48" s="675"/>
      <c r="L48" s="675"/>
      <c r="M48" s="675"/>
      <c r="N48" s="675"/>
      <c r="O48" s="675"/>
      <c r="P48" s="676"/>
      <c r="R48" s="38" t="s">
        <v>555</v>
      </c>
      <c r="S48" s="675"/>
      <c r="T48" s="675"/>
      <c r="U48" s="675"/>
      <c r="V48" s="675"/>
      <c r="W48" s="675"/>
      <c r="X48" s="675"/>
      <c r="Y48" s="675"/>
      <c r="Z48" s="675"/>
      <c r="AA48" s="675"/>
      <c r="AB48" s="675"/>
      <c r="AC48" s="675"/>
      <c r="AD48" s="675"/>
      <c r="AE48" s="675"/>
      <c r="AF48" s="676"/>
      <c r="AH48" s="38" t="s">
        <v>555</v>
      </c>
      <c r="AI48" s="675"/>
      <c r="AJ48" s="675"/>
      <c r="AK48" s="675"/>
      <c r="AL48" s="675"/>
      <c r="AM48" s="675"/>
      <c r="AN48" s="675"/>
      <c r="AO48" s="675"/>
      <c r="AP48" s="675"/>
      <c r="AQ48" s="675"/>
      <c r="AR48" s="675"/>
      <c r="AS48" s="675"/>
      <c r="AT48" s="675"/>
      <c r="AU48" s="675"/>
      <c r="AV48" s="676"/>
      <c r="AX48" s="38" t="s">
        <v>555</v>
      </c>
      <c r="AY48" s="675"/>
      <c r="AZ48" s="675"/>
      <c r="BA48" s="675"/>
      <c r="BB48" s="675"/>
      <c r="BC48" s="675"/>
      <c r="BD48" s="675"/>
      <c r="BE48" s="675"/>
      <c r="BF48" s="675"/>
      <c r="BG48" s="675"/>
      <c r="BH48" s="675"/>
      <c r="BI48" s="675"/>
      <c r="BJ48" s="675"/>
      <c r="BK48" s="675"/>
      <c r="BL48" s="676"/>
      <c r="BN48" s="38" t="s">
        <v>555</v>
      </c>
      <c r="BO48" s="675"/>
      <c r="BP48" s="675"/>
      <c r="BQ48" s="675"/>
      <c r="BR48" s="675"/>
      <c r="BS48" s="675"/>
      <c r="BT48" s="675"/>
      <c r="BU48" s="675"/>
      <c r="BV48" s="675"/>
      <c r="BW48" s="675"/>
      <c r="BX48" s="675"/>
      <c r="BY48" s="675"/>
      <c r="BZ48" s="675"/>
      <c r="CA48" s="675"/>
      <c r="CB48" s="676"/>
      <c r="CD48" s="38" t="s">
        <v>555</v>
      </c>
      <c r="CE48" s="675"/>
      <c r="CF48" s="675"/>
      <c r="CG48" s="675"/>
      <c r="CH48" s="675"/>
      <c r="CI48" s="675"/>
      <c r="CJ48" s="675"/>
      <c r="CK48" s="675"/>
      <c r="CL48" s="675"/>
      <c r="CM48" s="675"/>
      <c r="CN48" s="675"/>
      <c r="CO48" s="675"/>
      <c r="CP48" s="675"/>
      <c r="CQ48" s="675"/>
      <c r="CR48" s="676"/>
      <c r="CU48" s="677" t="s">
        <v>97</v>
      </c>
      <c r="CV48" s="38" t="s">
        <v>555</v>
      </c>
      <c r="CW48" s="675"/>
      <c r="CX48" s="675"/>
      <c r="CY48" s="675"/>
      <c r="CZ48" s="675"/>
      <c r="DA48" s="675"/>
      <c r="DB48" s="675"/>
      <c r="DC48" s="675"/>
      <c r="DD48" s="675"/>
      <c r="DE48" s="675"/>
      <c r="DF48" s="675"/>
      <c r="DG48" s="675"/>
      <c r="DH48" s="675"/>
      <c r="DI48" s="675"/>
      <c r="DJ48" s="676"/>
    </row>
    <row r="49" spans="2:114" s="38" customFormat="1" ht="13">
      <c r="B49" s="38" t="s">
        <v>525</v>
      </c>
      <c r="C49" s="678"/>
      <c r="D49" s="678"/>
      <c r="E49" s="678"/>
      <c r="F49" s="678"/>
      <c r="G49" s="678"/>
      <c r="H49" s="678"/>
      <c r="I49" s="678"/>
      <c r="J49" s="678"/>
      <c r="K49" s="678"/>
      <c r="L49" s="678"/>
      <c r="M49" s="678"/>
      <c r="N49" s="678"/>
      <c r="O49" s="678"/>
      <c r="P49" s="679"/>
      <c r="R49" s="38" t="s">
        <v>525</v>
      </c>
      <c r="S49" s="678"/>
      <c r="T49" s="678"/>
      <c r="U49" s="678"/>
      <c r="V49" s="678"/>
      <c r="W49" s="678"/>
      <c r="X49" s="678"/>
      <c r="Y49" s="678"/>
      <c r="Z49" s="678"/>
      <c r="AA49" s="678"/>
      <c r="AB49" s="678"/>
      <c r="AC49" s="678"/>
      <c r="AD49" s="678"/>
      <c r="AE49" s="678"/>
      <c r="AF49" s="679"/>
      <c r="AH49" s="38" t="s">
        <v>525</v>
      </c>
      <c r="AI49" s="678"/>
      <c r="AJ49" s="678"/>
      <c r="AK49" s="678"/>
      <c r="AL49" s="678"/>
      <c r="AM49" s="678"/>
      <c r="AN49" s="678"/>
      <c r="AO49" s="678"/>
      <c r="AP49" s="678"/>
      <c r="AQ49" s="678"/>
      <c r="AR49" s="678"/>
      <c r="AS49" s="678"/>
      <c r="AT49" s="678"/>
      <c r="AU49" s="678"/>
      <c r="AV49" s="679"/>
      <c r="AX49" s="38" t="s">
        <v>525</v>
      </c>
      <c r="AY49" s="678"/>
      <c r="AZ49" s="678"/>
      <c r="BA49" s="678"/>
      <c r="BB49" s="678"/>
      <c r="BC49" s="678"/>
      <c r="BD49" s="678"/>
      <c r="BE49" s="678"/>
      <c r="BF49" s="678"/>
      <c r="BG49" s="678"/>
      <c r="BH49" s="678"/>
      <c r="BI49" s="678"/>
      <c r="BJ49" s="678"/>
      <c r="BK49" s="678"/>
      <c r="BL49" s="679"/>
      <c r="BN49" s="38" t="s">
        <v>525</v>
      </c>
      <c r="BO49" s="678"/>
      <c r="BP49" s="678"/>
      <c r="BQ49" s="678"/>
      <c r="BR49" s="678"/>
      <c r="BS49" s="678"/>
      <c r="BT49" s="678"/>
      <c r="BU49" s="678"/>
      <c r="BV49" s="678"/>
      <c r="BW49" s="678"/>
      <c r="BX49" s="678"/>
      <c r="BY49" s="678"/>
      <c r="BZ49" s="678"/>
      <c r="CA49" s="678"/>
      <c r="CB49" s="679"/>
      <c r="CD49" s="38" t="s">
        <v>525</v>
      </c>
      <c r="CE49" s="678"/>
      <c r="CF49" s="678"/>
      <c r="CG49" s="678"/>
      <c r="CH49" s="678"/>
      <c r="CI49" s="678"/>
      <c r="CJ49" s="678"/>
      <c r="CK49" s="678"/>
      <c r="CL49" s="678"/>
      <c r="CM49" s="678"/>
      <c r="CN49" s="678"/>
      <c r="CO49" s="678"/>
      <c r="CP49" s="678"/>
      <c r="CQ49" s="678"/>
      <c r="CR49" s="679"/>
      <c r="CU49" s="680" t="s">
        <v>98</v>
      </c>
      <c r="CV49" s="38" t="s">
        <v>525</v>
      </c>
      <c r="CW49" s="678"/>
      <c r="CX49" s="678"/>
      <c r="CY49" s="678"/>
      <c r="CZ49" s="678"/>
      <c r="DA49" s="678"/>
      <c r="DB49" s="678"/>
      <c r="DC49" s="678"/>
      <c r="DD49" s="678"/>
      <c r="DE49" s="678"/>
      <c r="DF49" s="678"/>
      <c r="DG49" s="678"/>
      <c r="DH49" s="678"/>
      <c r="DI49" s="678"/>
      <c r="DJ49" s="679"/>
    </row>
    <row r="50" spans="2:114" s="38" customFormat="1" ht="13">
      <c r="B50" s="650" t="s">
        <v>829</v>
      </c>
      <c r="P50" s="681"/>
      <c r="R50" s="650" t="s">
        <v>829</v>
      </c>
      <c r="AF50" s="681"/>
      <c r="AH50" s="650" t="s">
        <v>829</v>
      </c>
      <c r="AV50" s="681"/>
      <c r="AX50" s="650" t="s">
        <v>829</v>
      </c>
      <c r="BL50" s="681"/>
      <c r="BN50" s="650" t="s">
        <v>829</v>
      </c>
      <c r="CB50" s="681"/>
      <c r="CD50" s="650" t="s">
        <v>829</v>
      </c>
      <c r="CR50" s="681"/>
      <c r="CV50" s="650" t="s">
        <v>829</v>
      </c>
      <c r="DJ50" s="681"/>
    </row>
  </sheetData>
  <phoneticPr fontId="2" type="noConversion"/>
  <pageMargins left="0.59055118110236227" right="0.59055118110236227" top="0.78740157480314965" bottom="0.78740157480314965" header="0.39370078740157483" footer="0.39370078740157483"/>
  <pageSetup paperSize="9" scale="64" firstPageNumber="81" fitToWidth="7"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colBreaks count="6" manualBreakCount="6">
    <brk id="16" max="45" man="1"/>
    <brk id="32" max="45" man="1"/>
    <brk id="48" max="45" man="1"/>
    <brk id="64" max="45" man="1"/>
    <brk id="80" max="45" man="1"/>
    <brk id="97" max="45" man="1"/>
  </colBreaks>
</worksheet>
</file>

<file path=xl/worksheets/sheet26.xml><?xml version="1.0" encoding="utf-8"?>
<worksheet xmlns="http://schemas.openxmlformats.org/spreadsheetml/2006/main" xmlns:r="http://schemas.openxmlformats.org/officeDocument/2006/relationships">
  <sheetPr>
    <tabColor rgb="FF00B050"/>
  </sheetPr>
  <dimension ref="A1:CD50"/>
  <sheetViews>
    <sheetView topLeftCell="A34" zoomScaleNormal="100" zoomScaleSheetLayoutView="85" workbookViewId="0">
      <selection activeCell="A50" sqref="A50"/>
    </sheetView>
  </sheetViews>
  <sheetFormatPr baseColWidth="10" defaultRowHeight="12.5"/>
  <cols>
    <col min="1" max="1" width="4" customWidth="1"/>
    <col min="2" max="2" width="29.54296875" customWidth="1"/>
    <col min="3" max="13" width="12.453125" customWidth="1"/>
    <col min="14" max="15" width="13.453125" customWidth="1"/>
    <col min="16" max="16" width="11.453125" style="94"/>
    <col min="17" max="17" width="4" customWidth="1"/>
    <col min="18" max="18" width="29.54296875" customWidth="1"/>
    <col min="19" max="29" width="12.453125" customWidth="1"/>
    <col min="30" max="31" width="13.453125" customWidth="1"/>
    <col min="32" max="32" width="11.453125" style="94"/>
    <col min="33" max="33" width="4" customWidth="1"/>
    <col min="34" max="34" width="29.54296875" customWidth="1"/>
    <col min="35" max="45" width="12.453125" customWidth="1"/>
    <col min="46" max="47" width="13.453125" customWidth="1"/>
    <col min="48" max="48" width="11.453125" style="94"/>
    <col min="49" max="49" width="4" customWidth="1"/>
    <col min="50" max="50" width="29.54296875" customWidth="1"/>
    <col min="51" max="61" width="12.453125" customWidth="1"/>
    <col min="62" max="63" width="13.453125" customWidth="1"/>
    <col min="64" max="64" width="12" style="94" customWidth="1"/>
    <col min="65" max="65" width="1.54296875" hidden="1" customWidth="1"/>
    <col min="66" max="66" width="4" customWidth="1"/>
    <col min="67" max="67" width="11.453125" hidden="1" customWidth="1"/>
    <col min="68" max="68" width="29.54296875" customWidth="1"/>
    <col min="69" max="79" width="12.453125" customWidth="1"/>
    <col min="80" max="81" width="13.453125" customWidth="1"/>
  </cols>
  <sheetData>
    <row r="1" spans="1:82" ht="20.5">
      <c r="A1" s="10" t="s">
        <v>959</v>
      </c>
      <c r="B1" s="70"/>
      <c r="C1" s="70"/>
      <c r="D1" s="70"/>
      <c r="E1" s="70"/>
      <c r="F1" s="70"/>
      <c r="G1" s="70"/>
      <c r="H1" s="70"/>
      <c r="I1" s="70"/>
      <c r="J1" s="70"/>
      <c r="K1" s="70"/>
      <c r="L1" s="70"/>
      <c r="M1" s="70"/>
      <c r="N1" s="70"/>
      <c r="O1" s="70"/>
      <c r="P1" s="147"/>
      <c r="Q1" s="50"/>
      <c r="R1" s="70"/>
      <c r="S1" s="70"/>
      <c r="T1" s="70"/>
      <c r="U1" s="70"/>
      <c r="V1" s="70"/>
      <c r="W1" s="70"/>
      <c r="X1" s="70"/>
      <c r="Y1" s="70"/>
      <c r="Z1" s="70"/>
      <c r="AA1" s="70"/>
      <c r="AB1" s="70"/>
      <c r="AC1" s="70"/>
      <c r="AD1" s="70"/>
      <c r="AE1" s="70"/>
      <c r="AF1" s="147"/>
      <c r="AG1" s="50"/>
      <c r="AH1" s="70"/>
      <c r="AI1" s="70"/>
      <c r="AJ1" s="70"/>
      <c r="AK1" s="70"/>
      <c r="AL1" s="70"/>
      <c r="AM1" s="70"/>
      <c r="AN1" s="70"/>
      <c r="AO1" s="70"/>
      <c r="AP1" s="70"/>
      <c r="AQ1" s="70"/>
      <c r="AR1" s="70"/>
      <c r="AS1" s="70"/>
      <c r="AT1" s="70"/>
      <c r="AU1" s="70"/>
      <c r="AV1" s="147"/>
      <c r="AW1" s="126"/>
      <c r="AX1" s="127"/>
      <c r="AY1" s="127"/>
      <c r="AZ1" s="127"/>
      <c r="BA1" s="127"/>
      <c r="BB1" s="127"/>
      <c r="BC1" s="127"/>
      <c r="BD1" s="127"/>
      <c r="BE1" s="127"/>
      <c r="BF1" s="127"/>
      <c r="BG1" s="127"/>
      <c r="BH1" s="127"/>
      <c r="BI1" s="70"/>
      <c r="BJ1" s="70"/>
      <c r="BK1" s="70"/>
      <c r="BL1" s="147"/>
      <c r="BM1" s="126"/>
      <c r="BN1" s="126"/>
      <c r="BO1" s="128"/>
      <c r="BP1" s="128"/>
      <c r="BQ1" s="129"/>
      <c r="BR1" s="129"/>
      <c r="BS1" s="129"/>
      <c r="BT1" s="129"/>
      <c r="BU1" s="129"/>
      <c r="BV1" s="129"/>
      <c r="BW1" s="129"/>
      <c r="BX1" s="129"/>
      <c r="BY1" s="129"/>
      <c r="BZ1" s="129"/>
      <c r="CA1" s="129"/>
      <c r="CB1" s="129"/>
      <c r="CC1" s="129"/>
      <c r="CD1" s="157"/>
    </row>
    <row r="2" spans="1:82" ht="12.75" customHeight="1">
      <c r="A2" s="9"/>
      <c r="B2" s="70"/>
      <c r="C2" s="70"/>
      <c r="D2" s="70"/>
      <c r="E2" s="70"/>
      <c r="F2" s="70"/>
      <c r="G2" s="80"/>
      <c r="H2" s="70"/>
      <c r="I2" s="70"/>
      <c r="J2" s="70"/>
      <c r="K2" s="70"/>
      <c r="L2" s="70"/>
      <c r="M2" s="70"/>
      <c r="N2" s="70"/>
      <c r="O2" s="70"/>
      <c r="P2" s="147"/>
      <c r="Q2" s="50"/>
      <c r="R2" s="70"/>
      <c r="S2" s="70"/>
      <c r="T2" s="70"/>
      <c r="U2" s="70"/>
      <c r="V2" s="70"/>
      <c r="W2" s="70"/>
      <c r="X2" s="70"/>
      <c r="Y2" s="70"/>
      <c r="Z2" s="70"/>
      <c r="AA2" s="70"/>
      <c r="AB2" s="70"/>
      <c r="AC2" s="70"/>
      <c r="AD2" s="70"/>
      <c r="AE2" s="70"/>
      <c r="AF2" s="147"/>
      <c r="AG2" s="50"/>
      <c r="AH2" s="70"/>
      <c r="AI2" s="70"/>
      <c r="AJ2" s="70"/>
      <c r="AK2" s="70"/>
      <c r="AL2" s="70"/>
      <c r="AM2" s="70"/>
      <c r="AN2" s="70"/>
      <c r="AO2" s="70"/>
      <c r="AP2" s="70"/>
      <c r="AQ2" s="70"/>
      <c r="AR2" s="70"/>
      <c r="AS2" s="70"/>
      <c r="AT2" s="70"/>
      <c r="AU2" s="70"/>
      <c r="AV2" s="147"/>
      <c r="AW2" s="126"/>
      <c r="AX2" s="127"/>
      <c r="AY2" s="127"/>
      <c r="AZ2" s="127"/>
      <c r="BA2" s="127"/>
      <c r="BB2" s="127"/>
      <c r="BC2" s="127"/>
      <c r="BD2" s="127"/>
      <c r="BE2" s="127"/>
      <c r="BF2" s="127"/>
      <c r="BG2" s="127"/>
      <c r="BH2" s="127"/>
      <c r="BI2" s="70"/>
      <c r="BJ2" s="70"/>
      <c r="BK2" s="70"/>
      <c r="BL2" s="147"/>
      <c r="BM2" s="126"/>
      <c r="BN2" s="126"/>
      <c r="BO2" s="128"/>
      <c r="BP2" s="128"/>
      <c r="BQ2" s="129"/>
      <c r="BR2" s="129"/>
      <c r="BS2" s="129"/>
      <c r="BT2" s="129"/>
      <c r="BU2" s="129"/>
      <c r="BV2" s="129"/>
      <c r="BW2" s="129"/>
      <c r="BX2" s="129"/>
      <c r="BY2" s="129"/>
      <c r="BZ2" s="129"/>
      <c r="CA2" s="129"/>
      <c r="CB2" s="129"/>
      <c r="CC2" s="129"/>
      <c r="CD2" s="157"/>
    </row>
    <row r="3" spans="1:82" ht="13">
      <c r="A3" s="13"/>
      <c r="B3" s="13"/>
      <c r="C3" s="13"/>
      <c r="D3" s="13"/>
      <c r="E3" s="13"/>
      <c r="F3" s="13"/>
      <c r="G3" s="17"/>
      <c r="H3" s="13"/>
      <c r="I3" s="13"/>
      <c r="J3" s="13"/>
      <c r="K3" s="13"/>
      <c r="L3" s="13"/>
      <c r="M3" s="13"/>
      <c r="N3" s="13"/>
      <c r="O3" s="13"/>
      <c r="P3" s="39"/>
      <c r="Q3" s="130"/>
      <c r="R3" s="13"/>
      <c r="S3" s="13"/>
      <c r="T3" s="13"/>
      <c r="U3" s="13"/>
      <c r="V3" s="13"/>
      <c r="W3" s="13"/>
      <c r="X3" s="13"/>
      <c r="Y3" s="13"/>
      <c r="Z3" s="13"/>
      <c r="AA3" s="13"/>
      <c r="AB3" s="13"/>
      <c r="AC3" s="13"/>
      <c r="AD3" s="13"/>
      <c r="AE3" s="13"/>
      <c r="AF3" s="39"/>
      <c r="AG3" s="130"/>
      <c r="AH3" s="13"/>
      <c r="AI3" s="13"/>
      <c r="AJ3" s="13"/>
      <c r="AK3" s="13"/>
      <c r="AL3" s="13"/>
      <c r="AM3" s="13"/>
      <c r="AN3" s="13"/>
      <c r="AO3" s="13"/>
      <c r="AP3" s="13"/>
      <c r="AQ3" s="13"/>
      <c r="AR3" s="13"/>
      <c r="AS3" s="13"/>
      <c r="AT3" s="13"/>
      <c r="AU3" s="13"/>
      <c r="AV3" s="39"/>
      <c r="AW3" s="40"/>
      <c r="AX3" s="40"/>
      <c r="AY3" s="40"/>
      <c r="AZ3" s="40"/>
      <c r="BA3" s="40"/>
      <c r="BB3" s="40"/>
      <c r="BC3" s="40"/>
      <c r="BD3" s="40"/>
      <c r="BE3" s="40"/>
      <c r="BF3" s="40"/>
      <c r="BG3" s="40"/>
      <c r="BH3" s="40"/>
      <c r="BI3" s="46"/>
      <c r="BJ3" s="46"/>
      <c r="BK3" s="46"/>
      <c r="BL3" s="153"/>
      <c r="BM3" s="40"/>
      <c r="BN3" s="40"/>
      <c r="BO3" s="58"/>
      <c r="BP3" s="58"/>
      <c r="BQ3" s="132"/>
      <c r="BR3" s="132"/>
      <c r="BS3" s="132"/>
      <c r="BT3" s="132"/>
      <c r="BU3" s="132"/>
      <c r="BV3" s="132"/>
      <c r="BW3" s="132"/>
      <c r="BX3" s="132"/>
      <c r="BY3" s="132"/>
      <c r="BZ3" s="132"/>
      <c r="CA3" s="132"/>
      <c r="CB3" s="132"/>
      <c r="CC3" s="132"/>
      <c r="CD3" s="158"/>
    </row>
    <row r="4" spans="1:82" ht="16.5">
      <c r="A4" s="108" t="s">
        <v>533</v>
      </c>
      <c r="B4" s="108"/>
      <c r="C4" s="108"/>
      <c r="D4" s="108"/>
      <c r="E4" s="108"/>
      <c r="F4" s="108"/>
      <c r="G4" s="280"/>
      <c r="H4" s="108"/>
      <c r="I4" s="108"/>
      <c r="J4" s="108"/>
      <c r="K4" s="108"/>
      <c r="L4" s="108"/>
      <c r="M4" s="108"/>
      <c r="N4" s="108"/>
      <c r="O4" s="108"/>
      <c r="P4" s="148"/>
      <c r="Q4" s="55" t="s">
        <v>347</v>
      </c>
      <c r="R4" s="55"/>
      <c r="S4" s="55"/>
      <c r="T4" s="55"/>
      <c r="U4" s="55"/>
      <c r="V4" s="55"/>
      <c r="W4" s="55"/>
      <c r="X4" s="55"/>
      <c r="Y4" s="55"/>
      <c r="Z4" s="55"/>
      <c r="AA4" s="55"/>
      <c r="AB4" s="55"/>
      <c r="AC4" s="55"/>
      <c r="AD4" s="55"/>
      <c r="AE4" s="55"/>
      <c r="AF4" s="151"/>
      <c r="AG4" s="55" t="s">
        <v>534</v>
      </c>
      <c r="AH4" s="55"/>
      <c r="AI4" s="55"/>
      <c r="AJ4" s="55"/>
      <c r="AK4" s="55"/>
      <c r="AL4" s="55"/>
      <c r="AM4" s="55"/>
      <c r="AN4" s="55"/>
      <c r="AO4" s="55"/>
      <c r="AP4" s="55"/>
      <c r="AQ4" s="55"/>
      <c r="AR4" s="55"/>
      <c r="AS4" s="55"/>
      <c r="AT4" s="55"/>
      <c r="AU4" s="55"/>
      <c r="AV4" s="151"/>
      <c r="AW4" s="55" t="s">
        <v>535</v>
      </c>
      <c r="AX4" s="55"/>
      <c r="AY4" s="55"/>
      <c r="AZ4" s="55"/>
      <c r="BA4" s="55"/>
      <c r="BB4" s="55"/>
      <c r="BC4" s="55"/>
      <c r="BD4" s="55"/>
      <c r="BE4" s="55"/>
      <c r="BF4" s="55"/>
      <c r="BG4" s="55"/>
      <c r="BH4" s="55"/>
      <c r="BI4" s="55"/>
      <c r="BJ4" s="55"/>
      <c r="BK4" s="55"/>
      <c r="BL4" s="151"/>
      <c r="BM4" s="55" t="s">
        <v>11</v>
      </c>
      <c r="BN4" s="55" t="s">
        <v>536</v>
      </c>
      <c r="BO4" s="133"/>
      <c r="BP4" s="133"/>
      <c r="BQ4" s="134"/>
      <c r="BR4" s="134"/>
      <c r="BS4" s="134"/>
      <c r="BT4" s="134"/>
      <c r="BU4" s="134"/>
      <c r="BV4" s="134"/>
      <c r="BW4" s="134"/>
      <c r="BX4" s="134"/>
      <c r="BY4" s="134"/>
      <c r="BZ4" s="134"/>
      <c r="CA4" s="134"/>
      <c r="CB4" s="134"/>
      <c r="CC4" s="134"/>
      <c r="CD4" s="159"/>
    </row>
    <row r="5" spans="1:82" ht="16.5">
      <c r="A5" s="277" t="s">
        <v>277</v>
      </c>
      <c r="B5" s="146"/>
      <c r="C5" s="146"/>
      <c r="D5" s="146"/>
      <c r="E5" s="146"/>
      <c r="F5" s="146"/>
      <c r="G5" s="146"/>
      <c r="H5" s="146"/>
      <c r="I5" s="146"/>
      <c r="J5" s="146"/>
      <c r="K5" s="146"/>
      <c r="L5" s="146"/>
      <c r="M5" s="146"/>
      <c r="N5" s="146"/>
      <c r="O5" s="146"/>
      <c r="P5" s="149"/>
      <c r="Q5" s="277"/>
      <c r="R5" s="106"/>
      <c r="S5" s="106"/>
      <c r="T5" s="106"/>
      <c r="U5" s="106"/>
      <c r="V5" s="106"/>
      <c r="W5" s="106"/>
      <c r="X5" s="106"/>
      <c r="Y5" s="106"/>
      <c r="Z5" s="106"/>
      <c r="AA5" s="106"/>
      <c r="AB5" s="106"/>
      <c r="AC5" s="106"/>
      <c r="AD5" s="106"/>
      <c r="AE5" s="106"/>
      <c r="AF5" s="152"/>
      <c r="AG5" s="277" t="s">
        <v>277</v>
      </c>
      <c r="AH5" s="106"/>
      <c r="AI5" s="106"/>
      <c r="AJ5" s="106"/>
      <c r="AK5" s="106"/>
      <c r="AL5" s="106"/>
      <c r="AM5" s="106"/>
      <c r="AN5" s="106"/>
      <c r="AO5" s="106"/>
      <c r="AP5" s="106"/>
      <c r="AQ5" s="106"/>
      <c r="AR5" s="106"/>
      <c r="AS5" s="106"/>
      <c r="AT5" s="106"/>
      <c r="AU5" s="106"/>
      <c r="AV5" s="152"/>
      <c r="AW5" s="277" t="s">
        <v>277</v>
      </c>
      <c r="AX5" s="108"/>
      <c r="AY5" s="108"/>
      <c r="AZ5" s="108"/>
      <c r="BA5" s="108"/>
      <c r="BB5" s="108"/>
      <c r="BC5" s="108"/>
      <c r="BD5" s="108"/>
      <c r="BE5" s="108"/>
      <c r="BF5" s="108"/>
      <c r="BG5" s="108"/>
      <c r="BH5" s="108"/>
      <c r="BI5" s="108"/>
      <c r="BJ5" s="108"/>
      <c r="BK5" s="108"/>
      <c r="BL5" s="148"/>
      <c r="BM5" s="106"/>
      <c r="BN5" s="277" t="s">
        <v>277</v>
      </c>
      <c r="BO5" s="135"/>
      <c r="BP5" s="135"/>
      <c r="BQ5" s="136"/>
      <c r="BR5" s="136"/>
      <c r="BS5" s="136"/>
      <c r="BT5" s="136"/>
      <c r="BU5" s="136"/>
      <c r="BV5" s="136"/>
      <c r="BW5" s="136"/>
      <c r="BX5" s="136"/>
      <c r="BY5" s="136"/>
      <c r="BZ5" s="136"/>
      <c r="CA5" s="136"/>
      <c r="CB5" s="136"/>
      <c r="CC5" s="136"/>
      <c r="CD5" s="160"/>
    </row>
    <row r="6" spans="1:82" ht="13">
      <c r="A6" s="69" t="s">
        <v>715</v>
      </c>
      <c r="B6" s="13"/>
      <c r="C6" s="13"/>
      <c r="D6" s="13"/>
      <c r="E6" s="13"/>
      <c r="F6" s="13"/>
      <c r="G6" s="13"/>
      <c r="H6" s="13"/>
      <c r="I6" s="13"/>
      <c r="J6" s="13"/>
      <c r="K6" s="13"/>
      <c r="L6" s="13"/>
      <c r="M6" s="13"/>
      <c r="N6" s="13"/>
      <c r="O6" s="13"/>
      <c r="P6" s="39"/>
      <c r="Q6" s="69" t="s">
        <v>715</v>
      </c>
      <c r="R6" s="13"/>
      <c r="S6" s="13"/>
      <c r="T6" s="13"/>
      <c r="U6" s="13"/>
      <c r="V6" s="13"/>
      <c r="W6" s="13"/>
      <c r="X6" s="13"/>
      <c r="Y6" s="13"/>
      <c r="Z6" s="13"/>
      <c r="AA6" s="13"/>
      <c r="AB6" s="13"/>
      <c r="AC6" s="13"/>
      <c r="AD6" s="13"/>
      <c r="AE6" s="13"/>
      <c r="AF6" s="39"/>
      <c r="AG6" s="69" t="s">
        <v>715</v>
      </c>
      <c r="AH6" s="13"/>
      <c r="AI6" s="13"/>
      <c r="AJ6" s="13"/>
      <c r="AK6" s="13"/>
      <c r="AL6" s="13"/>
      <c r="AM6" s="13"/>
      <c r="AN6" s="13"/>
      <c r="AO6" s="13"/>
      <c r="AP6" s="13"/>
      <c r="AQ6" s="13"/>
      <c r="AR6" s="13"/>
      <c r="AS6" s="13"/>
      <c r="AT6" s="13"/>
      <c r="AU6" s="13"/>
      <c r="AV6" s="39"/>
      <c r="AW6" s="69" t="s">
        <v>715</v>
      </c>
      <c r="AX6" s="40"/>
      <c r="AY6" s="40"/>
      <c r="AZ6" s="40"/>
      <c r="BA6" s="40"/>
      <c r="BB6" s="40"/>
      <c r="BC6" s="40"/>
      <c r="BD6" s="40"/>
      <c r="BE6" s="40"/>
      <c r="BF6" s="40"/>
      <c r="BG6" s="40"/>
      <c r="BH6" s="40"/>
      <c r="BI6" s="46"/>
      <c r="BJ6" s="46"/>
      <c r="BK6" s="46"/>
      <c r="BL6" s="153"/>
      <c r="BM6" s="137"/>
      <c r="BN6" s="69" t="s">
        <v>715</v>
      </c>
      <c r="BO6" s="58"/>
      <c r="BP6" s="58"/>
      <c r="BQ6" s="132"/>
      <c r="BR6" s="132"/>
      <c r="BS6" s="132"/>
      <c r="BT6" s="132"/>
      <c r="BU6" s="132"/>
      <c r="BV6" s="132"/>
      <c r="BW6" s="132"/>
      <c r="BX6" s="132"/>
      <c r="BY6" s="132"/>
      <c r="BZ6" s="132"/>
      <c r="CA6" s="132"/>
      <c r="CB6" s="132"/>
      <c r="CC6" s="132"/>
      <c r="CD6" s="158"/>
    </row>
    <row r="7" spans="1:82" ht="13">
      <c r="A7" s="69" t="s">
        <v>719</v>
      </c>
      <c r="B7" s="13"/>
      <c r="C7" s="13"/>
      <c r="D7" s="13"/>
      <c r="E7" s="13"/>
      <c r="F7" s="13"/>
      <c r="G7" s="13"/>
      <c r="H7" s="13"/>
      <c r="I7" s="13"/>
      <c r="J7" s="13"/>
      <c r="K7" s="13"/>
      <c r="L7" s="13"/>
      <c r="M7" s="13"/>
      <c r="N7" s="13"/>
      <c r="O7" s="13"/>
      <c r="P7" s="39"/>
      <c r="Q7" s="69" t="s">
        <v>720</v>
      </c>
      <c r="R7" s="13"/>
      <c r="S7" s="13"/>
      <c r="T7" s="13"/>
      <c r="U7" s="13"/>
      <c r="V7" s="13"/>
      <c r="W7" s="13"/>
      <c r="X7" s="13"/>
      <c r="Y7" s="13"/>
      <c r="Z7" s="13"/>
      <c r="AA7" s="13"/>
      <c r="AB7" s="13"/>
      <c r="AC7" s="13"/>
      <c r="AD7" s="13"/>
      <c r="AE7" s="13"/>
      <c r="AF7" s="39"/>
      <c r="AG7" s="69" t="s">
        <v>419</v>
      </c>
      <c r="AH7" s="13"/>
      <c r="AI7" s="13"/>
      <c r="AJ7" s="13"/>
      <c r="AK7" s="13"/>
      <c r="AL7" s="13"/>
      <c r="AM7" s="13"/>
      <c r="AN7" s="13"/>
      <c r="AO7" s="13"/>
      <c r="AP7" s="13"/>
      <c r="AQ7" s="13"/>
      <c r="AR7" s="13"/>
      <c r="AS7" s="13"/>
      <c r="AT7" s="13"/>
      <c r="AU7" s="13"/>
      <c r="AV7" s="39"/>
      <c r="AW7" s="69" t="s">
        <v>288</v>
      </c>
      <c r="AX7" s="40"/>
      <c r="AY7" s="40"/>
      <c r="AZ7" s="40"/>
      <c r="BA7" s="40"/>
      <c r="BB7" s="40"/>
      <c r="BC7" s="40"/>
      <c r="BD7" s="40"/>
      <c r="BE7" s="40"/>
      <c r="BF7" s="40"/>
      <c r="BG7" s="40"/>
      <c r="BH7" s="40"/>
      <c r="BI7" s="46"/>
      <c r="BJ7" s="46"/>
      <c r="BK7" s="46"/>
      <c r="BL7" s="153"/>
      <c r="BM7" s="40" t="s">
        <v>14</v>
      </c>
      <c r="BN7" s="69" t="s">
        <v>721</v>
      </c>
      <c r="BO7" s="58"/>
      <c r="BP7" s="58"/>
      <c r="BQ7" s="132"/>
      <c r="BR7" s="132"/>
      <c r="BS7" s="132"/>
      <c r="BT7" s="132"/>
      <c r="BU7" s="132"/>
      <c r="BV7" s="132"/>
      <c r="BW7" s="132"/>
      <c r="BX7" s="132"/>
      <c r="BY7" s="132"/>
      <c r="BZ7" s="132"/>
      <c r="CA7" s="132"/>
      <c r="CB7" s="132"/>
      <c r="CC7" s="132"/>
      <c r="CD7" s="158"/>
    </row>
    <row r="8" spans="1:82" ht="13">
      <c r="A8" s="69" t="s">
        <v>751</v>
      </c>
      <c r="B8" s="138"/>
      <c r="C8" s="13"/>
      <c r="D8" s="13"/>
      <c r="E8" s="13"/>
      <c r="F8" s="13"/>
      <c r="G8" s="13"/>
      <c r="H8" s="13"/>
      <c r="I8" s="13"/>
      <c r="J8" s="13"/>
      <c r="K8" s="13"/>
      <c r="L8" s="13"/>
      <c r="M8" s="13"/>
      <c r="N8" s="13"/>
      <c r="O8" s="13"/>
      <c r="P8" s="39"/>
      <c r="Q8" s="69" t="s">
        <v>752</v>
      </c>
      <c r="R8" s="13"/>
      <c r="S8" s="13"/>
      <c r="T8" s="13"/>
      <c r="U8" s="13"/>
      <c r="V8" s="13"/>
      <c r="W8" s="13"/>
      <c r="X8" s="13"/>
      <c r="Y8" s="13"/>
      <c r="Z8" s="13"/>
      <c r="AA8" s="13"/>
      <c r="AB8" s="13"/>
      <c r="AC8" s="13"/>
      <c r="AD8" s="13"/>
      <c r="AE8" s="13"/>
      <c r="AF8" s="39"/>
      <c r="AG8" s="69" t="s">
        <v>719</v>
      </c>
      <c r="AH8" s="13"/>
      <c r="AI8" s="13"/>
      <c r="AJ8" s="13"/>
      <c r="AK8" s="13"/>
      <c r="AL8" s="13"/>
      <c r="AM8" s="13"/>
      <c r="AN8" s="13"/>
      <c r="AO8" s="13"/>
      <c r="AP8" s="13"/>
      <c r="AQ8" s="13"/>
      <c r="AR8" s="13"/>
      <c r="AS8" s="13"/>
      <c r="AT8" s="13"/>
      <c r="AU8" s="13"/>
      <c r="AV8" s="39"/>
      <c r="AW8" s="69" t="s">
        <v>719</v>
      </c>
      <c r="AX8" s="40"/>
      <c r="AY8" s="40"/>
      <c r="AZ8" s="40"/>
      <c r="BA8" s="40"/>
      <c r="BB8" s="40"/>
      <c r="BC8" s="40"/>
      <c r="BD8" s="40"/>
      <c r="BE8" s="40"/>
      <c r="BF8" s="40"/>
      <c r="BG8" s="40"/>
      <c r="BH8" s="40"/>
      <c r="BI8" s="46"/>
      <c r="BJ8" s="46"/>
      <c r="BK8" s="46"/>
      <c r="BL8" s="153"/>
      <c r="BM8" s="40"/>
      <c r="BN8" s="69" t="s">
        <v>719</v>
      </c>
      <c r="BO8" s="58"/>
      <c r="BP8" s="58"/>
      <c r="BQ8" s="132"/>
      <c r="BR8" s="132"/>
      <c r="BS8" s="132"/>
      <c r="BT8" s="132"/>
      <c r="BU8" s="132"/>
      <c r="BV8" s="132"/>
      <c r="BW8" s="132"/>
      <c r="BX8" s="132"/>
      <c r="BY8" s="132"/>
      <c r="BZ8" s="132"/>
      <c r="CA8" s="132"/>
      <c r="CB8" s="132"/>
      <c r="CC8" s="132"/>
      <c r="CD8" s="158"/>
    </row>
    <row r="9" spans="1:82" ht="13">
      <c r="A9" s="13"/>
      <c r="B9" s="8"/>
      <c r="C9" s="8"/>
      <c r="D9" s="8"/>
      <c r="E9" s="8"/>
      <c r="F9" s="8"/>
      <c r="G9" s="8"/>
      <c r="H9" s="8"/>
      <c r="I9" s="8"/>
      <c r="J9" s="8"/>
      <c r="K9" s="8"/>
      <c r="L9" s="8"/>
      <c r="M9" s="8"/>
      <c r="N9" s="8"/>
      <c r="O9" s="8"/>
      <c r="P9" s="16"/>
      <c r="Q9" s="8"/>
      <c r="R9" s="138"/>
      <c r="S9" s="8"/>
      <c r="T9" s="8"/>
      <c r="U9" s="8"/>
      <c r="V9" s="8"/>
      <c r="W9" s="8"/>
      <c r="X9" s="8"/>
      <c r="Y9" s="8"/>
      <c r="Z9" s="8"/>
      <c r="AA9" s="8"/>
      <c r="AB9" s="8"/>
      <c r="AC9" s="8"/>
      <c r="AD9" s="8"/>
      <c r="AE9" s="8"/>
      <c r="AF9" s="16"/>
      <c r="AG9" s="69" t="s">
        <v>751</v>
      </c>
      <c r="AH9" s="8"/>
      <c r="AI9" s="8"/>
      <c r="AJ9" s="8"/>
      <c r="AK9" s="8"/>
      <c r="AL9" s="8"/>
      <c r="AM9" s="8"/>
      <c r="AN9" s="8"/>
      <c r="AO9" s="8"/>
      <c r="AP9" s="8"/>
      <c r="AQ9" s="8"/>
      <c r="AR9" s="8"/>
      <c r="AS9" s="8"/>
      <c r="AT9" s="8"/>
      <c r="AU9" s="8"/>
      <c r="AV9" s="16"/>
      <c r="AW9" s="69" t="s">
        <v>751</v>
      </c>
      <c r="AX9" s="110"/>
      <c r="AY9" s="110"/>
      <c r="AZ9" s="110"/>
      <c r="BA9" s="110"/>
      <c r="BB9" s="110"/>
      <c r="BC9" s="110"/>
      <c r="BD9" s="110"/>
      <c r="BE9" s="110"/>
      <c r="BF9" s="110"/>
      <c r="BG9" s="110"/>
      <c r="BH9" s="110"/>
      <c r="BI9" s="46"/>
      <c r="BJ9" s="46"/>
      <c r="BK9" s="46"/>
      <c r="BL9" s="153"/>
      <c r="BM9" s="110"/>
      <c r="BN9" s="69" t="s">
        <v>751</v>
      </c>
      <c r="BO9" s="58"/>
      <c r="BP9" s="58"/>
      <c r="BQ9" s="132"/>
      <c r="BR9" s="132"/>
      <c r="BS9" s="132"/>
      <c r="BT9" s="132"/>
      <c r="BU9" s="132"/>
      <c r="BV9" s="132"/>
      <c r="BW9" s="132"/>
      <c r="BX9" s="132"/>
      <c r="BY9" s="132"/>
      <c r="BZ9" s="132"/>
      <c r="CA9" s="132"/>
      <c r="CB9" s="132"/>
      <c r="CC9" s="132"/>
      <c r="CD9" s="158"/>
    </row>
    <row r="10" spans="1:82" ht="13">
      <c r="B10" s="13"/>
      <c r="C10" s="13"/>
      <c r="D10" s="13"/>
      <c r="E10" s="13"/>
      <c r="F10" s="13"/>
      <c r="G10" s="13"/>
      <c r="H10" s="13"/>
      <c r="I10" s="13"/>
      <c r="J10" s="13"/>
      <c r="K10" s="13"/>
      <c r="L10" s="13"/>
      <c r="M10" s="13"/>
      <c r="N10" s="13"/>
      <c r="O10" s="13"/>
      <c r="P10" s="39"/>
      <c r="R10" s="13"/>
      <c r="S10" s="13"/>
      <c r="T10" s="13"/>
      <c r="U10" s="13"/>
      <c r="V10" s="13"/>
      <c r="W10" s="13"/>
      <c r="X10" s="13"/>
      <c r="Y10" s="13"/>
      <c r="Z10" s="13"/>
      <c r="AA10" s="13"/>
      <c r="AB10" s="13"/>
      <c r="AC10" s="13"/>
      <c r="AD10" s="13"/>
      <c r="AE10" s="13"/>
      <c r="AF10" s="39"/>
      <c r="AG10" s="140"/>
      <c r="AH10" s="13"/>
      <c r="AI10" s="13"/>
      <c r="AJ10" s="13"/>
      <c r="AK10" s="13"/>
      <c r="AL10" s="13"/>
      <c r="AM10" s="13"/>
      <c r="AN10" s="13"/>
      <c r="AO10" s="13"/>
      <c r="AP10" s="13"/>
      <c r="AQ10" s="13"/>
      <c r="AR10" s="13"/>
      <c r="AS10" s="13"/>
      <c r="AT10" s="13"/>
      <c r="AU10" s="13"/>
      <c r="AV10" s="39"/>
      <c r="AX10" s="40"/>
      <c r="AY10" s="40"/>
      <c r="AZ10" s="40"/>
      <c r="BA10" s="40"/>
      <c r="BB10" s="40"/>
      <c r="BC10" s="40"/>
      <c r="BD10" s="40"/>
      <c r="BE10" s="40"/>
      <c r="BF10" s="40"/>
      <c r="BG10" s="40"/>
      <c r="BH10" s="40"/>
      <c r="BI10" s="46"/>
      <c r="BJ10" s="46"/>
      <c r="BK10" s="46"/>
      <c r="BL10" s="153"/>
      <c r="BM10" s="140" t="s">
        <v>15</v>
      </c>
      <c r="BO10" s="139"/>
      <c r="BP10" s="139"/>
      <c r="BQ10" s="86"/>
      <c r="BR10" s="86"/>
      <c r="BS10" s="86"/>
      <c r="BT10" s="86"/>
      <c r="BU10" s="86"/>
      <c r="BV10" s="86"/>
      <c r="BW10" s="86"/>
      <c r="BX10" s="86"/>
      <c r="BY10" s="86"/>
      <c r="BZ10" s="86"/>
      <c r="CA10" s="86"/>
      <c r="CB10" s="86"/>
      <c r="CC10" s="86"/>
      <c r="CD10" s="161"/>
    </row>
    <row r="11" spans="1:82" ht="13">
      <c r="A11" s="60" t="s">
        <v>271</v>
      </c>
      <c r="B11" s="13"/>
      <c r="C11" s="13"/>
      <c r="D11" s="13"/>
      <c r="E11" s="13"/>
      <c r="F11" s="13"/>
      <c r="G11" s="13"/>
      <c r="H11" s="13"/>
      <c r="I11" s="13"/>
      <c r="J11" s="13"/>
      <c r="K11" s="13"/>
      <c r="L11" s="13"/>
      <c r="M11" s="13"/>
      <c r="N11" s="13"/>
      <c r="O11" s="13"/>
      <c r="P11" s="39"/>
      <c r="Q11" s="60" t="s">
        <v>295</v>
      </c>
      <c r="R11" s="13"/>
      <c r="S11" s="13"/>
      <c r="T11" s="13"/>
      <c r="U11" s="13"/>
      <c r="V11" s="13"/>
      <c r="W11" s="13"/>
      <c r="X11" s="13"/>
      <c r="Y11" s="13"/>
      <c r="Z11" s="13"/>
      <c r="AA11" s="13"/>
      <c r="AB11" s="13"/>
      <c r="AC11" s="13"/>
      <c r="AD11" s="13"/>
      <c r="AE11" s="13"/>
      <c r="AF11" s="39"/>
      <c r="AG11" s="140"/>
      <c r="AH11" s="13"/>
      <c r="AI11" s="13"/>
      <c r="AJ11" s="13"/>
      <c r="AK11" s="13"/>
      <c r="AL11" s="13"/>
      <c r="AM11" s="13"/>
      <c r="AN11" s="13"/>
      <c r="AO11" s="13"/>
      <c r="AP11" s="13"/>
      <c r="AQ11" s="13"/>
      <c r="AR11" s="13"/>
      <c r="AS11" s="13"/>
      <c r="AT11" s="13"/>
      <c r="AU11" s="13"/>
      <c r="AV11" s="39"/>
      <c r="AW11" s="140"/>
      <c r="BN11" s="140"/>
      <c r="BO11" s="139"/>
      <c r="BP11" s="139"/>
      <c r="BQ11" s="86"/>
      <c r="BR11" s="86"/>
      <c r="BS11" s="86"/>
      <c r="BT11" s="86"/>
      <c r="BU11" s="86"/>
      <c r="BV11" s="86"/>
      <c r="BW11" s="86"/>
      <c r="BX11" s="86"/>
      <c r="BY11" s="86"/>
      <c r="BZ11" s="86"/>
      <c r="CA11" s="86"/>
      <c r="CB11" s="86"/>
      <c r="CC11" s="86"/>
      <c r="CD11" s="161"/>
    </row>
    <row r="12" spans="1:82" ht="13">
      <c r="B12" s="13"/>
      <c r="C12" s="13"/>
      <c r="D12" s="13"/>
      <c r="E12" s="13"/>
      <c r="F12" s="13"/>
      <c r="G12" s="13"/>
      <c r="H12" s="13"/>
      <c r="I12" s="13"/>
      <c r="J12" s="13"/>
      <c r="K12" s="13"/>
      <c r="L12" s="13"/>
      <c r="M12" s="13"/>
      <c r="N12" s="13"/>
      <c r="O12" s="13"/>
      <c r="P12" s="39"/>
      <c r="Q12" s="13"/>
      <c r="R12" s="13"/>
      <c r="S12" s="13"/>
      <c r="T12" s="13"/>
      <c r="U12" s="13"/>
      <c r="V12" s="13"/>
      <c r="W12" s="13"/>
      <c r="X12" s="13"/>
      <c r="Y12" s="13"/>
      <c r="Z12" s="13"/>
      <c r="AA12" s="13"/>
      <c r="AB12" s="13"/>
      <c r="AC12" s="13"/>
      <c r="AD12" s="13"/>
      <c r="AE12" s="13"/>
      <c r="AF12" s="39"/>
      <c r="AG12" s="8"/>
      <c r="AH12" s="13"/>
      <c r="AI12" s="13"/>
      <c r="AJ12" s="13"/>
      <c r="AK12" s="13"/>
      <c r="AL12" s="13"/>
      <c r="AM12" s="13"/>
      <c r="AN12" s="13"/>
      <c r="AO12" s="13"/>
      <c r="AP12" s="13"/>
      <c r="AQ12" s="13"/>
      <c r="AR12" s="13"/>
      <c r="AS12" s="13"/>
      <c r="AT12" s="13"/>
      <c r="AU12" s="13"/>
      <c r="AV12" s="39"/>
      <c r="AX12" s="40"/>
      <c r="AY12" s="40"/>
      <c r="AZ12" s="40"/>
      <c r="BA12" s="40"/>
      <c r="BB12" s="40"/>
      <c r="BC12" s="40"/>
      <c r="BD12" s="40"/>
      <c r="BE12" s="40"/>
      <c r="BF12" s="40"/>
      <c r="BG12" s="40"/>
      <c r="BH12" s="40"/>
      <c r="BI12" s="13"/>
      <c r="BJ12" s="13"/>
      <c r="BK12" s="13"/>
      <c r="BL12" s="39"/>
      <c r="BM12" s="40"/>
      <c r="BO12" s="139"/>
      <c r="BP12" s="139"/>
      <c r="BQ12" s="86"/>
      <c r="BR12" s="86"/>
      <c r="BS12" s="86"/>
      <c r="BT12" s="86"/>
      <c r="BU12" s="86"/>
      <c r="BV12" s="86"/>
      <c r="BW12" s="86"/>
      <c r="BX12" s="86"/>
      <c r="BY12" s="86"/>
      <c r="BZ12" s="86"/>
      <c r="CA12" s="86"/>
      <c r="CB12" s="86"/>
      <c r="CC12" s="86"/>
      <c r="CD12" s="161"/>
    </row>
    <row r="13" spans="1:82" ht="13">
      <c r="B13" s="13"/>
      <c r="C13" s="13"/>
      <c r="D13" s="13"/>
      <c r="E13" s="13"/>
      <c r="F13" s="13"/>
      <c r="G13" s="13"/>
      <c r="H13" s="13"/>
      <c r="I13" s="13"/>
      <c r="J13" s="13"/>
      <c r="K13" s="13"/>
      <c r="L13" s="13"/>
      <c r="M13" s="13"/>
      <c r="N13" s="13"/>
      <c r="O13" s="13"/>
      <c r="P13" s="39"/>
      <c r="Q13" s="13"/>
      <c r="R13" s="13"/>
      <c r="S13" s="13"/>
      <c r="T13" s="13"/>
      <c r="U13" s="13"/>
      <c r="V13" s="13"/>
      <c r="W13" s="13"/>
      <c r="X13" s="13"/>
      <c r="Y13" s="13"/>
      <c r="Z13" s="13"/>
      <c r="AA13" s="13"/>
      <c r="AB13" s="13"/>
      <c r="AC13" s="13"/>
      <c r="AD13" s="13"/>
      <c r="AE13" s="13"/>
      <c r="AF13" s="39"/>
      <c r="AG13" s="13"/>
      <c r="AH13" s="13"/>
      <c r="AI13" s="13"/>
      <c r="AJ13" s="13"/>
      <c r="AK13" s="13"/>
      <c r="AL13" s="13"/>
      <c r="AM13" s="13"/>
      <c r="AN13" s="13"/>
      <c r="AO13" s="13"/>
      <c r="AP13" s="13"/>
      <c r="AQ13" s="13"/>
      <c r="AR13" s="13"/>
      <c r="AS13" s="13"/>
      <c r="AT13" s="13"/>
      <c r="AU13" s="13"/>
      <c r="AV13" s="39"/>
      <c r="AW13" s="40"/>
      <c r="AX13" s="40"/>
      <c r="AY13" s="40"/>
      <c r="AZ13" s="40"/>
      <c r="BA13" s="40"/>
      <c r="BB13" s="40"/>
      <c r="BC13" s="40"/>
      <c r="BD13" s="40"/>
      <c r="BE13" s="40"/>
      <c r="BF13" s="40"/>
      <c r="BG13" s="40"/>
      <c r="BH13" s="40"/>
      <c r="BI13" s="13"/>
      <c r="BJ13" s="13"/>
      <c r="BK13" s="13"/>
      <c r="BL13" s="39"/>
      <c r="BM13" s="40"/>
      <c r="BN13" s="131"/>
      <c r="BO13" s="139"/>
      <c r="BP13" s="139"/>
      <c r="BQ13" s="86"/>
      <c r="BR13" s="86"/>
      <c r="BS13" s="86"/>
      <c r="BT13" s="86"/>
      <c r="BU13" s="86"/>
      <c r="BV13" s="86"/>
      <c r="BW13" s="86"/>
      <c r="BX13" s="86"/>
      <c r="BY13" s="86"/>
      <c r="BZ13" s="86"/>
      <c r="CA13" s="86"/>
      <c r="CB13" s="86"/>
      <c r="CC13" s="86"/>
      <c r="CD13" s="161"/>
    </row>
    <row r="14" spans="1:82" ht="13">
      <c r="A14" s="141"/>
      <c r="B14" s="141"/>
      <c r="C14" s="141"/>
      <c r="D14" s="141"/>
      <c r="E14" s="141"/>
      <c r="F14" s="141"/>
      <c r="G14" s="141"/>
      <c r="H14" s="141"/>
      <c r="I14" s="141"/>
      <c r="J14" s="141"/>
      <c r="K14" s="141"/>
      <c r="L14" s="141"/>
      <c r="M14" s="141"/>
      <c r="N14" s="141"/>
      <c r="O14" s="141"/>
      <c r="P14" s="150"/>
      <c r="Q14" s="141"/>
      <c r="R14" s="141"/>
      <c r="S14" s="141"/>
      <c r="T14" s="141"/>
      <c r="U14" s="141"/>
      <c r="V14" s="141"/>
      <c r="W14" s="141"/>
      <c r="X14" s="141"/>
      <c r="Y14" s="141"/>
      <c r="Z14" s="141"/>
      <c r="AA14" s="141"/>
      <c r="AB14" s="141"/>
      <c r="AC14" s="141"/>
      <c r="AD14" s="141"/>
      <c r="AE14" s="141"/>
      <c r="AF14" s="150"/>
      <c r="AG14" s="141"/>
      <c r="AH14" s="141"/>
      <c r="AI14" s="141"/>
      <c r="AJ14" s="141"/>
      <c r="AK14" s="141"/>
      <c r="AL14" s="141"/>
      <c r="AM14" s="141"/>
      <c r="AN14" s="141"/>
      <c r="AO14" s="141"/>
      <c r="AP14" s="141"/>
      <c r="AQ14" s="141"/>
      <c r="AR14" s="141"/>
      <c r="AS14" s="141"/>
      <c r="AT14" s="141"/>
      <c r="AU14" s="141"/>
      <c r="AV14" s="150"/>
      <c r="AW14" s="142"/>
      <c r="AX14" s="142"/>
      <c r="AY14" s="142"/>
      <c r="AZ14" s="142"/>
      <c r="BA14" s="142"/>
      <c r="BB14" s="142"/>
      <c r="BC14" s="142"/>
      <c r="BD14" s="142"/>
      <c r="BE14" s="142"/>
      <c r="BF14" s="142"/>
      <c r="BG14" s="142"/>
      <c r="BH14" s="142"/>
      <c r="BI14" s="141"/>
      <c r="BJ14" s="141"/>
      <c r="BK14" s="141"/>
      <c r="BL14" s="150"/>
      <c r="BM14" s="142"/>
      <c r="BN14" s="143"/>
      <c r="BO14" s="144"/>
      <c r="BP14" s="144"/>
      <c r="BQ14" s="145"/>
      <c r="BR14" s="145"/>
      <c r="BS14" s="145"/>
      <c r="BT14" s="145"/>
      <c r="BU14" s="145"/>
      <c r="BV14" s="145"/>
      <c r="BW14" s="145"/>
      <c r="BX14" s="145"/>
      <c r="BY14" s="145"/>
      <c r="BZ14" s="145"/>
      <c r="CA14" s="145"/>
      <c r="CB14" s="145"/>
      <c r="CC14" s="145"/>
      <c r="CD14" s="162"/>
    </row>
    <row r="15" spans="1:82">
      <c r="A15" s="116"/>
      <c r="B15" s="117"/>
      <c r="C15" s="117"/>
      <c r="D15" s="117"/>
      <c r="E15" s="117"/>
      <c r="F15" s="117"/>
      <c r="G15" s="117"/>
      <c r="H15" s="117"/>
      <c r="I15" s="117"/>
      <c r="J15" s="117"/>
      <c r="K15" s="117"/>
      <c r="L15" s="117"/>
      <c r="M15" s="113"/>
      <c r="N15" s="113"/>
      <c r="O15" s="113"/>
      <c r="P15" s="114" t="s">
        <v>101</v>
      </c>
      <c r="Q15" s="116"/>
      <c r="R15" s="117"/>
      <c r="S15" s="117"/>
      <c r="T15" s="117"/>
      <c r="U15" s="117"/>
      <c r="V15" s="117"/>
      <c r="W15" s="117"/>
      <c r="X15" s="117"/>
      <c r="Y15" s="117"/>
      <c r="Z15" s="117"/>
      <c r="AA15" s="117"/>
      <c r="AB15" s="117"/>
      <c r="AC15" s="113"/>
      <c r="AD15" s="113"/>
      <c r="AE15" s="113"/>
      <c r="AF15" s="114" t="s">
        <v>101</v>
      </c>
      <c r="AG15" s="116"/>
      <c r="AH15" s="117"/>
      <c r="AI15" s="117"/>
      <c r="AJ15" s="117"/>
      <c r="AK15" s="117"/>
      <c r="AL15" s="117"/>
      <c r="AM15" s="117"/>
      <c r="AN15" s="117"/>
      <c r="AO15" s="117"/>
      <c r="AP15" s="117"/>
      <c r="AQ15" s="117"/>
      <c r="AR15" s="117"/>
      <c r="AS15" s="113"/>
      <c r="AT15" s="113"/>
      <c r="AU15" s="113"/>
      <c r="AV15" s="114" t="s">
        <v>102</v>
      </c>
      <c r="AW15" s="116"/>
      <c r="AX15" s="117"/>
      <c r="AY15" s="117"/>
      <c r="AZ15" s="117"/>
      <c r="BA15" s="117"/>
      <c r="BB15" s="117"/>
      <c r="BC15" s="117"/>
      <c r="BD15" s="117"/>
      <c r="BE15" s="117"/>
      <c r="BF15" s="117"/>
      <c r="BG15" s="117"/>
      <c r="BH15" s="117"/>
      <c r="BI15" s="113"/>
      <c r="BJ15" s="113"/>
      <c r="BK15" s="113"/>
      <c r="BL15" s="120" t="s">
        <v>102</v>
      </c>
      <c r="BM15" s="116"/>
      <c r="BN15" s="116"/>
      <c r="BO15" s="117" t="s">
        <v>713</v>
      </c>
      <c r="BP15" s="117"/>
      <c r="BQ15" s="117"/>
      <c r="BR15" s="117"/>
      <c r="BS15" s="117"/>
      <c r="BT15" s="117"/>
      <c r="BU15" s="117"/>
      <c r="BV15" s="117"/>
      <c r="BW15" s="117"/>
      <c r="BX15" s="117"/>
      <c r="BY15" s="117"/>
      <c r="BZ15" s="117"/>
      <c r="CA15" s="113"/>
      <c r="CB15" s="113"/>
      <c r="CC15" s="113"/>
      <c r="CD15" s="120" t="s">
        <v>102</v>
      </c>
    </row>
    <row r="16" spans="1:82">
      <c r="A16" s="7"/>
      <c r="B16" s="7"/>
      <c r="C16" s="7"/>
      <c r="D16" s="7"/>
      <c r="CD16" s="94"/>
    </row>
    <row r="17" spans="2:82" ht="13">
      <c r="B17" s="65" t="s">
        <v>272</v>
      </c>
      <c r="C17" s="267" t="s">
        <v>38</v>
      </c>
      <c r="D17" s="267" t="s">
        <v>128</v>
      </c>
      <c r="E17" s="267" t="s">
        <v>130</v>
      </c>
      <c r="F17" s="267" t="s">
        <v>39</v>
      </c>
      <c r="G17" s="267" t="s">
        <v>40</v>
      </c>
      <c r="H17" s="267" t="s">
        <v>41</v>
      </c>
      <c r="I17" s="267" t="s">
        <v>42</v>
      </c>
      <c r="J17" s="267" t="s">
        <v>132</v>
      </c>
      <c r="K17" s="267" t="s">
        <v>133</v>
      </c>
      <c r="L17" s="267" t="s">
        <v>134</v>
      </c>
      <c r="M17" s="268">
        <v>100000</v>
      </c>
      <c r="N17" s="269" t="s">
        <v>262</v>
      </c>
      <c r="O17" s="269" t="s">
        <v>262</v>
      </c>
      <c r="P17" s="269" t="s">
        <v>80</v>
      </c>
      <c r="R17" s="65" t="s">
        <v>272</v>
      </c>
      <c r="S17" s="267" t="s">
        <v>38</v>
      </c>
      <c r="T17" s="267" t="s">
        <v>128</v>
      </c>
      <c r="U17" s="267" t="s">
        <v>130</v>
      </c>
      <c r="V17" s="267" t="s">
        <v>39</v>
      </c>
      <c r="W17" s="267" t="s">
        <v>40</v>
      </c>
      <c r="X17" s="267" t="s">
        <v>41</v>
      </c>
      <c r="Y17" s="267" t="s">
        <v>42</v>
      </c>
      <c r="Z17" s="267" t="s">
        <v>132</v>
      </c>
      <c r="AA17" s="267" t="s">
        <v>133</v>
      </c>
      <c r="AB17" s="267" t="s">
        <v>134</v>
      </c>
      <c r="AC17" s="268">
        <v>100000</v>
      </c>
      <c r="AD17" s="269" t="s">
        <v>262</v>
      </c>
      <c r="AE17" s="269" t="s">
        <v>262</v>
      </c>
      <c r="AF17" s="269" t="s">
        <v>80</v>
      </c>
      <c r="AH17" s="65" t="s">
        <v>272</v>
      </c>
      <c r="AI17" s="267" t="s">
        <v>38</v>
      </c>
      <c r="AJ17" s="267" t="s">
        <v>128</v>
      </c>
      <c r="AK17" s="267" t="s">
        <v>130</v>
      </c>
      <c r="AL17" s="267" t="s">
        <v>39</v>
      </c>
      <c r="AM17" s="267" t="s">
        <v>40</v>
      </c>
      <c r="AN17" s="267" t="s">
        <v>41</v>
      </c>
      <c r="AO17" s="267" t="s">
        <v>42</v>
      </c>
      <c r="AP17" s="267" t="s">
        <v>132</v>
      </c>
      <c r="AQ17" s="267" t="s">
        <v>133</v>
      </c>
      <c r="AR17" s="267" t="s">
        <v>134</v>
      </c>
      <c r="AS17" s="268">
        <v>100000</v>
      </c>
      <c r="AT17" s="269" t="s">
        <v>262</v>
      </c>
      <c r="AU17" s="269" t="s">
        <v>262</v>
      </c>
      <c r="AV17" s="269" t="s">
        <v>80</v>
      </c>
      <c r="AX17" s="65" t="s">
        <v>272</v>
      </c>
      <c r="AY17" s="267" t="s">
        <v>38</v>
      </c>
      <c r="AZ17" s="267" t="s">
        <v>128</v>
      </c>
      <c r="BA17" s="267" t="s">
        <v>130</v>
      </c>
      <c r="BB17" s="267" t="s">
        <v>39</v>
      </c>
      <c r="BC17" s="267" t="s">
        <v>40</v>
      </c>
      <c r="BD17" s="267" t="s">
        <v>41</v>
      </c>
      <c r="BE17" s="267" t="s">
        <v>42</v>
      </c>
      <c r="BF17" s="267" t="s">
        <v>132</v>
      </c>
      <c r="BG17" s="267" t="s">
        <v>133</v>
      </c>
      <c r="BH17" s="267" t="s">
        <v>134</v>
      </c>
      <c r="BI17" s="268">
        <v>100000</v>
      </c>
      <c r="BJ17" s="269" t="s">
        <v>262</v>
      </c>
      <c r="BK17" s="269" t="s">
        <v>262</v>
      </c>
      <c r="BL17" s="269" t="s">
        <v>80</v>
      </c>
      <c r="BO17" s="65" t="s">
        <v>91</v>
      </c>
      <c r="BP17" s="65" t="s">
        <v>272</v>
      </c>
      <c r="BQ17" s="267" t="s">
        <v>38</v>
      </c>
      <c r="BR17" s="267" t="s">
        <v>128</v>
      </c>
      <c r="BS17" s="267" t="s">
        <v>130</v>
      </c>
      <c r="BT17" s="267" t="s">
        <v>39</v>
      </c>
      <c r="BU17" s="267" t="s">
        <v>40</v>
      </c>
      <c r="BV17" s="267" t="s">
        <v>41</v>
      </c>
      <c r="BW17" s="267" t="s">
        <v>42</v>
      </c>
      <c r="BX17" s="267" t="s">
        <v>132</v>
      </c>
      <c r="BY17" s="267" t="s">
        <v>133</v>
      </c>
      <c r="BZ17" s="267" t="s">
        <v>134</v>
      </c>
      <c r="CA17" s="268">
        <v>100000</v>
      </c>
      <c r="CB17" s="269" t="s">
        <v>262</v>
      </c>
      <c r="CC17" s="269" t="s">
        <v>262</v>
      </c>
      <c r="CD17" s="269" t="s">
        <v>80</v>
      </c>
    </row>
    <row r="18" spans="2:82" ht="13">
      <c r="B18" s="66"/>
      <c r="C18" s="266" t="s">
        <v>127</v>
      </c>
      <c r="D18" s="266" t="s">
        <v>43</v>
      </c>
      <c r="E18" s="266" t="s">
        <v>43</v>
      </c>
      <c r="F18" s="266" t="s">
        <v>43</v>
      </c>
      <c r="G18" s="266" t="s">
        <v>43</v>
      </c>
      <c r="H18" s="266" t="s">
        <v>43</v>
      </c>
      <c r="I18" s="266" t="s">
        <v>43</v>
      </c>
      <c r="J18" s="266" t="s">
        <v>43</v>
      </c>
      <c r="K18" s="266" t="s">
        <v>43</v>
      </c>
      <c r="L18" s="266" t="s">
        <v>43</v>
      </c>
      <c r="M18" s="266" t="s">
        <v>46</v>
      </c>
      <c r="N18" s="12" t="s">
        <v>264</v>
      </c>
      <c r="O18" s="12" t="s">
        <v>150</v>
      </c>
      <c r="P18" s="12" t="s">
        <v>149</v>
      </c>
      <c r="R18" s="66"/>
      <c r="S18" s="266" t="s">
        <v>127</v>
      </c>
      <c r="T18" s="266" t="s">
        <v>43</v>
      </c>
      <c r="U18" s="266" t="s">
        <v>43</v>
      </c>
      <c r="V18" s="266" t="s">
        <v>43</v>
      </c>
      <c r="W18" s="266" t="s">
        <v>43</v>
      </c>
      <c r="X18" s="266" t="s">
        <v>43</v>
      </c>
      <c r="Y18" s="266" t="s">
        <v>43</v>
      </c>
      <c r="Z18" s="266" t="s">
        <v>43</v>
      </c>
      <c r="AA18" s="266" t="s">
        <v>43</v>
      </c>
      <c r="AB18" s="266" t="s">
        <v>43</v>
      </c>
      <c r="AC18" s="266" t="s">
        <v>46</v>
      </c>
      <c r="AD18" s="12" t="s">
        <v>264</v>
      </c>
      <c r="AE18" s="12" t="s">
        <v>150</v>
      </c>
      <c r="AF18" s="12" t="s">
        <v>149</v>
      </c>
      <c r="AH18" s="66"/>
      <c r="AI18" s="266" t="s">
        <v>127</v>
      </c>
      <c r="AJ18" s="266" t="s">
        <v>43</v>
      </c>
      <c r="AK18" s="266" t="s">
        <v>43</v>
      </c>
      <c r="AL18" s="266" t="s">
        <v>43</v>
      </c>
      <c r="AM18" s="266" t="s">
        <v>43</v>
      </c>
      <c r="AN18" s="266" t="s">
        <v>43</v>
      </c>
      <c r="AO18" s="266" t="s">
        <v>43</v>
      </c>
      <c r="AP18" s="266" t="s">
        <v>43</v>
      </c>
      <c r="AQ18" s="266" t="s">
        <v>43</v>
      </c>
      <c r="AR18" s="266" t="s">
        <v>43</v>
      </c>
      <c r="AS18" s="266" t="s">
        <v>46</v>
      </c>
      <c r="AT18" s="12" t="s">
        <v>264</v>
      </c>
      <c r="AU18" s="12" t="s">
        <v>150</v>
      </c>
      <c r="AV18" s="12" t="s">
        <v>149</v>
      </c>
      <c r="AX18" s="66"/>
      <c r="AY18" s="266" t="s">
        <v>127</v>
      </c>
      <c r="AZ18" s="266" t="s">
        <v>43</v>
      </c>
      <c r="BA18" s="266" t="s">
        <v>43</v>
      </c>
      <c r="BB18" s="266" t="s">
        <v>43</v>
      </c>
      <c r="BC18" s="266" t="s">
        <v>43</v>
      </c>
      <c r="BD18" s="266" t="s">
        <v>43</v>
      </c>
      <c r="BE18" s="266" t="s">
        <v>43</v>
      </c>
      <c r="BF18" s="266" t="s">
        <v>43</v>
      </c>
      <c r="BG18" s="266" t="s">
        <v>43</v>
      </c>
      <c r="BH18" s="266" t="s">
        <v>43</v>
      </c>
      <c r="BI18" s="266" t="s">
        <v>46</v>
      </c>
      <c r="BJ18" s="12" t="s">
        <v>264</v>
      </c>
      <c r="BK18" s="12" t="s">
        <v>150</v>
      </c>
      <c r="BL18" s="12" t="s">
        <v>149</v>
      </c>
      <c r="BO18" s="66" t="s">
        <v>92</v>
      </c>
      <c r="BP18" s="66"/>
      <c r="BQ18" s="266" t="s">
        <v>127</v>
      </c>
      <c r="BR18" s="266" t="s">
        <v>43</v>
      </c>
      <c r="BS18" s="266" t="s">
        <v>43</v>
      </c>
      <c r="BT18" s="266" t="s">
        <v>43</v>
      </c>
      <c r="BU18" s="266" t="s">
        <v>43</v>
      </c>
      <c r="BV18" s="266" t="s">
        <v>43</v>
      </c>
      <c r="BW18" s="266" t="s">
        <v>43</v>
      </c>
      <c r="BX18" s="266" t="s">
        <v>43</v>
      </c>
      <c r="BY18" s="266" t="s">
        <v>43</v>
      </c>
      <c r="BZ18" s="266" t="s">
        <v>43</v>
      </c>
      <c r="CA18" s="266" t="s">
        <v>46</v>
      </c>
      <c r="CB18" s="12" t="s">
        <v>264</v>
      </c>
      <c r="CC18" s="12" t="s">
        <v>150</v>
      </c>
      <c r="CD18" s="12" t="s">
        <v>149</v>
      </c>
    </row>
    <row r="19" spans="2:82" ht="13">
      <c r="B19" s="67"/>
      <c r="C19" s="270" t="s">
        <v>46</v>
      </c>
      <c r="D19" s="270" t="s">
        <v>129</v>
      </c>
      <c r="E19" s="270" t="s">
        <v>131</v>
      </c>
      <c r="F19" s="270" t="s">
        <v>47</v>
      </c>
      <c r="G19" s="270" t="s">
        <v>48</v>
      </c>
      <c r="H19" s="270" t="s">
        <v>49</v>
      </c>
      <c r="I19" s="270" t="s">
        <v>45</v>
      </c>
      <c r="J19" s="270" t="s">
        <v>135</v>
      </c>
      <c r="K19" s="270" t="s">
        <v>136</v>
      </c>
      <c r="L19" s="270" t="s">
        <v>137</v>
      </c>
      <c r="M19" s="270" t="s">
        <v>138</v>
      </c>
      <c r="N19" s="271" t="s">
        <v>150</v>
      </c>
      <c r="O19" s="271" t="s">
        <v>138</v>
      </c>
      <c r="P19" s="271" t="s">
        <v>44</v>
      </c>
      <c r="R19" s="67"/>
      <c r="S19" s="270" t="s">
        <v>46</v>
      </c>
      <c r="T19" s="270" t="s">
        <v>129</v>
      </c>
      <c r="U19" s="270" t="s">
        <v>131</v>
      </c>
      <c r="V19" s="270" t="s">
        <v>47</v>
      </c>
      <c r="W19" s="270" t="s">
        <v>48</v>
      </c>
      <c r="X19" s="270" t="s">
        <v>49</v>
      </c>
      <c r="Y19" s="270" t="s">
        <v>45</v>
      </c>
      <c r="Z19" s="270" t="s">
        <v>135</v>
      </c>
      <c r="AA19" s="270" t="s">
        <v>136</v>
      </c>
      <c r="AB19" s="270" t="s">
        <v>137</v>
      </c>
      <c r="AC19" s="270" t="s">
        <v>138</v>
      </c>
      <c r="AD19" s="271" t="s">
        <v>150</v>
      </c>
      <c r="AE19" s="271" t="s">
        <v>138</v>
      </c>
      <c r="AF19" s="271" t="s">
        <v>44</v>
      </c>
      <c r="AH19" s="67"/>
      <c r="AI19" s="270" t="s">
        <v>46</v>
      </c>
      <c r="AJ19" s="270" t="s">
        <v>129</v>
      </c>
      <c r="AK19" s="270" t="s">
        <v>131</v>
      </c>
      <c r="AL19" s="270" t="s">
        <v>47</v>
      </c>
      <c r="AM19" s="270" t="s">
        <v>48</v>
      </c>
      <c r="AN19" s="270" t="s">
        <v>49</v>
      </c>
      <c r="AO19" s="270" t="s">
        <v>45</v>
      </c>
      <c r="AP19" s="270" t="s">
        <v>135</v>
      </c>
      <c r="AQ19" s="270" t="s">
        <v>136</v>
      </c>
      <c r="AR19" s="270" t="s">
        <v>137</v>
      </c>
      <c r="AS19" s="270" t="s">
        <v>138</v>
      </c>
      <c r="AT19" s="271" t="s">
        <v>150</v>
      </c>
      <c r="AU19" s="271" t="s">
        <v>138</v>
      </c>
      <c r="AV19" s="271" t="s">
        <v>44</v>
      </c>
      <c r="AX19" s="67"/>
      <c r="AY19" s="270" t="s">
        <v>46</v>
      </c>
      <c r="AZ19" s="270" t="s">
        <v>129</v>
      </c>
      <c r="BA19" s="270" t="s">
        <v>131</v>
      </c>
      <c r="BB19" s="270" t="s">
        <v>47</v>
      </c>
      <c r="BC19" s="270" t="s">
        <v>48</v>
      </c>
      <c r="BD19" s="270" t="s">
        <v>49</v>
      </c>
      <c r="BE19" s="270" t="s">
        <v>45</v>
      </c>
      <c r="BF19" s="270" t="s">
        <v>135</v>
      </c>
      <c r="BG19" s="270" t="s">
        <v>136</v>
      </c>
      <c r="BH19" s="270" t="s">
        <v>137</v>
      </c>
      <c r="BI19" s="270" t="s">
        <v>138</v>
      </c>
      <c r="BJ19" s="271" t="s">
        <v>150</v>
      </c>
      <c r="BK19" s="271" t="s">
        <v>138</v>
      </c>
      <c r="BL19" s="271" t="s">
        <v>44</v>
      </c>
      <c r="BO19" s="67"/>
      <c r="BP19" s="67"/>
      <c r="BQ19" s="270" t="s">
        <v>46</v>
      </c>
      <c r="BR19" s="270" t="s">
        <v>129</v>
      </c>
      <c r="BS19" s="270" t="s">
        <v>131</v>
      </c>
      <c r="BT19" s="270" t="s">
        <v>47</v>
      </c>
      <c r="BU19" s="270" t="s">
        <v>48</v>
      </c>
      <c r="BV19" s="270" t="s">
        <v>49</v>
      </c>
      <c r="BW19" s="270" t="s">
        <v>45</v>
      </c>
      <c r="BX19" s="270" t="s">
        <v>135</v>
      </c>
      <c r="BY19" s="270" t="s">
        <v>136</v>
      </c>
      <c r="BZ19" s="270" t="s">
        <v>137</v>
      </c>
      <c r="CA19" s="270" t="s">
        <v>138</v>
      </c>
      <c r="CB19" s="271" t="s">
        <v>150</v>
      </c>
      <c r="CC19" s="271" t="s">
        <v>138</v>
      </c>
      <c r="CD19" s="271" t="s">
        <v>44</v>
      </c>
    </row>
    <row r="20" spans="2:82" s="489" customFormat="1" ht="15.75" customHeight="1">
      <c r="B20" s="630" t="s">
        <v>93</v>
      </c>
      <c r="C20" s="631">
        <v>472.04829999999998</v>
      </c>
      <c r="D20" s="631">
        <v>320.79469999999998</v>
      </c>
      <c r="E20" s="631">
        <v>262.87759999999997</v>
      </c>
      <c r="F20" s="631">
        <v>246.39510000000001</v>
      </c>
      <c r="G20" s="631">
        <v>258.62709999999998</v>
      </c>
      <c r="H20" s="631">
        <v>253.2269</v>
      </c>
      <c r="I20" s="631">
        <v>242.38720000000001</v>
      </c>
      <c r="J20" s="631">
        <v>252.17009999999999</v>
      </c>
      <c r="K20" s="631">
        <v>275.12909999999999</v>
      </c>
      <c r="L20" s="631">
        <v>313.6764</v>
      </c>
      <c r="M20" s="631">
        <v>265.58240000000001</v>
      </c>
      <c r="N20" s="632">
        <v>253.07419999999999</v>
      </c>
      <c r="O20" s="632">
        <v>273.94729999999998</v>
      </c>
      <c r="P20" s="633">
        <v>263.59969999999998</v>
      </c>
      <c r="R20" s="630" t="s">
        <v>93</v>
      </c>
      <c r="S20" s="631">
        <v>361.13029999999998</v>
      </c>
      <c r="T20" s="631">
        <v>222.5762</v>
      </c>
      <c r="U20" s="631">
        <v>179.2801</v>
      </c>
      <c r="V20" s="631">
        <v>170.1917</v>
      </c>
      <c r="W20" s="631">
        <v>177.9426</v>
      </c>
      <c r="X20" s="631">
        <v>179.86179999999999</v>
      </c>
      <c r="Y20" s="631">
        <v>170.55850000000001</v>
      </c>
      <c r="Z20" s="631">
        <v>174.33580000000001</v>
      </c>
      <c r="AA20" s="631">
        <v>181.42439999999999</v>
      </c>
      <c r="AB20" s="631">
        <v>195.8056</v>
      </c>
      <c r="AC20" s="631">
        <v>151.32419999999999</v>
      </c>
      <c r="AD20" s="632">
        <v>176.07939999999999</v>
      </c>
      <c r="AE20" s="632">
        <v>173.36109999999999</v>
      </c>
      <c r="AF20" s="633">
        <v>174.70869999999999</v>
      </c>
      <c r="AH20" s="630" t="s">
        <v>93</v>
      </c>
      <c r="AI20" s="671">
        <v>51.949199999999998</v>
      </c>
      <c r="AJ20" s="671">
        <v>45.846800000000002</v>
      </c>
      <c r="AK20" s="671">
        <v>43.903700000000001</v>
      </c>
      <c r="AL20" s="671">
        <v>42.054200000000002</v>
      </c>
      <c r="AM20" s="671">
        <v>38.287399999999998</v>
      </c>
      <c r="AN20" s="671">
        <v>36.860300000000002</v>
      </c>
      <c r="AO20" s="671">
        <v>36.314999999999998</v>
      </c>
      <c r="AP20" s="671">
        <v>33.531100000000002</v>
      </c>
      <c r="AQ20" s="671">
        <v>30.583100000000002</v>
      </c>
      <c r="AR20" s="671">
        <v>25.808900000000001</v>
      </c>
      <c r="AS20" s="671">
        <v>18.418399999999998</v>
      </c>
      <c r="AT20" s="672">
        <v>39.7913</v>
      </c>
      <c r="AU20" s="672">
        <v>26.692799999999998</v>
      </c>
      <c r="AV20" s="665">
        <v>32.927</v>
      </c>
      <c r="AX20" s="630" t="s">
        <v>93</v>
      </c>
      <c r="AY20" s="671">
        <v>16.5867</v>
      </c>
      <c r="AZ20" s="671">
        <v>16.3598</v>
      </c>
      <c r="BA20" s="671">
        <v>15.5174</v>
      </c>
      <c r="BB20" s="671">
        <v>16.436800000000002</v>
      </c>
      <c r="BC20" s="671">
        <v>16.743500000000001</v>
      </c>
      <c r="BD20" s="671">
        <v>17.696999999999999</v>
      </c>
      <c r="BE20" s="671">
        <v>16.3994</v>
      </c>
      <c r="BF20" s="671">
        <v>15.9345</v>
      </c>
      <c r="BG20" s="671">
        <v>14.650700000000001</v>
      </c>
      <c r="BH20" s="671">
        <v>13.888500000000001</v>
      </c>
      <c r="BI20" s="671">
        <v>13.518000000000001</v>
      </c>
      <c r="BJ20" s="672">
        <v>16.547599999999999</v>
      </c>
      <c r="BK20" s="672">
        <v>14.430199999999999</v>
      </c>
      <c r="BL20" s="665">
        <v>15.437900000000001</v>
      </c>
      <c r="BO20" s="674" t="s">
        <v>93</v>
      </c>
      <c r="BP20" s="630" t="s">
        <v>93</v>
      </c>
      <c r="BQ20" s="671">
        <v>7.9668999999999999</v>
      </c>
      <c r="BR20" s="671">
        <v>7.1760999999999999</v>
      </c>
      <c r="BS20" s="671">
        <v>8.7780000000000005</v>
      </c>
      <c r="BT20" s="671">
        <v>10.5816</v>
      </c>
      <c r="BU20" s="671">
        <v>13.7719</v>
      </c>
      <c r="BV20" s="671">
        <v>16.470600000000001</v>
      </c>
      <c r="BW20" s="671">
        <v>17.651700000000002</v>
      </c>
      <c r="BX20" s="671">
        <v>19.668600000000001</v>
      </c>
      <c r="BY20" s="671">
        <v>20.707799999999999</v>
      </c>
      <c r="BZ20" s="671">
        <v>22.7254</v>
      </c>
      <c r="CA20" s="671">
        <v>25.041799999999999</v>
      </c>
      <c r="CB20" s="672">
        <v>13.237299999999999</v>
      </c>
      <c r="CC20" s="672">
        <v>22.159600000000001</v>
      </c>
      <c r="CD20" s="665">
        <v>17.9131</v>
      </c>
    </row>
    <row r="21" spans="2:82" s="489" customFormat="1" ht="15.75" customHeight="1">
      <c r="B21" s="634" t="s">
        <v>273</v>
      </c>
      <c r="C21" s="635">
        <v>472.04829999999998</v>
      </c>
      <c r="D21" s="635">
        <v>319.9393</v>
      </c>
      <c r="E21" s="635">
        <v>262.87759999999997</v>
      </c>
      <c r="F21" s="635">
        <v>246.2878</v>
      </c>
      <c r="G21" s="635">
        <v>258.7715</v>
      </c>
      <c r="H21" s="635">
        <v>251.31100000000001</v>
      </c>
      <c r="I21" s="635">
        <v>239.51150000000001</v>
      </c>
      <c r="J21" s="635">
        <v>251.5736</v>
      </c>
      <c r="K21" s="635">
        <v>276.94299999999998</v>
      </c>
      <c r="L21" s="635">
        <v>312.35559999999998</v>
      </c>
      <c r="M21" s="635">
        <v>264.11410000000001</v>
      </c>
      <c r="N21" s="636">
        <v>252.19929999999999</v>
      </c>
      <c r="O21" s="636">
        <v>273.35820000000001</v>
      </c>
      <c r="P21" s="637">
        <v>262.62799999999999</v>
      </c>
      <c r="R21" s="634" t="s">
        <v>273</v>
      </c>
      <c r="S21" s="635">
        <v>361.13029999999998</v>
      </c>
      <c r="T21" s="635">
        <v>221.65979999999999</v>
      </c>
      <c r="U21" s="635">
        <v>179.2801</v>
      </c>
      <c r="V21" s="635">
        <v>169.93700000000001</v>
      </c>
      <c r="W21" s="635">
        <v>177.8443</v>
      </c>
      <c r="X21" s="635">
        <v>178.45529999999999</v>
      </c>
      <c r="Y21" s="635">
        <v>166.86060000000001</v>
      </c>
      <c r="Z21" s="635">
        <v>172.34899999999999</v>
      </c>
      <c r="AA21" s="635">
        <v>181.52440000000001</v>
      </c>
      <c r="AB21" s="635">
        <v>199.24080000000001</v>
      </c>
      <c r="AC21" s="635">
        <v>150.73429999999999</v>
      </c>
      <c r="AD21" s="636">
        <v>174.93289999999999</v>
      </c>
      <c r="AE21" s="636">
        <v>172.98230000000001</v>
      </c>
      <c r="AF21" s="637">
        <v>173.97149999999999</v>
      </c>
      <c r="AH21" s="634" t="s">
        <v>273</v>
      </c>
      <c r="AI21" s="658">
        <v>51.949199999999998</v>
      </c>
      <c r="AJ21" s="658">
        <v>45.798200000000001</v>
      </c>
      <c r="AK21" s="658">
        <v>43.903700000000001</v>
      </c>
      <c r="AL21" s="658">
        <v>41.948999999999998</v>
      </c>
      <c r="AM21" s="658">
        <v>38.204599999999999</v>
      </c>
      <c r="AN21" s="658">
        <v>36.431800000000003</v>
      </c>
      <c r="AO21" s="658">
        <v>34.727800000000002</v>
      </c>
      <c r="AP21" s="658">
        <v>32.024500000000003</v>
      </c>
      <c r="AQ21" s="658">
        <v>29.377400000000002</v>
      </c>
      <c r="AR21" s="658">
        <v>25.1645</v>
      </c>
      <c r="AS21" s="658">
        <v>18.305299999999999</v>
      </c>
      <c r="AT21" s="667">
        <v>39.3645</v>
      </c>
      <c r="AU21" s="667">
        <v>25.800899999999999</v>
      </c>
      <c r="AV21" s="659">
        <v>32.406199999999998</v>
      </c>
      <c r="AX21" s="634" t="s">
        <v>273</v>
      </c>
      <c r="AY21" s="658">
        <v>16.5867</v>
      </c>
      <c r="AZ21" s="658">
        <v>16.283899999999999</v>
      </c>
      <c r="BA21" s="658">
        <v>15.5174</v>
      </c>
      <c r="BB21" s="658">
        <v>16.460899999999999</v>
      </c>
      <c r="BC21" s="658">
        <v>16.757400000000001</v>
      </c>
      <c r="BD21" s="658">
        <v>17.842199999999998</v>
      </c>
      <c r="BE21" s="658">
        <v>16.686</v>
      </c>
      <c r="BF21" s="658">
        <v>16.330300000000001</v>
      </c>
      <c r="BG21" s="658">
        <v>14.8849</v>
      </c>
      <c r="BH21" s="658">
        <v>14.032999999999999</v>
      </c>
      <c r="BI21" s="658">
        <v>13.565200000000001</v>
      </c>
      <c r="BJ21" s="667">
        <v>16.638100000000001</v>
      </c>
      <c r="BK21" s="667">
        <v>14.6204</v>
      </c>
      <c r="BL21" s="659">
        <v>15.603</v>
      </c>
      <c r="BO21" s="502" t="s">
        <v>94</v>
      </c>
      <c r="BP21" s="634" t="s">
        <v>273</v>
      </c>
      <c r="BQ21" s="658">
        <v>7.9668999999999999</v>
      </c>
      <c r="BR21" s="658">
        <v>7.1997999999999998</v>
      </c>
      <c r="BS21" s="658">
        <v>8.7780000000000005</v>
      </c>
      <c r="BT21" s="658">
        <v>10.589499999999999</v>
      </c>
      <c r="BU21" s="658">
        <v>13.7643</v>
      </c>
      <c r="BV21" s="658">
        <v>16.735700000000001</v>
      </c>
      <c r="BW21" s="658">
        <v>18.253299999999999</v>
      </c>
      <c r="BX21" s="658">
        <v>20.153600000000001</v>
      </c>
      <c r="BY21" s="658">
        <v>21.2835</v>
      </c>
      <c r="BZ21" s="658">
        <v>24.588999999999999</v>
      </c>
      <c r="CA21" s="658">
        <v>25.2012</v>
      </c>
      <c r="CB21" s="667">
        <v>13.3604</v>
      </c>
      <c r="CC21" s="667">
        <v>22.859100000000002</v>
      </c>
      <c r="CD21" s="659">
        <v>18.2334</v>
      </c>
    </row>
    <row r="22" spans="2:82" s="489" customFormat="1" ht="15.75" customHeight="1">
      <c r="B22" s="638" t="s">
        <v>553</v>
      </c>
      <c r="C22" s="639"/>
      <c r="D22" s="639"/>
      <c r="E22" s="639"/>
      <c r="F22" s="639"/>
      <c r="G22" s="639"/>
      <c r="H22" s="639"/>
      <c r="I22" s="639"/>
      <c r="J22" s="639"/>
      <c r="K22" s="639"/>
      <c r="L22" s="639"/>
      <c r="M22" s="639"/>
      <c r="N22" s="640"/>
      <c r="O22" s="640"/>
      <c r="P22" s="641"/>
      <c r="R22" s="638" t="s">
        <v>553</v>
      </c>
      <c r="S22" s="639"/>
      <c r="T22" s="639"/>
      <c r="U22" s="639"/>
      <c r="V22" s="639"/>
      <c r="W22" s="639"/>
      <c r="X22" s="639"/>
      <c r="Y22" s="639"/>
      <c r="Z22" s="639"/>
      <c r="AA22" s="639"/>
      <c r="AB22" s="639"/>
      <c r="AC22" s="639"/>
      <c r="AD22" s="640"/>
      <c r="AE22" s="640"/>
      <c r="AF22" s="641"/>
      <c r="AH22" s="638" t="s">
        <v>553</v>
      </c>
      <c r="AI22" s="660"/>
      <c r="AJ22" s="660"/>
      <c r="AK22" s="660"/>
      <c r="AL22" s="660"/>
      <c r="AM22" s="660"/>
      <c r="AN22" s="660"/>
      <c r="AO22" s="660"/>
      <c r="AP22" s="660"/>
      <c r="AQ22" s="660"/>
      <c r="AR22" s="660"/>
      <c r="AS22" s="660"/>
      <c r="AT22" s="668"/>
      <c r="AU22" s="668"/>
      <c r="AV22" s="661"/>
      <c r="AX22" s="638" t="s">
        <v>553</v>
      </c>
      <c r="AY22" s="660"/>
      <c r="AZ22" s="660"/>
      <c r="BA22" s="660"/>
      <c r="BB22" s="660"/>
      <c r="BC22" s="660"/>
      <c r="BD22" s="660"/>
      <c r="BE22" s="660"/>
      <c r="BF22" s="660"/>
      <c r="BG22" s="660"/>
      <c r="BH22" s="660"/>
      <c r="BI22" s="660"/>
      <c r="BJ22" s="668"/>
      <c r="BK22" s="668"/>
      <c r="BL22" s="661"/>
      <c r="BO22" s="642" t="s">
        <v>50</v>
      </c>
      <c r="BP22" s="638" t="s">
        <v>553</v>
      </c>
      <c r="BQ22" s="660"/>
      <c r="BR22" s="660"/>
      <c r="BS22" s="660"/>
      <c r="BT22" s="660"/>
      <c r="BU22" s="660"/>
      <c r="BV22" s="660"/>
      <c r="BW22" s="660"/>
      <c r="BX22" s="660"/>
      <c r="BY22" s="660"/>
      <c r="BZ22" s="660"/>
      <c r="CA22" s="660"/>
      <c r="CB22" s="668"/>
      <c r="CC22" s="668"/>
      <c r="CD22" s="661"/>
    </row>
    <row r="23" spans="2:82" s="595" customFormat="1" ht="15.75" customHeight="1">
      <c r="B23" s="642" t="s">
        <v>139</v>
      </c>
      <c r="C23" s="643">
        <v>647.71439999999996</v>
      </c>
      <c r="D23" s="643">
        <v>574.7201</v>
      </c>
      <c r="E23" s="643">
        <v>428.38209999999998</v>
      </c>
      <c r="F23" s="643">
        <v>317.74939999999998</v>
      </c>
      <c r="G23" s="643">
        <v>344.51690000000002</v>
      </c>
      <c r="H23" s="643">
        <v>295.9871</v>
      </c>
      <c r="I23" s="643">
        <v>254.3871</v>
      </c>
      <c r="J23" s="643">
        <v>241.6156</v>
      </c>
      <c r="K23" s="643">
        <v>224.8817</v>
      </c>
      <c r="L23" s="643">
        <v>308.15289999999999</v>
      </c>
      <c r="M23" s="643">
        <v>186.3329</v>
      </c>
      <c r="N23" s="644">
        <v>316.26929999999999</v>
      </c>
      <c r="O23" s="644">
        <v>218.97579999999999</v>
      </c>
      <c r="P23" s="645">
        <v>275.8691</v>
      </c>
      <c r="R23" s="642" t="s">
        <v>139</v>
      </c>
      <c r="S23" s="643">
        <v>564.98929999999996</v>
      </c>
      <c r="T23" s="643">
        <v>406.6302</v>
      </c>
      <c r="U23" s="643">
        <v>286.92689999999999</v>
      </c>
      <c r="V23" s="643">
        <v>219.309</v>
      </c>
      <c r="W23" s="643">
        <v>249.33709999999999</v>
      </c>
      <c r="X23" s="643">
        <v>194.86789999999999</v>
      </c>
      <c r="Y23" s="643">
        <v>190.56360000000001</v>
      </c>
      <c r="Z23" s="643">
        <v>176.0865</v>
      </c>
      <c r="AA23" s="643">
        <v>135.9683</v>
      </c>
      <c r="AB23" s="643">
        <v>228.11600000000001</v>
      </c>
      <c r="AC23" s="643">
        <v>101.202</v>
      </c>
      <c r="AD23" s="644">
        <v>223.15790000000001</v>
      </c>
      <c r="AE23" s="644">
        <v>137.7226</v>
      </c>
      <c r="AF23" s="645">
        <v>187.68170000000001</v>
      </c>
      <c r="AH23" s="642" t="s">
        <v>139</v>
      </c>
      <c r="AI23" s="662">
        <v>50.012700000000002</v>
      </c>
      <c r="AJ23" s="662">
        <v>45.377299999999998</v>
      </c>
      <c r="AK23" s="662">
        <v>41.4255</v>
      </c>
      <c r="AL23" s="662">
        <v>40.012900000000002</v>
      </c>
      <c r="AM23" s="662">
        <v>33.743200000000002</v>
      </c>
      <c r="AN23" s="662">
        <v>29.9147</v>
      </c>
      <c r="AO23" s="662">
        <v>33.81</v>
      </c>
      <c r="AP23" s="662">
        <v>32.597000000000001</v>
      </c>
      <c r="AQ23" s="662">
        <v>27.0716</v>
      </c>
      <c r="AR23" s="662">
        <v>25.224</v>
      </c>
      <c r="AS23" s="662">
        <v>20.491</v>
      </c>
      <c r="AT23" s="669">
        <v>36.643300000000004</v>
      </c>
      <c r="AU23" s="669">
        <v>26.274999999999999</v>
      </c>
      <c r="AV23" s="663">
        <v>33.2258</v>
      </c>
      <c r="AX23" s="642" t="s">
        <v>139</v>
      </c>
      <c r="AY23" s="662">
        <v>20.436399999999999</v>
      </c>
      <c r="AZ23" s="662">
        <v>17.076899999999998</v>
      </c>
      <c r="BA23" s="662">
        <v>14.4895</v>
      </c>
      <c r="BB23" s="662">
        <v>15.5501</v>
      </c>
      <c r="BC23" s="662">
        <v>15.2294</v>
      </c>
      <c r="BD23" s="662">
        <v>17.625599999999999</v>
      </c>
      <c r="BE23" s="662">
        <v>16.7224</v>
      </c>
      <c r="BF23" s="662">
        <v>19.120799999999999</v>
      </c>
      <c r="BG23" s="662">
        <v>17.405200000000001</v>
      </c>
      <c r="BH23" s="662">
        <v>13.7791</v>
      </c>
      <c r="BI23" s="662">
        <v>15.889099999999999</v>
      </c>
      <c r="BJ23" s="669">
        <v>15.920999999999999</v>
      </c>
      <c r="BK23" s="669">
        <v>17.0853</v>
      </c>
      <c r="BL23" s="663">
        <v>16.3048</v>
      </c>
      <c r="BO23" s="646" t="s">
        <v>51</v>
      </c>
      <c r="BP23" s="642" t="s">
        <v>139</v>
      </c>
      <c r="BQ23" s="662">
        <v>16.7791</v>
      </c>
      <c r="BR23" s="662">
        <v>8.2986000000000004</v>
      </c>
      <c r="BS23" s="662">
        <v>11.0642</v>
      </c>
      <c r="BT23" s="662">
        <v>13.4565</v>
      </c>
      <c r="BU23" s="662">
        <v>23.400500000000001</v>
      </c>
      <c r="BV23" s="662">
        <v>18.296399999999998</v>
      </c>
      <c r="BW23" s="662">
        <v>24.378399999999999</v>
      </c>
      <c r="BX23" s="662">
        <v>21.161000000000001</v>
      </c>
      <c r="BY23" s="662">
        <v>15.985200000000001</v>
      </c>
      <c r="BZ23" s="662">
        <v>35.023800000000001</v>
      </c>
      <c r="CA23" s="662">
        <v>17.932400000000001</v>
      </c>
      <c r="CB23" s="669">
        <v>17.995200000000001</v>
      </c>
      <c r="CC23" s="669">
        <v>19.5337</v>
      </c>
      <c r="CD23" s="663">
        <v>18.502300000000002</v>
      </c>
    </row>
    <row r="24" spans="2:82" s="489" customFormat="1" ht="15.75" customHeight="1">
      <c r="B24" s="646" t="s">
        <v>140</v>
      </c>
      <c r="C24" s="647">
        <v>333.1465</v>
      </c>
      <c r="D24" s="647">
        <v>262.19810000000001</v>
      </c>
      <c r="E24" s="647">
        <v>225.31110000000001</v>
      </c>
      <c r="F24" s="647">
        <v>244.0856</v>
      </c>
      <c r="G24" s="647">
        <v>286.11630000000002</v>
      </c>
      <c r="H24" s="647">
        <v>221.8535</v>
      </c>
      <c r="I24" s="647">
        <v>207.9393</v>
      </c>
      <c r="J24" s="647">
        <v>201.63910000000001</v>
      </c>
      <c r="K24" s="647">
        <v>270.96879999999999</v>
      </c>
      <c r="L24" s="647" t="s">
        <v>105</v>
      </c>
      <c r="M24" s="647">
        <v>144.7672</v>
      </c>
      <c r="N24" s="648">
        <v>241.6728</v>
      </c>
      <c r="O24" s="648">
        <v>210.11799999999999</v>
      </c>
      <c r="P24" s="633">
        <v>233.1438</v>
      </c>
      <c r="R24" s="646" t="s">
        <v>140</v>
      </c>
      <c r="S24" s="647">
        <v>233.99850000000001</v>
      </c>
      <c r="T24" s="647">
        <v>167.3767</v>
      </c>
      <c r="U24" s="647">
        <v>147.0737</v>
      </c>
      <c r="V24" s="647">
        <v>156.20169999999999</v>
      </c>
      <c r="W24" s="647">
        <v>185.63210000000001</v>
      </c>
      <c r="X24" s="647">
        <v>146.00190000000001</v>
      </c>
      <c r="Y24" s="647">
        <v>139.9366</v>
      </c>
      <c r="Z24" s="647">
        <v>105.91930000000001</v>
      </c>
      <c r="AA24" s="647">
        <v>135.44280000000001</v>
      </c>
      <c r="AB24" s="647" t="s">
        <v>105</v>
      </c>
      <c r="AC24" s="647">
        <v>108.55540000000001</v>
      </c>
      <c r="AD24" s="648">
        <v>157.16159999999999</v>
      </c>
      <c r="AE24" s="648">
        <v>119.0913</v>
      </c>
      <c r="AF24" s="633">
        <v>146.8715</v>
      </c>
      <c r="AH24" s="646" t="s">
        <v>140</v>
      </c>
      <c r="AI24" s="664">
        <v>43.052599999999998</v>
      </c>
      <c r="AJ24" s="664">
        <v>40.106499999999997</v>
      </c>
      <c r="AK24" s="664">
        <v>41.812100000000001</v>
      </c>
      <c r="AL24" s="664">
        <v>38.629600000000003</v>
      </c>
      <c r="AM24" s="664">
        <v>34.368600000000001</v>
      </c>
      <c r="AN24" s="664">
        <v>38.9771</v>
      </c>
      <c r="AO24" s="664">
        <v>30.036899999999999</v>
      </c>
      <c r="AP24" s="664">
        <v>28.898700000000002</v>
      </c>
      <c r="AQ24" s="664">
        <v>27.682200000000002</v>
      </c>
      <c r="AR24" s="664" t="s">
        <v>105</v>
      </c>
      <c r="AS24" s="664">
        <v>44.7866</v>
      </c>
      <c r="AT24" s="670">
        <v>37.654200000000003</v>
      </c>
      <c r="AU24" s="670">
        <v>32.146099999999997</v>
      </c>
      <c r="AV24" s="665">
        <v>36.312399999999997</v>
      </c>
      <c r="AX24" s="646" t="s">
        <v>140</v>
      </c>
      <c r="AY24" s="664">
        <v>16.7227</v>
      </c>
      <c r="AZ24" s="664">
        <v>18.126899999999999</v>
      </c>
      <c r="BA24" s="664">
        <v>16.014299999999999</v>
      </c>
      <c r="BB24" s="664">
        <v>14.609299999999999</v>
      </c>
      <c r="BC24" s="664">
        <v>15.182</v>
      </c>
      <c r="BD24" s="664">
        <v>18.918199999999999</v>
      </c>
      <c r="BE24" s="664">
        <v>18.722999999999999</v>
      </c>
      <c r="BF24" s="664">
        <v>16.4786</v>
      </c>
      <c r="BG24" s="664">
        <v>14.161300000000001</v>
      </c>
      <c r="BH24" s="664" t="s">
        <v>105</v>
      </c>
      <c r="BI24" s="664">
        <v>21.042300000000001</v>
      </c>
      <c r="BJ24" s="670">
        <v>16.020199999999999</v>
      </c>
      <c r="BK24" s="670">
        <v>16.3598</v>
      </c>
      <c r="BL24" s="665">
        <v>16.103000000000002</v>
      </c>
      <c r="BO24" s="642" t="s">
        <v>52</v>
      </c>
      <c r="BP24" s="646" t="s">
        <v>140</v>
      </c>
      <c r="BQ24" s="664">
        <v>10.463699999999999</v>
      </c>
      <c r="BR24" s="664">
        <v>5.6025999999999998</v>
      </c>
      <c r="BS24" s="664">
        <v>7.4494999999999996</v>
      </c>
      <c r="BT24" s="664">
        <v>10.755699999999999</v>
      </c>
      <c r="BU24" s="664">
        <v>15.3293</v>
      </c>
      <c r="BV24" s="664">
        <v>7.9147999999999996</v>
      </c>
      <c r="BW24" s="664">
        <v>18.536999999999999</v>
      </c>
      <c r="BX24" s="664">
        <v>7.1517999999999997</v>
      </c>
      <c r="BY24" s="664">
        <v>8.1410999999999998</v>
      </c>
      <c r="BZ24" s="664" t="s">
        <v>105</v>
      </c>
      <c r="CA24" s="664">
        <v>9.1571999999999996</v>
      </c>
      <c r="CB24" s="670">
        <v>11.356299999999999</v>
      </c>
      <c r="CC24" s="670">
        <v>8.1723999999999997</v>
      </c>
      <c r="CD24" s="665">
        <v>10.5807</v>
      </c>
    </row>
    <row r="25" spans="2:82" s="595" customFormat="1" ht="15.75" customHeight="1">
      <c r="B25" s="642" t="s">
        <v>54</v>
      </c>
      <c r="C25" s="643">
        <v>61.768599999999999</v>
      </c>
      <c r="D25" s="643">
        <v>565.43340000000001</v>
      </c>
      <c r="E25" s="643">
        <v>348.84589999999997</v>
      </c>
      <c r="F25" s="643">
        <v>243.1678</v>
      </c>
      <c r="G25" s="643">
        <v>252.10900000000001</v>
      </c>
      <c r="H25" s="643">
        <v>259.26280000000003</v>
      </c>
      <c r="I25" s="643">
        <v>229.99430000000001</v>
      </c>
      <c r="J25" s="643">
        <v>187.93</v>
      </c>
      <c r="K25" s="643">
        <v>233.89230000000001</v>
      </c>
      <c r="L25" s="643">
        <v>182.47630000000001</v>
      </c>
      <c r="M25" s="643">
        <v>157.04390000000001</v>
      </c>
      <c r="N25" s="644">
        <v>247.65170000000001</v>
      </c>
      <c r="O25" s="644">
        <v>183.51730000000001</v>
      </c>
      <c r="P25" s="645">
        <v>226.60650000000001</v>
      </c>
      <c r="R25" s="642" t="s">
        <v>54</v>
      </c>
      <c r="S25" s="643">
        <v>61.768599999999999</v>
      </c>
      <c r="T25" s="643">
        <v>453.26519999999999</v>
      </c>
      <c r="U25" s="643">
        <v>233.31829999999999</v>
      </c>
      <c r="V25" s="643">
        <v>168.84870000000001</v>
      </c>
      <c r="W25" s="643">
        <v>161.1688</v>
      </c>
      <c r="X25" s="643">
        <v>159.83619999999999</v>
      </c>
      <c r="Y25" s="643">
        <v>146.35069999999999</v>
      </c>
      <c r="Z25" s="643">
        <v>115.7983</v>
      </c>
      <c r="AA25" s="643">
        <v>138.90790000000001</v>
      </c>
      <c r="AB25" s="643">
        <v>121.6255</v>
      </c>
      <c r="AC25" s="643">
        <v>47.347700000000003</v>
      </c>
      <c r="AD25" s="644">
        <v>161.41069999999999</v>
      </c>
      <c r="AE25" s="644">
        <v>97.688599999999994</v>
      </c>
      <c r="AF25" s="645">
        <v>140.5008</v>
      </c>
      <c r="AH25" s="642" t="s">
        <v>54</v>
      </c>
      <c r="AI25" s="662">
        <v>72.5471</v>
      </c>
      <c r="AJ25" s="662">
        <v>56.1004</v>
      </c>
      <c r="AK25" s="662">
        <v>44.056899999999999</v>
      </c>
      <c r="AL25" s="662">
        <v>45.050899999999999</v>
      </c>
      <c r="AM25" s="662">
        <v>37.057899999999997</v>
      </c>
      <c r="AN25" s="662">
        <v>33.990400000000001</v>
      </c>
      <c r="AO25" s="662">
        <v>30.3063</v>
      </c>
      <c r="AP25" s="662">
        <v>28.7575</v>
      </c>
      <c r="AQ25" s="662">
        <v>28.944900000000001</v>
      </c>
      <c r="AR25" s="662">
        <v>23.706900000000001</v>
      </c>
      <c r="AS25" s="662">
        <v>13.9404</v>
      </c>
      <c r="AT25" s="669">
        <v>37.380200000000002</v>
      </c>
      <c r="AU25" s="669">
        <v>23.837</v>
      </c>
      <c r="AV25" s="663">
        <v>33.781199999999998</v>
      </c>
      <c r="AX25" s="642" t="s">
        <v>54</v>
      </c>
      <c r="AY25" s="662">
        <v>27.4529</v>
      </c>
      <c r="AZ25" s="662">
        <v>20.552600000000002</v>
      </c>
      <c r="BA25" s="662">
        <v>15.705</v>
      </c>
      <c r="BB25" s="662">
        <v>17.967300000000002</v>
      </c>
      <c r="BC25" s="662">
        <v>18.0672</v>
      </c>
      <c r="BD25" s="662">
        <v>18.026800000000001</v>
      </c>
      <c r="BE25" s="662">
        <v>19.5581</v>
      </c>
      <c r="BF25" s="662">
        <v>19.811199999999999</v>
      </c>
      <c r="BG25" s="662">
        <v>20.1068</v>
      </c>
      <c r="BH25" s="662">
        <v>21.113800000000001</v>
      </c>
      <c r="BI25" s="662">
        <v>15.169499999999999</v>
      </c>
      <c r="BJ25" s="669">
        <v>18.337800000000001</v>
      </c>
      <c r="BK25" s="669">
        <v>18.777899999999999</v>
      </c>
      <c r="BL25" s="663">
        <v>18.454799999999999</v>
      </c>
      <c r="BO25" s="646" t="s">
        <v>53</v>
      </c>
      <c r="BP25" s="642" t="s">
        <v>54</v>
      </c>
      <c r="BQ25" s="662">
        <v>0</v>
      </c>
      <c r="BR25" s="662">
        <v>3.5093999999999999</v>
      </c>
      <c r="BS25" s="662">
        <v>7.1210000000000004</v>
      </c>
      <c r="BT25" s="662">
        <v>6.4188999999999998</v>
      </c>
      <c r="BU25" s="662">
        <v>8.8031000000000006</v>
      </c>
      <c r="BV25" s="662">
        <v>9.6331000000000007</v>
      </c>
      <c r="BW25" s="662">
        <v>13.768000000000001</v>
      </c>
      <c r="BX25" s="662">
        <v>13.049200000000001</v>
      </c>
      <c r="BY25" s="662">
        <v>10.337999999999999</v>
      </c>
      <c r="BZ25" s="662">
        <v>21.832100000000001</v>
      </c>
      <c r="CA25" s="662">
        <v>1.0394000000000001</v>
      </c>
      <c r="CB25" s="669">
        <v>9.4585000000000008</v>
      </c>
      <c r="CC25" s="669">
        <v>10.616300000000001</v>
      </c>
      <c r="CD25" s="663">
        <v>9.7661999999999995</v>
      </c>
    </row>
    <row r="26" spans="2:82" s="489" customFormat="1" ht="15.75" customHeight="1">
      <c r="B26" s="646" t="s">
        <v>141</v>
      </c>
      <c r="C26" s="647">
        <v>261.76089999999999</v>
      </c>
      <c r="D26" s="647">
        <v>236.72319999999999</v>
      </c>
      <c r="E26" s="647">
        <v>204.92070000000001</v>
      </c>
      <c r="F26" s="647">
        <v>203.9143</v>
      </c>
      <c r="G26" s="647">
        <v>194.22069999999999</v>
      </c>
      <c r="H26" s="647">
        <v>200.50899999999999</v>
      </c>
      <c r="I26" s="647">
        <v>230.2116</v>
      </c>
      <c r="J26" s="647">
        <v>209.15969999999999</v>
      </c>
      <c r="K26" s="647">
        <v>288.51560000000001</v>
      </c>
      <c r="L26" s="647">
        <v>260.62439999999998</v>
      </c>
      <c r="M26" s="647">
        <v>250.77809999999999</v>
      </c>
      <c r="N26" s="648">
        <v>207.20259999999999</v>
      </c>
      <c r="O26" s="648">
        <v>248.80699999999999</v>
      </c>
      <c r="P26" s="633">
        <v>222.11240000000001</v>
      </c>
      <c r="R26" s="646" t="s">
        <v>141</v>
      </c>
      <c r="S26" s="647">
        <v>228.37649999999999</v>
      </c>
      <c r="T26" s="647">
        <v>160.92240000000001</v>
      </c>
      <c r="U26" s="647">
        <v>145.09399999999999</v>
      </c>
      <c r="V26" s="647">
        <v>138.7174</v>
      </c>
      <c r="W26" s="647">
        <v>143.49510000000001</v>
      </c>
      <c r="X26" s="647">
        <v>159.91679999999999</v>
      </c>
      <c r="Y26" s="647">
        <v>151.1874</v>
      </c>
      <c r="Z26" s="647">
        <v>131.8604</v>
      </c>
      <c r="AA26" s="647">
        <v>125.26139999999999</v>
      </c>
      <c r="AB26" s="647">
        <v>231.05959999999999</v>
      </c>
      <c r="AC26" s="647">
        <v>177.75389999999999</v>
      </c>
      <c r="AD26" s="648">
        <v>145.35249999999999</v>
      </c>
      <c r="AE26" s="648">
        <v>149.40010000000001</v>
      </c>
      <c r="AF26" s="633">
        <v>146.803</v>
      </c>
      <c r="AH26" s="646" t="s">
        <v>141</v>
      </c>
      <c r="AI26" s="664">
        <v>63.749600000000001</v>
      </c>
      <c r="AJ26" s="664">
        <v>44.365400000000001</v>
      </c>
      <c r="AK26" s="664">
        <v>47.6526</v>
      </c>
      <c r="AL26" s="664">
        <v>42.576599999999999</v>
      </c>
      <c r="AM26" s="664">
        <v>41.192799999999998</v>
      </c>
      <c r="AN26" s="664">
        <v>40.020200000000003</v>
      </c>
      <c r="AO26" s="664">
        <v>34.570799999999998</v>
      </c>
      <c r="AP26" s="664">
        <v>33.572099999999999</v>
      </c>
      <c r="AQ26" s="664">
        <v>20.420999999999999</v>
      </c>
      <c r="AR26" s="664">
        <v>61.775700000000001</v>
      </c>
      <c r="AS26" s="664">
        <v>17.6922</v>
      </c>
      <c r="AT26" s="670">
        <v>41.1845</v>
      </c>
      <c r="AU26" s="670">
        <v>26.594899999999999</v>
      </c>
      <c r="AV26" s="665">
        <v>35.327599999999997</v>
      </c>
      <c r="AX26" s="646" t="s">
        <v>141</v>
      </c>
      <c r="AY26" s="664">
        <v>21.194199999999999</v>
      </c>
      <c r="AZ26" s="664">
        <v>18.2517</v>
      </c>
      <c r="BA26" s="664">
        <v>17.470099999999999</v>
      </c>
      <c r="BB26" s="664">
        <v>17.773199999999999</v>
      </c>
      <c r="BC26" s="664">
        <v>23.1877</v>
      </c>
      <c r="BD26" s="664">
        <v>24.942799999999998</v>
      </c>
      <c r="BE26" s="664">
        <v>16.664999999999999</v>
      </c>
      <c r="BF26" s="664">
        <v>17.380800000000001</v>
      </c>
      <c r="BG26" s="664">
        <v>12.928000000000001</v>
      </c>
      <c r="BH26" s="664">
        <v>20.323499999999999</v>
      </c>
      <c r="BI26" s="664">
        <v>19.393899999999999</v>
      </c>
      <c r="BJ26" s="670">
        <v>19.200800000000001</v>
      </c>
      <c r="BK26" s="670">
        <v>16.5505</v>
      </c>
      <c r="BL26" s="665">
        <v>18.136900000000001</v>
      </c>
      <c r="BO26" s="642" t="s">
        <v>54</v>
      </c>
      <c r="BP26" s="646" t="s">
        <v>141</v>
      </c>
      <c r="BQ26" s="664">
        <v>2.3025000000000002</v>
      </c>
      <c r="BR26" s="664">
        <v>5.3620999999999999</v>
      </c>
      <c r="BS26" s="664">
        <v>5.6821999999999999</v>
      </c>
      <c r="BT26" s="664">
        <v>7.6775000000000002</v>
      </c>
      <c r="BU26" s="664">
        <v>9.5020000000000007</v>
      </c>
      <c r="BV26" s="664">
        <v>14.792400000000001</v>
      </c>
      <c r="BW26" s="664">
        <v>14.4375</v>
      </c>
      <c r="BX26" s="664">
        <v>12.0901</v>
      </c>
      <c r="BY26" s="664">
        <v>10.066800000000001</v>
      </c>
      <c r="BZ26" s="664">
        <v>6.5568999999999997</v>
      </c>
      <c r="CA26" s="664">
        <v>33.794899999999998</v>
      </c>
      <c r="CB26" s="670">
        <v>9.7646999999999995</v>
      </c>
      <c r="CC26" s="670">
        <v>16.901199999999999</v>
      </c>
      <c r="CD26" s="665">
        <v>12.6296</v>
      </c>
    </row>
    <row r="27" spans="2:82" s="595" customFormat="1" ht="15.75" customHeight="1">
      <c r="B27" s="642" t="s">
        <v>57</v>
      </c>
      <c r="C27" s="643">
        <v>1513.9377999999999</v>
      </c>
      <c r="D27" s="643">
        <v>906.13189999999997</v>
      </c>
      <c r="E27" s="643">
        <v>900.899</v>
      </c>
      <c r="F27" s="643">
        <v>507.78230000000002</v>
      </c>
      <c r="G27" s="643">
        <v>472.9228</v>
      </c>
      <c r="H27" s="643">
        <v>393.40260000000001</v>
      </c>
      <c r="I27" s="643">
        <v>382.00670000000002</v>
      </c>
      <c r="J27" s="643">
        <v>841.23230000000001</v>
      </c>
      <c r="K27" s="643">
        <v>373.73989999999998</v>
      </c>
      <c r="L27" s="643">
        <v>303.59789999999998</v>
      </c>
      <c r="M27" s="643" t="s">
        <v>105</v>
      </c>
      <c r="N27" s="644">
        <v>558.42759999999998</v>
      </c>
      <c r="O27" s="644">
        <v>379.40550000000002</v>
      </c>
      <c r="P27" s="645">
        <v>490.37740000000002</v>
      </c>
      <c r="R27" s="642" t="s">
        <v>57</v>
      </c>
      <c r="S27" s="643">
        <v>1309.2052000000001</v>
      </c>
      <c r="T27" s="643">
        <v>808.23069999999996</v>
      </c>
      <c r="U27" s="643">
        <v>588.17550000000006</v>
      </c>
      <c r="V27" s="643">
        <v>378.20310000000001</v>
      </c>
      <c r="W27" s="643">
        <v>334.86770000000001</v>
      </c>
      <c r="X27" s="643">
        <v>279.80380000000002</v>
      </c>
      <c r="Y27" s="643">
        <v>237.61279999999999</v>
      </c>
      <c r="Z27" s="643">
        <v>480.5324</v>
      </c>
      <c r="AA27" s="643">
        <v>264.08109999999999</v>
      </c>
      <c r="AB27" s="643">
        <v>175.62739999999999</v>
      </c>
      <c r="AC27" s="643" t="s">
        <v>105</v>
      </c>
      <c r="AD27" s="644">
        <v>406.44510000000002</v>
      </c>
      <c r="AE27" s="644">
        <v>235.9966</v>
      </c>
      <c r="AF27" s="645">
        <v>341.65390000000002</v>
      </c>
      <c r="AH27" s="642" t="s">
        <v>57</v>
      </c>
      <c r="AI27" s="662">
        <v>65.733900000000006</v>
      </c>
      <c r="AJ27" s="662">
        <v>70.698400000000007</v>
      </c>
      <c r="AK27" s="662">
        <v>50.618600000000001</v>
      </c>
      <c r="AL27" s="662">
        <v>50.098199999999999</v>
      </c>
      <c r="AM27" s="662">
        <v>53.636000000000003</v>
      </c>
      <c r="AN27" s="662">
        <v>51.073900000000002</v>
      </c>
      <c r="AO27" s="662">
        <v>46.6952</v>
      </c>
      <c r="AP27" s="662">
        <v>46.091099999999997</v>
      </c>
      <c r="AQ27" s="662">
        <v>53.509900000000002</v>
      </c>
      <c r="AR27" s="662">
        <v>45.769100000000002</v>
      </c>
      <c r="AS27" s="662" t="s">
        <v>105</v>
      </c>
      <c r="AT27" s="669">
        <v>53.670299999999997</v>
      </c>
      <c r="AU27" s="669">
        <v>48.558700000000002</v>
      </c>
      <c r="AV27" s="663">
        <v>52.167000000000002</v>
      </c>
      <c r="AX27" s="642" t="s">
        <v>57</v>
      </c>
      <c r="AY27" s="662">
        <v>15.444800000000001</v>
      </c>
      <c r="AZ27" s="662">
        <v>16.459</v>
      </c>
      <c r="BA27" s="662">
        <v>11.280799999999999</v>
      </c>
      <c r="BB27" s="662">
        <v>15.091900000000001</v>
      </c>
      <c r="BC27" s="662">
        <v>8.6563999999999997</v>
      </c>
      <c r="BD27" s="662">
        <v>19.397200000000002</v>
      </c>
      <c r="BE27" s="662">
        <v>13.500400000000001</v>
      </c>
      <c r="BF27" s="662">
        <v>11.009600000000001</v>
      </c>
      <c r="BG27" s="662">
        <v>13.873799999999999</v>
      </c>
      <c r="BH27" s="662">
        <v>7.3636999999999997</v>
      </c>
      <c r="BI27" s="662" t="s">
        <v>105</v>
      </c>
      <c r="BJ27" s="669">
        <v>13.379</v>
      </c>
      <c r="BK27" s="669">
        <v>10.416499999999999</v>
      </c>
      <c r="BL27" s="663">
        <v>12.5077</v>
      </c>
      <c r="BO27" s="646" t="s">
        <v>55</v>
      </c>
      <c r="BP27" s="642" t="s">
        <v>57</v>
      </c>
      <c r="BQ27" s="662">
        <v>5.2980999999999998</v>
      </c>
      <c r="BR27" s="662">
        <v>2.0384000000000002</v>
      </c>
      <c r="BS27" s="662">
        <v>3.3881999999999999</v>
      </c>
      <c r="BT27" s="662">
        <v>9.2912999999999997</v>
      </c>
      <c r="BU27" s="662">
        <v>8.5155999999999992</v>
      </c>
      <c r="BV27" s="662">
        <v>0.65290000000000004</v>
      </c>
      <c r="BW27" s="662">
        <v>2.0055999999999998</v>
      </c>
      <c r="BX27" s="662">
        <v>2.1700000000000001E-2</v>
      </c>
      <c r="BY27" s="662">
        <v>3.2753000000000001</v>
      </c>
      <c r="BZ27" s="662">
        <v>4.7157999999999998</v>
      </c>
      <c r="CA27" s="662" t="s">
        <v>105</v>
      </c>
      <c r="CB27" s="669">
        <v>5.7346000000000004</v>
      </c>
      <c r="CC27" s="669">
        <v>3.2265000000000001</v>
      </c>
      <c r="CD27" s="663">
        <v>4.9969999999999999</v>
      </c>
    </row>
    <row r="28" spans="2:82" s="489" customFormat="1" ht="15.75" customHeight="1">
      <c r="B28" s="646" t="s">
        <v>142</v>
      </c>
      <c r="C28" s="647">
        <v>411.1524</v>
      </c>
      <c r="D28" s="647">
        <v>308.04579999999999</v>
      </c>
      <c r="E28" s="647">
        <v>253.37110000000001</v>
      </c>
      <c r="F28" s="647">
        <v>239.98609999999999</v>
      </c>
      <c r="G28" s="647">
        <v>276.35950000000003</v>
      </c>
      <c r="H28" s="647">
        <v>221.40809999999999</v>
      </c>
      <c r="I28" s="647">
        <v>229.32259999999999</v>
      </c>
      <c r="J28" s="647">
        <v>205.77789999999999</v>
      </c>
      <c r="K28" s="647">
        <v>293.88260000000002</v>
      </c>
      <c r="L28" s="647">
        <v>315.15969999999999</v>
      </c>
      <c r="M28" s="647">
        <v>234.72579999999999</v>
      </c>
      <c r="N28" s="648">
        <v>248.9178</v>
      </c>
      <c r="O28" s="648">
        <v>244.3623</v>
      </c>
      <c r="P28" s="633">
        <v>247.25729999999999</v>
      </c>
      <c r="R28" s="646" t="s">
        <v>142</v>
      </c>
      <c r="S28" s="647">
        <v>298.87169999999998</v>
      </c>
      <c r="T28" s="647">
        <v>203.99340000000001</v>
      </c>
      <c r="U28" s="647">
        <v>172.99119999999999</v>
      </c>
      <c r="V28" s="647">
        <v>167.30850000000001</v>
      </c>
      <c r="W28" s="647">
        <v>167.46700000000001</v>
      </c>
      <c r="X28" s="647">
        <v>161.72710000000001</v>
      </c>
      <c r="Y28" s="647">
        <v>157.08969999999999</v>
      </c>
      <c r="Z28" s="647">
        <v>153.43170000000001</v>
      </c>
      <c r="AA28" s="647">
        <v>148.7295</v>
      </c>
      <c r="AB28" s="647">
        <v>195.12110000000001</v>
      </c>
      <c r="AC28" s="647">
        <v>119.9303</v>
      </c>
      <c r="AD28" s="648">
        <v>168.9957</v>
      </c>
      <c r="AE28" s="648">
        <v>141.95689999999999</v>
      </c>
      <c r="AF28" s="633">
        <v>159.1397</v>
      </c>
      <c r="AH28" s="646" t="s">
        <v>142</v>
      </c>
      <c r="AI28" s="664">
        <v>45.1614</v>
      </c>
      <c r="AJ28" s="664">
        <v>39.7834</v>
      </c>
      <c r="AK28" s="664">
        <v>40.639299999999999</v>
      </c>
      <c r="AL28" s="664">
        <v>38.157800000000002</v>
      </c>
      <c r="AM28" s="664">
        <v>33.293599999999998</v>
      </c>
      <c r="AN28" s="664">
        <v>34.6203</v>
      </c>
      <c r="AO28" s="664">
        <v>30.449100000000001</v>
      </c>
      <c r="AP28" s="664">
        <v>31.4681</v>
      </c>
      <c r="AQ28" s="664">
        <v>25.1188</v>
      </c>
      <c r="AR28" s="664">
        <v>31.146699999999999</v>
      </c>
      <c r="AS28" s="664">
        <v>17.505400000000002</v>
      </c>
      <c r="AT28" s="670">
        <v>36.179099999999998</v>
      </c>
      <c r="AU28" s="670">
        <v>24.450299999999999</v>
      </c>
      <c r="AV28" s="665">
        <v>31.953900000000001</v>
      </c>
      <c r="AX28" s="646" t="s">
        <v>142</v>
      </c>
      <c r="AY28" s="664">
        <v>17.136700000000001</v>
      </c>
      <c r="AZ28" s="664">
        <v>15.239800000000001</v>
      </c>
      <c r="BA28" s="664">
        <v>16.503299999999999</v>
      </c>
      <c r="BB28" s="664">
        <v>18.325700000000001</v>
      </c>
      <c r="BC28" s="664">
        <v>15.1637</v>
      </c>
      <c r="BD28" s="664">
        <v>19.385000000000002</v>
      </c>
      <c r="BE28" s="664">
        <v>17.049099999999999</v>
      </c>
      <c r="BF28" s="664">
        <v>15.482100000000001</v>
      </c>
      <c r="BG28" s="664">
        <v>12.953799999999999</v>
      </c>
      <c r="BH28" s="664">
        <v>16.449400000000001</v>
      </c>
      <c r="BI28" s="664">
        <v>12.8705</v>
      </c>
      <c r="BJ28" s="670">
        <v>17.213999999999999</v>
      </c>
      <c r="BK28" s="670">
        <v>13.8849</v>
      </c>
      <c r="BL28" s="665">
        <v>16.014700000000001</v>
      </c>
      <c r="BO28" s="642" t="s">
        <v>56</v>
      </c>
      <c r="BP28" s="646" t="s">
        <v>142</v>
      </c>
      <c r="BQ28" s="664">
        <v>10.3931</v>
      </c>
      <c r="BR28" s="664">
        <v>11.198499999999999</v>
      </c>
      <c r="BS28" s="664">
        <v>11.1332</v>
      </c>
      <c r="BT28" s="664">
        <v>13.2325</v>
      </c>
      <c r="BU28" s="664">
        <v>12.1402</v>
      </c>
      <c r="BV28" s="664">
        <v>19.0395</v>
      </c>
      <c r="BW28" s="664">
        <v>21.003399999999999</v>
      </c>
      <c r="BX28" s="664">
        <v>27.611599999999999</v>
      </c>
      <c r="BY28" s="664">
        <v>12.5358</v>
      </c>
      <c r="BZ28" s="664">
        <v>14.315799999999999</v>
      </c>
      <c r="CA28" s="664">
        <v>20.7179</v>
      </c>
      <c r="CB28" s="670">
        <v>14.4991</v>
      </c>
      <c r="CC28" s="670">
        <v>19.7576</v>
      </c>
      <c r="CD28" s="665">
        <v>16.3934</v>
      </c>
    </row>
    <row r="29" spans="2:82" s="595" customFormat="1" ht="15.75" customHeight="1">
      <c r="B29" s="642" t="s">
        <v>143</v>
      </c>
      <c r="C29" s="643">
        <v>246.4966</v>
      </c>
      <c r="D29" s="643">
        <v>208.33449999999999</v>
      </c>
      <c r="E29" s="643">
        <v>183.46</v>
      </c>
      <c r="F29" s="643">
        <v>175.71789999999999</v>
      </c>
      <c r="G29" s="643">
        <v>190.0942</v>
      </c>
      <c r="H29" s="643">
        <v>206.5829</v>
      </c>
      <c r="I29" s="643">
        <v>173.11770000000001</v>
      </c>
      <c r="J29" s="643">
        <v>232.1147</v>
      </c>
      <c r="K29" s="643">
        <v>213.07320000000001</v>
      </c>
      <c r="L29" s="643">
        <v>247.17670000000001</v>
      </c>
      <c r="M29" s="643">
        <v>197.5196</v>
      </c>
      <c r="N29" s="644">
        <v>183.32579999999999</v>
      </c>
      <c r="O29" s="644">
        <v>224.10890000000001</v>
      </c>
      <c r="P29" s="645">
        <v>200.97479999999999</v>
      </c>
      <c r="R29" s="642" t="s">
        <v>143</v>
      </c>
      <c r="S29" s="643">
        <v>187.7159</v>
      </c>
      <c r="T29" s="643">
        <v>140.07050000000001</v>
      </c>
      <c r="U29" s="643">
        <v>135.8784</v>
      </c>
      <c r="V29" s="643">
        <v>126.0115</v>
      </c>
      <c r="W29" s="643">
        <v>134.57380000000001</v>
      </c>
      <c r="X29" s="643">
        <v>147.8698</v>
      </c>
      <c r="Y29" s="643">
        <v>115.7894</v>
      </c>
      <c r="Z29" s="643">
        <v>148.965</v>
      </c>
      <c r="AA29" s="643">
        <v>131.31120000000001</v>
      </c>
      <c r="AB29" s="643">
        <v>140.1799</v>
      </c>
      <c r="AC29" s="643">
        <v>121.1544</v>
      </c>
      <c r="AD29" s="644">
        <v>129.4786</v>
      </c>
      <c r="AE29" s="644">
        <v>137.5264</v>
      </c>
      <c r="AF29" s="645">
        <v>132.96129999999999</v>
      </c>
      <c r="AH29" s="642" t="s">
        <v>143</v>
      </c>
      <c r="AI29" s="662">
        <v>54.952599999999997</v>
      </c>
      <c r="AJ29" s="662">
        <v>45.704900000000002</v>
      </c>
      <c r="AK29" s="662">
        <v>47.249299999999998</v>
      </c>
      <c r="AL29" s="662">
        <v>45.081299999999999</v>
      </c>
      <c r="AM29" s="662">
        <v>41.277500000000003</v>
      </c>
      <c r="AN29" s="662">
        <v>37.201500000000003</v>
      </c>
      <c r="AO29" s="662">
        <v>34.864899999999999</v>
      </c>
      <c r="AP29" s="662">
        <v>30.254100000000001</v>
      </c>
      <c r="AQ29" s="662">
        <v>32.044800000000002</v>
      </c>
      <c r="AR29" s="662">
        <v>24.7121</v>
      </c>
      <c r="AS29" s="662">
        <v>16.4636</v>
      </c>
      <c r="AT29" s="669">
        <v>41.4268</v>
      </c>
      <c r="AU29" s="669">
        <v>27.847100000000001</v>
      </c>
      <c r="AV29" s="663">
        <v>34.873699999999999</v>
      </c>
      <c r="AX29" s="642" t="s">
        <v>143</v>
      </c>
      <c r="AY29" s="662">
        <v>16.541899999999998</v>
      </c>
      <c r="AZ29" s="662">
        <v>15.669700000000001</v>
      </c>
      <c r="BA29" s="662">
        <v>19.487300000000001</v>
      </c>
      <c r="BB29" s="662">
        <v>19.1191</v>
      </c>
      <c r="BC29" s="662">
        <v>18.7623</v>
      </c>
      <c r="BD29" s="662">
        <v>20.535599999999999</v>
      </c>
      <c r="BE29" s="662">
        <v>18.271699999999999</v>
      </c>
      <c r="BF29" s="662">
        <v>19.111999999999998</v>
      </c>
      <c r="BG29" s="662">
        <v>17.729700000000001</v>
      </c>
      <c r="BH29" s="662">
        <v>19.277000000000001</v>
      </c>
      <c r="BI29" s="662">
        <v>13.556100000000001</v>
      </c>
      <c r="BJ29" s="669">
        <v>18.981400000000001</v>
      </c>
      <c r="BK29" s="669">
        <v>18.0307</v>
      </c>
      <c r="BL29" s="663">
        <v>18.522600000000001</v>
      </c>
      <c r="BO29" s="646" t="s">
        <v>57</v>
      </c>
      <c r="BP29" s="642" t="s">
        <v>143</v>
      </c>
      <c r="BQ29" s="662">
        <v>4.6590999999999996</v>
      </c>
      <c r="BR29" s="662">
        <v>5.8587999999999996</v>
      </c>
      <c r="BS29" s="662">
        <v>7.3276000000000003</v>
      </c>
      <c r="BT29" s="662">
        <v>7.5119999999999996</v>
      </c>
      <c r="BU29" s="662">
        <v>10.753500000000001</v>
      </c>
      <c r="BV29" s="662">
        <v>13.841799999999999</v>
      </c>
      <c r="BW29" s="662">
        <v>13.748200000000001</v>
      </c>
      <c r="BX29" s="662">
        <v>14.811199999999999</v>
      </c>
      <c r="BY29" s="662">
        <v>11.8528</v>
      </c>
      <c r="BZ29" s="662">
        <v>12.7233</v>
      </c>
      <c r="CA29" s="662">
        <v>31.318200000000001</v>
      </c>
      <c r="CB29" s="669">
        <v>10.2194</v>
      </c>
      <c r="CC29" s="669">
        <v>15.488099999999999</v>
      </c>
      <c r="CD29" s="663">
        <v>12.761900000000001</v>
      </c>
    </row>
    <row r="30" spans="2:82" s="489" customFormat="1" ht="15.75" customHeight="1">
      <c r="B30" s="646" t="s">
        <v>144</v>
      </c>
      <c r="C30" s="647">
        <v>178.46889999999999</v>
      </c>
      <c r="D30" s="647">
        <v>170.5986</v>
      </c>
      <c r="E30" s="647">
        <v>141.58160000000001</v>
      </c>
      <c r="F30" s="647">
        <v>183.19630000000001</v>
      </c>
      <c r="G30" s="647">
        <v>238.2286</v>
      </c>
      <c r="H30" s="647">
        <v>219.23169999999999</v>
      </c>
      <c r="I30" s="647">
        <v>180.94329999999999</v>
      </c>
      <c r="J30" s="647">
        <v>294.53930000000003</v>
      </c>
      <c r="K30" s="647">
        <v>239.09700000000001</v>
      </c>
      <c r="L30" s="647">
        <v>263.64789999999999</v>
      </c>
      <c r="M30" s="647">
        <v>245.9932</v>
      </c>
      <c r="N30" s="648">
        <v>189.4271</v>
      </c>
      <c r="O30" s="648">
        <v>262.63729999999998</v>
      </c>
      <c r="P30" s="633">
        <v>214.48609999999999</v>
      </c>
      <c r="R30" s="646" t="s">
        <v>144</v>
      </c>
      <c r="S30" s="647">
        <v>132.97640000000001</v>
      </c>
      <c r="T30" s="647">
        <v>101.7744</v>
      </c>
      <c r="U30" s="647">
        <v>92.890799999999999</v>
      </c>
      <c r="V30" s="647">
        <v>114.2115</v>
      </c>
      <c r="W30" s="647">
        <v>153.798</v>
      </c>
      <c r="X30" s="647">
        <v>158.9803</v>
      </c>
      <c r="Y30" s="647">
        <v>142.65360000000001</v>
      </c>
      <c r="Z30" s="647">
        <v>215.7748</v>
      </c>
      <c r="AA30" s="647">
        <v>146.49119999999999</v>
      </c>
      <c r="AB30" s="647">
        <v>166.39189999999999</v>
      </c>
      <c r="AC30" s="647">
        <v>146.74549999999999</v>
      </c>
      <c r="AD30" s="648">
        <v>127.2129</v>
      </c>
      <c r="AE30" s="648">
        <v>171.86070000000001</v>
      </c>
      <c r="AF30" s="633">
        <v>142.49529999999999</v>
      </c>
      <c r="AH30" s="646" t="s">
        <v>144</v>
      </c>
      <c r="AI30" s="664">
        <v>37.188000000000002</v>
      </c>
      <c r="AJ30" s="664">
        <v>34.890500000000003</v>
      </c>
      <c r="AK30" s="664">
        <v>40.151000000000003</v>
      </c>
      <c r="AL30" s="664">
        <v>36.321599999999997</v>
      </c>
      <c r="AM30" s="664">
        <v>32.206699999999998</v>
      </c>
      <c r="AN30" s="664">
        <v>37.073900000000002</v>
      </c>
      <c r="AO30" s="664">
        <v>37.238900000000001</v>
      </c>
      <c r="AP30" s="664">
        <v>32.9056</v>
      </c>
      <c r="AQ30" s="664">
        <v>29.185600000000001</v>
      </c>
      <c r="AR30" s="664">
        <v>28.051400000000001</v>
      </c>
      <c r="AS30" s="664">
        <v>19.835899999999999</v>
      </c>
      <c r="AT30" s="670">
        <v>36.122500000000002</v>
      </c>
      <c r="AU30" s="670">
        <v>27.495100000000001</v>
      </c>
      <c r="AV30" s="665">
        <v>32.506500000000003</v>
      </c>
      <c r="AX30" s="646" t="s">
        <v>144</v>
      </c>
      <c r="AY30" s="664">
        <v>15.2035</v>
      </c>
      <c r="AZ30" s="664">
        <v>13.972099999999999</v>
      </c>
      <c r="BA30" s="664">
        <v>16.840199999999999</v>
      </c>
      <c r="BB30" s="664">
        <v>14.8779</v>
      </c>
      <c r="BC30" s="664">
        <v>14.753399999999999</v>
      </c>
      <c r="BD30" s="664">
        <v>15.5166</v>
      </c>
      <c r="BE30" s="664">
        <v>20.115300000000001</v>
      </c>
      <c r="BF30" s="664">
        <v>13.2651</v>
      </c>
      <c r="BG30" s="664">
        <v>17.606200000000001</v>
      </c>
      <c r="BH30" s="664">
        <v>21.9924</v>
      </c>
      <c r="BI30" s="664">
        <v>13.8522</v>
      </c>
      <c r="BJ30" s="670">
        <v>15.9878</v>
      </c>
      <c r="BK30" s="670">
        <v>15.3116</v>
      </c>
      <c r="BL30" s="665">
        <v>15.7044</v>
      </c>
      <c r="BO30" s="642" t="s">
        <v>58</v>
      </c>
      <c r="BP30" s="646" t="s">
        <v>144</v>
      </c>
      <c r="BQ30" s="664">
        <v>22.118099999999998</v>
      </c>
      <c r="BR30" s="664">
        <v>10.794600000000001</v>
      </c>
      <c r="BS30" s="664">
        <v>8.6181999999999999</v>
      </c>
      <c r="BT30" s="664">
        <v>11.144299999999999</v>
      </c>
      <c r="BU30" s="664">
        <v>17.5989</v>
      </c>
      <c r="BV30" s="664">
        <v>19.926500000000001</v>
      </c>
      <c r="BW30" s="664">
        <v>21.4847</v>
      </c>
      <c r="BX30" s="664">
        <v>27.087700000000002</v>
      </c>
      <c r="BY30" s="664">
        <v>14.476699999999999</v>
      </c>
      <c r="BZ30" s="664">
        <v>13.067600000000001</v>
      </c>
      <c r="CA30" s="664">
        <v>25.966200000000001</v>
      </c>
      <c r="CB30" s="670">
        <v>15.0463</v>
      </c>
      <c r="CC30" s="670">
        <v>22.629799999999999</v>
      </c>
      <c r="CD30" s="665">
        <v>18.224799999999998</v>
      </c>
    </row>
    <row r="31" spans="2:82" s="595" customFormat="1" ht="15.75" customHeight="1">
      <c r="B31" s="642" t="s">
        <v>145</v>
      </c>
      <c r="C31" s="643">
        <v>380.60379999999998</v>
      </c>
      <c r="D31" s="643">
        <v>267.5607</v>
      </c>
      <c r="E31" s="643">
        <v>233.34700000000001</v>
      </c>
      <c r="F31" s="643">
        <v>219.1396</v>
      </c>
      <c r="G31" s="643">
        <v>214.87020000000001</v>
      </c>
      <c r="H31" s="643">
        <v>269.6721</v>
      </c>
      <c r="I31" s="643">
        <v>252.25460000000001</v>
      </c>
      <c r="J31" s="643">
        <v>247.869</v>
      </c>
      <c r="K31" s="643">
        <v>247.76589999999999</v>
      </c>
      <c r="L31" s="643">
        <v>237.5351</v>
      </c>
      <c r="M31" s="643">
        <v>195.08359999999999</v>
      </c>
      <c r="N31" s="644">
        <v>233.4375</v>
      </c>
      <c r="O31" s="644">
        <v>235.7002</v>
      </c>
      <c r="P31" s="645">
        <v>234.22630000000001</v>
      </c>
      <c r="R31" s="642" t="s">
        <v>145</v>
      </c>
      <c r="S31" s="643">
        <v>307.6943</v>
      </c>
      <c r="T31" s="643">
        <v>189.89959999999999</v>
      </c>
      <c r="U31" s="643">
        <v>153.47040000000001</v>
      </c>
      <c r="V31" s="643">
        <v>150.51589999999999</v>
      </c>
      <c r="W31" s="643">
        <v>144.87569999999999</v>
      </c>
      <c r="X31" s="643">
        <v>188.26939999999999</v>
      </c>
      <c r="Y31" s="643">
        <v>160.25559999999999</v>
      </c>
      <c r="Z31" s="643">
        <v>163.8322</v>
      </c>
      <c r="AA31" s="643">
        <v>159.64179999999999</v>
      </c>
      <c r="AB31" s="643">
        <v>144.779</v>
      </c>
      <c r="AC31" s="643">
        <v>87.677899999999994</v>
      </c>
      <c r="AD31" s="644">
        <v>157.15270000000001</v>
      </c>
      <c r="AE31" s="644">
        <v>143.85</v>
      </c>
      <c r="AF31" s="645">
        <v>152.5153</v>
      </c>
      <c r="AH31" s="642" t="s">
        <v>145</v>
      </c>
      <c r="AI31" s="662">
        <v>48.299199999999999</v>
      </c>
      <c r="AJ31" s="662">
        <v>47.743299999999998</v>
      </c>
      <c r="AK31" s="662">
        <v>43.192900000000002</v>
      </c>
      <c r="AL31" s="662">
        <v>41.347000000000001</v>
      </c>
      <c r="AM31" s="662">
        <v>39.156799999999997</v>
      </c>
      <c r="AN31" s="662">
        <v>35.159999999999997</v>
      </c>
      <c r="AO31" s="662">
        <v>30.177600000000002</v>
      </c>
      <c r="AP31" s="662">
        <v>29.735199999999999</v>
      </c>
      <c r="AQ31" s="662">
        <v>26.767099999999999</v>
      </c>
      <c r="AR31" s="662">
        <v>22.967600000000001</v>
      </c>
      <c r="AS31" s="662">
        <v>21.689</v>
      </c>
      <c r="AT31" s="669">
        <v>38.296999999999997</v>
      </c>
      <c r="AU31" s="669">
        <v>25.791499999999999</v>
      </c>
      <c r="AV31" s="663">
        <v>33.9101</v>
      </c>
      <c r="AX31" s="642" t="s">
        <v>145</v>
      </c>
      <c r="AY31" s="662">
        <v>21.2927</v>
      </c>
      <c r="AZ31" s="662">
        <v>18.553899999999999</v>
      </c>
      <c r="BA31" s="662">
        <v>15.023099999999999</v>
      </c>
      <c r="BB31" s="662">
        <v>16.9221</v>
      </c>
      <c r="BC31" s="662">
        <v>18.798100000000002</v>
      </c>
      <c r="BD31" s="662">
        <v>15.588100000000001</v>
      </c>
      <c r="BE31" s="662">
        <v>15.9678</v>
      </c>
      <c r="BF31" s="662">
        <v>15.556800000000001</v>
      </c>
      <c r="BG31" s="662">
        <v>15.6587</v>
      </c>
      <c r="BH31" s="662">
        <v>18.8111</v>
      </c>
      <c r="BI31" s="662">
        <v>18.9483</v>
      </c>
      <c r="BJ31" s="669">
        <v>16.7195</v>
      </c>
      <c r="BK31" s="669">
        <v>16.877099999999999</v>
      </c>
      <c r="BL31" s="663">
        <v>16.774799999999999</v>
      </c>
      <c r="BO31" s="646" t="s">
        <v>95</v>
      </c>
      <c r="BP31" s="642" t="s">
        <v>145</v>
      </c>
      <c r="BQ31" s="662">
        <v>11.251799999999999</v>
      </c>
      <c r="BR31" s="662">
        <v>4.6772</v>
      </c>
      <c r="BS31" s="662">
        <v>7.5532000000000004</v>
      </c>
      <c r="BT31" s="662">
        <v>10.415900000000001</v>
      </c>
      <c r="BU31" s="662">
        <v>9.4699000000000009</v>
      </c>
      <c r="BV31" s="662">
        <v>19.066099999999999</v>
      </c>
      <c r="BW31" s="662">
        <v>17.383900000000001</v>
      </c>
      <c r="BX31" s="662">
        <v>20.804300000000001</v>
      </c>
      <c r="BY31" s="662">
        <v>22.006699999999999</v>
      </c>
      <c r="BZ31" s="662">
        <v>19.171900000000001</v>
      </c>
      <c r="CA31" s="662">
        <v>4.3064999999999998</v>
      </c>
      <c r="CB31" s="669">
        <v>12.3047</v>
      </c>
      <c r="CC31" s="669">
        <v>18.362300000000001</v>
      </c>
      <c r="CD31" s="663">
        <v>14.4297</v>
      </c>
    </row>
    <row r="32" spans="2:82" s="489" customFormat="1" ht="15.75" customHeight="1">
      <c r="B32" s="646" t="s">
        <v>146</v>
      </c>
      <c r="C32" s="647">
        <v>603.05769999999995</v>
      </c>
      <c r="D32" s="647">
        <v>365.524</v>
      </c>
      <c r="E32" s="647">
        <v>314.1071</v>
      </c>
      <c r="F32" s="647">
        <v>287.92649999999998</v>
      </c>
      <c r="G32" s="647">
        <v>235.3306</v>
      </c>
      <c r="H32" s="647">
        <v>267.76130000000001</v>
      </c>
      <c r="I32" s="647">
        <v>274.7047</v>
      </c>
      <c r="J32" s="647">
        <v>257.86489999999998</v>
      </c>
      <c r="K32" s="647">
        <v>310.6857</v>
      </c>
      <c r="L32" s="647">
        <v>507.79419999999999</v>
      </c>
      <c r="M32" s="647">
        <v>216.4598</v>
      </c>
      <c r="N32" s="648">
        <v>282.61259999999999</v>
      </c>
      <c r="O32" s="648">
        <v>276.65179999999998</v>
      </c>
      <c r="P32" s="633">
        <v>280.22399999999999</v>
      </c>
      <c r="R32" s="646" t="s">
        <v>146</v>
      </c>
      <c r="S32" s="647">
        <v>449.33350000000002</v>
      </c>
      <c r="T32" s="647">
        <v>262.56740000000002</v>
      </c>
      <c r="U32" s="647">
        <v>215.8022</v>
      </c>
      <c r="V32" s="647">
        <v>198.19049999999999</v>
      </c>
      <c r="W32" s="647">
        <v>155.17679999999999</v>
      </c>
      <c r="X32" s="647">
        <v>188.66829999999999</v>
      </c>
      <c r="Y32" s="647">
        <v>176.28389999999999</v>
      </c>
      <c r="Z32" s="647">
        <v>175.61959999999999</v>
      </c>
      <c r="AA32" s="647">
        <v>187.41480000000001</v>
      </c>
      <c r="AB32" s="647">
        <v>275.76760000000002</v>
      </c>
      <c r="AC32" s="647">
        <v>133.40199999999999</v>
      </c>
      <c r="AD32" s="648">
        <v>191.46</v>
      </c>
      <c r="AE32" s="648">
        <v>169.9074</v>
      </c>
      <c r="AF32" s="633">
        <v>182.82339999999999</v>
      </c>
      <c r="AH32" s="646" t="s">
        <v>146</v>
      </c>
      <c r="AI32" s="664">
        <v>56.686</v>
      </c>
      <c r="AJ32" s="664">
        <v>51.629100000000001</v>
      </c>
      <c r="AK32" s="664">
        <v>48.362000000000002</v>
      </c>
      <c r="AL32" s="664">
        <v>45.9771</v>
      </c>
      <c r="AM32" s="664">
        <v>42.520099999999999</v>
      </c>
      <c r="AN32" s="664">
        <v>40.088299999999997</v>
      </c>
      <c r="AO32" s="664">
        <v>35.720999999999997</v>
      </c>
      <c r="AP32" s="664">
        <v>34.073900000000002</v>
      </c>
      <c r="AQ32" s="664">
        <v>25.154499999999999</v>
      </c>
      <c r="AR32" s="664">
        <v>18.652899999999999</v>
      </c>
      <c r="AS32" s="664">
        <v>18.243400000000001</v>
      </c>
      <c r="AT32" s="670">
        <v>43.188400000000001</v>
      </c>
      <c r="AU32" s="670">
        <v>23.591100000000001</v>
      </c>
      <c r="AV32" s="665">
        <v>35.435400000000001</v>
      </c>
      <c r="AX32" s="646" t="s">
        <v>146</v>
      </c>
      <c r="AY32" s="664">
        <v>14.4886</v>
      </c>
      <c r="AZ32" s="664">
        <v>14.089600000000001</v>
      </c>
      <c r="BA32" s="664">
        <v>13.9664</v>
      </c>
      <c r="BB32" s="664">
        <v>14.7768</v>
      </c>
      <c r="BC32" s="664">
        <v>15.699299999999999</v>
      </c>
      <c r="BD32" s="664">
        <v>15.797499999999999</v>
      </c>
      <c r="BE32" s="664">
        <v>14.860900000000001</v>
      </c>
      <c r="BF32" s="664">
        <v>15.4411</v>
      </c>
      <c r="BG32" s="664">
        <v>17.503599999999999</v>
      </c>
      <c r="BH32" s="664">
        <v>10.434100000000001</v>
      </c>
      <c r="BI32" s="664">
        <v>18.087399999999999</v>
      </c>
      <c r="BJ32" s="670">
        <v>14.9076</v>
      </c>
      <c r="BK32" s="670">
        <v>15.891299999999999</v>
      </c>
      <c r="BL32" s="665">
        <v>15.296799999999999</v>
      </c>
      <c r="BO32" s="642" t="s">
        <v>59</v>
      </c>
      <c r="BP32" s="646" t="s">
        <v>146</v>
      </c>
      <c r="BQ32" s="664">
        <v>3.3346</v>
      </c>
      <c r="BR32" s="664">
        <v>6.1143999999999998</v>
      </c>
      <c r="BS32" s="664">
        <v>6.375</v>
      </c>
      <c r="BT32" s="664">
        <v>8.0799000000000003</v>
      </c>
      <c r="BU32" s="664">
        <v>7.7206000000000001</v>
      </c>
      <c r="BV32" s="664">
        <v>14.5756</v>
      </c>
      <c r="BW32" s="664">
        <v>13.590299999999999</v>
      </c>
      <c r="BX32" s="664">
        <v>18.590299999999999</v>
      </c>
      <c r="BY32" s="664">
        <v>17.6648</v>
      </c>
      <c r="BZ32" s="664">
        <v>25.219899999999999</v>
      </c>
      <c r="CA32" s="664">
        <v>25.298100000000002</v>
      </c>
      <c r="CB32" s="670">
        <v>9.6503999999999994</v>
      </c>
      <c r="CC32" s="670">
        <v>21.933299999999999</v>
      </c>
      <c r="CD32" s="665">
        <v>14.5097</v>
      </c>
    </row>
    <row r="33" spans="2:82" s="595" customFormat="1" ht="15.75" customHeight="1">
      <c r="B33" s="642" t="s">
        <v>66</v>
      </c>
      <c r="C33" s="643">
        <v>190.06469999999999</v>
      </c>
      <c r="D33" s="643">
        <v>257.8116</v>
      </c>
      <c r="E33" s="643">
        <v>222.75470000000001</v>
      </c>
      <c r="F33" s="643">
        <v>227.94649999999999</v>
      </c>
      <c r="G33" s="643">
        <v>219.13740000000001</v>
      </c>
      <c r="H33" s="643">
        <v>221.43520000000001</v>
      </c>
      <c r="I33" s="643">
        <v>209.56639999999999</v>
      </c>
      <c r="J33" s="643">
        <v>184.55289999999999</v>
      </c>
      <c r="K33" s="643">
        <v>192.40790000000001</v>
      </c>
      <c r="L33" s="643">
        <v>250.8237</v>
      </c>
      <c r="M33" s="643">
        <v>210.18029999999999</v>
      </c>
      <c r="N33" s="644">
        <v>219.27770000000001</v>
      </c>
      <c r="O33" s="644">
        <v>204.9725</v>
      </c>
      <c r="P33" s="645">
        <v>212.98169999999999</v>
      </c>
      <c r="R33" s="642" t="s">
        <v>66</v>
      </c>
      <c r="S33" s="643">
        <v>38.592199999999998</v>
      </c>
      <c r="T33" s="643">
        <v>182.524</v>
      </c>
      <c r="U33" s="643">
        <v>158.3306</v>
      </c>
      <c r="V33" s="643">
        <v>148.66499999999999</v>
      </c>
      <c r="W33" s="643">
        <v>158.2362</v>
      </c>
      <c r="X33" s="643">
        <v>157.87180000000001</v>
      </c>
      <c r="Y33" s="643">
        <v>159.9325</v>
      </c>
      <c r="Z33" s="643">
        <v>141.3503</v>
      </c>
      <c r="AA33" s="643">
        <v>107.876</v>
      </c>
      <c r="AB33" s="643">
        <v>136.68270000000001</v>
      </c>
      <c r="AC33" s="643">
        <v>105.6183</v>
      </c>
      <c r="AD33" s="644">
        <v>156.15639999999999</v>
      </c>
      <c r="AE33" s="644">
        <v>120.1921</v>
      </c>
      <c r="AF33" s="645">
        <v>140.32769999999999</v>
      </c>
      <c r="AH33" s="642" t="s">
        <v>66</v>
      </c>
      <c r="AI33" s="662">
        <v>11.072900000000001</v>
      </c>
      <c r="AJ33" s="662">
        <v>43.197200000000002</v>
      </c>
      <c r="AK33" s="662">
        <v>49.409599999999998</v>
      </c>
      <c r="AL33" s="662">
        <v>39.520899999999997</v>
      </c>
      <c r="AM33" s="662">
        <v>40.353099999999998</v>
      </c>
      <c r="AN33" s="662">
        <v>34.576599999999999</v>
      </c>
      <c r="AO33" s="662">
        <v>36.618400000000001</v>
      </c>
      <c r="AP33" s="662">
        <v>34.674500000000002</v>
      </c>
      <c r="AQ33" s="662">
        <v>18.333100000000002</v>
      </c>
      <c r="AR33" s="662">
        <v>15.5562</v>
      </c>
      <c r="AS33" s="662">
        <v>13.1534</v>
      </c>
      <c r="AT33" s="669">
        <v>38.5047</v>
      </c>
      <c r="AU33" s="669">
        <v>19.912800000000001</v>
      </c>
      <c r="AV33" s="663">
        <v>30.6297</v>
      </c>
      <c r="AX33" s="642" t="s">
        <v>66</v>
      </c>
      <c r="AY33" s="662">
        <v>5.6417999999999999</v>
      </c>
      <c r="AZ33" s="662">
        <v>17.5366</v>
      </c>
      <c r="BA33" s="662">
        <v>16.018999999999998</v>
      </c>
      <c r="BB33" s="662">
        <v>15.567600000000001</v>
      </c>
      <c r="BC33" s="662">
        <v>20.178000000000001</v>
      </c>
      <c r="BD33" s="662">
        <v>20.0032</v>
      </c>
      <c r="BE33" s="662">
        <v>21.344799999999999</v>
      </c>
      <c r="BF33" s="662">
        <v>23.817499999999999</v>
      </c>
      <c r="BG33" s="662">
        <v>21.221299999999999</v>
      </c>
      <c r="BH33" s="662">
        <v>13.5364</v>
      </c>
      <c r="BI33" s="662">
        <v>12.5876</v>
      </c>
      <c r="BJ33" s="669">
        <v>19.025700000000001</v>
      </c>
      <c r="BK33" s="669">
        <v>17.302</v>
      </c>
      <c r="BL33" s="663">
        <v>18.2956</v>
      </c>
      <c r="BO33" s="646" t="s">
        <v>60</v>
      </c>
      <c r="BP33" s="642" t="s">
        <v>66</v>
      </c>
      <c r="BQ33" s="662">
        <v>3.5901000000000001</v>
      </c>
      <c r="BR33" s="662">
        <v>10.063599999999999</v>
      </c>
      <c r="BS33" s="662">
        <v>5.6497999999999999</v>
      </c>
      <c r="BT33" s="662">
        <v>10.130800000000001</v>
      </c>
      <c r="BU33" s="662">
        <v>11.6776</v>
      </c>
      <c r="BV33" s="662">
        <v>16.7151</v>
      </c>
      <c r="BW33" s="662">
        <v>18.352699999999999</v>
      </c>
      <c r="BX33" s="662">
        <v>18.098600000000001</v>
      </c>
      <c r="BY33" s="662">
        <v>16.512</v>
      </c>
      <c r="BZ33" s="662">
        <v>25.4009</v>
      </c>
      <c r="CA33" s="662">
        <v>24.510300000000001</v>
      </c>
      <c r="CB33" s="669">
        <v>13.6836</v>
      </c>
      <c r="CC33" s="669">
        <v>21.423300000000001</v>
      </c>
      <c r="CD33" s="663">
        <v>16.962</v>
      </c>
    </row>
    <row r="34" spans="2:82" s="489" customFormat="1" ht="15.75" customHeight="1">
      <c r="B34" s="646" t="s">
        <v>96</v>
      </c>
      <c r="C34" s="647">
        <v>846.59280000000001</v>
      </c>
      <c r="D34" s="647">
        <v>757.83370000000002</v>
      </c>
      <c r="E34" s="647">
        <v>517.94920000000002</v>
      </c>
      <c r="F34" s="647">
        <v>429.87220000000002</v>
      </c>
      <c r="G34" s="647">
        <v>370.4024</v>
      </c>
      <c r="H34" s="647">
        <v>365.74349999999998</v>
      </c>
      <c r="I34" s="647">
        <v>319.69330000000002</v>
      </c>
      <c r="J34" s="647">
        <v>328.33390000000003</v>
      </c>
      <c r="K34" s="647">
        <v>308.59219999999999</v>
      </c>
      <c r="L34" s="647">
        <v>308.71769999999998</v>
      </c>
      <c r="M34" s="647">
        <v>231.1129</v>
      </c>
      <c r="N34" s="648">
        <v>371.44499999999999</v>
      </c>
      <c r="O34" s="648">
        <v>279.7912</v>
      </c>
      <c r="P34" s="633">
        <v>305.79829999999998</v>
      </c>
      <c r="R34" s="646" t="s">
        <v>96</v>
      </c>
      <c r="S34" s="647">
        <v>622.29629999999997</v>
      </c>
      <c r="T34" s="647">
        <v>506.12799999999999</v>
      </c>
      <c r="U34" s="647">
        <v>375.8503</v>
      </c>
      <c r="V34" s="647">
        <v>336.29140000000001</v>
      </c>
      <c r="W34" s="647">
        <v>294.83249999999998</v>
      </c>
      <c r="X34" s="647">
        <v>294.69369999999998</v>
      </c>
      <c r="Y34" s="647">
        <v>257.32159999999999</v>
      </c>
      <c r="Z34" s="647">
        <v>224.67080000000001</v>
      </c>
      <c r="AA34" s="647">
        <v>220.48929999999999</v>
      </c>
      <c r="AB34" s="647">
        <v>158.5574</v>
      </c>
      <c r="AC34" s="647">
        <v>134.21180000000001</v>
      </c>
      <c r="AD34" s="648">
        <v>293.75119999999998</v>
      </c>
      <c r="AE34" s="648">
        <v>175.2997</v>
      </c>
      <c r="AF34" s="633">
        <v>208.91079999999999</v>
      </c>
      <c r="AH34" s="646" t="s">
        <v>96</v>
      </c>
      <c r="AI34" s="664">
        <v>60.3322</v>
      </c>
      <c r="AJ34" s="664">
        <v>44.311900000000001</v>
      </c>
      <c r="AK34" s="664">
        <v>43.031300000000002</v>
      </c>
      <c r="AL34" s="664">
        <v>50.500100000000003</v>
      </c>
      <c r="AM34" s="664">
        <v>51.137</v>
      </c>
      <c r="AN34" s="664">
        <v>40.742199999999997</v>
      </c>
      <c r="AO34" s="664">
        <v>47.881599999999999</v>
      </c>
      <c r="AP34" s="664">
        <v>35.570500000000003</v>
      </c>
      <c r="AQ34" s="664">
        <v>32.928600000000003</v>
      </c>
      <c r="AR34" s="664">
        <v>25.742699999999999</v>
      </c>
      <c r="AS34" s="664">
        <v>24.284800000000001</v>
      </c>
      <c r="AT34" s="670">
        <v>47.463700000000003</v>
      </c>
      <c r="AU34" s="670">
        <v>29.2623</v>
      </c>
      <c r="AV34" s="665">
        <v>35.535699999999999</v>
      </c>
      <c r="AX34" s="646" t="s">
        <v>96</v>
      </c>
      <c r="AY34" s="664">
        <v>12.7187</v>
      </c>
      <c r="AZ34" s="664">
        <v>15.3483</v>
      </c>
      <c r="BA34" s="664">
        <v>15.245100000000001</v>
      </c>
      <c r="BB34" s="664">
        <v>16.815999999999999</v>
      </c>
      <c r="BC34" s="664">
        <v>17.449300000000001</v>
      </c>
      <c r="BD34" s="664">
        <v>17.018699999999999</v>
      </c>
      <c r="BE34" s="664">
        <v>14.0443</v>
      </c>
      <c r="BF34" s="664">
        <v>14.941000000000001</v>
      </c>
      <c r="BG34" s="664">
        <v>16.218299999999999</v>
      </c>
      <c r="BH34" s="664">
        <v>13.6798</v>
      </c>
      <c r="BI34" s="664">
        <v>11.621499999999999</v>
      </c>
      <c r="BJ34" s="670">
        <v>15.842499999999999</v>
      </c>
      <c r="BK34" s="670">
        <v>13.902699999999999</v>
      </c>
      <c r="BL34" s="665">
        <v>14.571300000000001</v>
      </c>
      <c r="BO34" s="642" t="s">
        <v>61</v>
      </c>
      <c r="BP34" s="646" t="s">
        <v>96</v>
      </c>
      <c r="BQ34" s="664">
        <v>0.4551</v>
      </c>
      <c r="BR34" s="664">
        <v>7.1260000000000003</v>
      </c>
      <c r="BS34" s="664">
        <v>14.2888</v>
      </c>
      <c r="BT34" s="664">
        <v>10.9145</v>
      </c>
      <c r="BU34" s="664">
        <v>11.0116</v>
      </c>
      <c r="BV34" s="664">
        <v>22.812999999999999</v>
      </c>
      <c r="BW34" s="664">
        <v>18.564299999999999</v>
      </c>
      <c r="BX34" s="664">
        <v>17.916</v>
      </c>
      <c r="BY34" s="664">
        <v>22.3032</v>
      </c>
      <c r="BZ34" s="664">
        <v>11.9375</v>
      </c>
      <c r="CA34" s="664">
        <v>22.165700000000001</v>
      </c>
      <c r="CB34" s="670">
        <v>15.777200000000001</v>
      </c>
      <c r="CC34" s="670">
        <v>19.488800000000001</v>
      </c>
      <c r="CD34" s="665">
        <v>18.209499999999998</v>
      </c>
    </row>
    <row r="35" spans="2:82" s="595" customFormat="1" ht="15.75" customHeight="1">
      <c r="B35" s="642" t="s">
        <v>147</v>
      </c>
      <c r="C35" s="643">
        <v>888.72720000000004</v>
      </c>
      <c r="D35" s="643">
        <v>178.45849999999999</v>
      </c>
      <c r="E35" s="643">
        <v>362.70299999999997</v>
      </c>
      <c r="F35" s="643">
        <v>252.60499999999999</v>
      </c>
      <c r="G35" s="643">
        <v>261.85359999999997</v>
      </c>
      <c r="H35" s="643">
        <v>203.40209999999999</v>
      </c>
      <c r="I35" s="643">
        <v>251.04990000000001</v>
      </c>
      <c r="J35" s="643">
        <v>295.89510000000001</v>
      </c>
      <c r="K35" s="643">
        <v>309.01429999999999</v>
      </c>
      <c r="L35" s="643">
        <v>341.3433</v>
      </c>
      <c r="M35" s="643">
        <v>411.29880000000003</v>
      </c>
      <c r="N35" s="644">
        <v>250.94810000000001</v>
      </c>
      <c r="O35" s="644">
        <v>341.77699999999999</v>
      </c>
      <c r="P35" s="645">
        <v>327.79520000000002</v>
      </c>
      <c r="R35" s="642" t="s">
        <v>147</v>
      </c>
      <c r="S35" s="643">
        <v>799.81510000000003</v>
      </c>
      <c r="T35" s="643">
        <v>172.04220000000001</v>
      </c>
      <c r="U35" s="643">
        <v>261.07150000000001</v>
      </c>
      <c r="V35" s="643">
        <v>192.74170000000001</v>
      </c>
      <c r="W35" s="643">
        <v>181.04320000000001</v>
      </c>
      <c r="X35" s="643">
        <v>167.98949999999999</v>
      </c>
      <c r="Y35" s="643">
        <v>166.58269999999999</v>
      </c>
      <c r="Z35" s="643">
        <v>202.2099</v>
      </c>
      <c r="AA35" s="643">
        <v>222.9589</v>
      </c>
      <c r="AB35" s="643">
        <v>234.3398</v>
      </c>
      <c r="AC35" s="643">
        <v>240.64940000000001</v>
      </c>
      <c r="AD35" s="644">
        <v>179.33320000000001</v>
      </c>
      <c r="AE35" s="644">
        <v>227.79509999999999</v>
      </c>
      <c r="AF35" s="645">
        <v>220.33510000000001</v>
      </c>
      <c r="AH35" s="642" t="s">
        <v>147</v>
      </c>
      <c r="AI35" s="662">
        <v>62.446100000000001</v>
      </c>
      <c r="AJ35" s="662">
        <v>57.474400000000003</v>
      </c>
      <c r="AK35" s="662">
        <v>44.488900000000001</v>
      </c>
      <c r="AL35" s="662">
        <v>47.155200000000001</v>
      </c>
      <c r="AM35" s="662">
        <v>38.778399999999998</v>
      </c>
      <c r="AN35" s="662">
        <v>46.006599999999999</v>
      </c>
      <c r="AO35" s="662">
        <v>31.9589</v>
      </c>
      <c r="AP35" s="662">
        <v>30.1067</v>
      </c>
      <c r="AQ35" s="662">
        <v>31.235900000000001</v>
      </c>
      <c r="AR35" s="662">
        <v>25.397600000000001</v>
      </c>
      <c r="AS35" s="662">
        <v>15.696</v>
      </c>
      <c r="AT35" s="669">
        <v>39.135100000000001</v>
      </c>
      <c r="AU35" s="669">
        <v>24.849299999999999</v>
      </c>
      <c r="AV35" s="663">
        <v>26.532900000000001</v>
      </c>
      <c r="AX35" s="642" t="s">
        <v>147</v>
      </c>
      <c r="AY35" s="662">
        <v>27.549499999999998</v>
      </c>
      <c r="AZ35" s="662">
        <v>32.798499999999997</v>
      </c>
      <c r="BA35" s="662">
        <v>11.3636</v>
      </c>
      <c r="BB35" s="662">
        <v>16.967199999999998</v>
      </c>
      <c r="BC35" s="662">
        <v>14.8774</v>
      </c>
      <c r="BD35" s="662">
        <v>15.226800000000001</v>
      </c>
      <c r="BE35" s="662">
        <v>13.8125</v>
      </c>
      <c r="BF35" s="662">
        <v>13.5684</v>
      </c>
      <c r="BG35" s="662">
        <v>12.909599999999999</v>
      </c>
      <c r="BH35" s="662">
        <v>12.580500000000001</v>
      </c>
      <c r="BI35" s="662">
        <v>11.884499999999999</v>
      </c>
      <c r="BJ35" s="669">
        <v>14.835599999999999</v>
      </c>
      <c r="BK35" s="669">
        <v>12.5806</v>
      </c>
      <c r="BL35" s="663">
        <v>12.846399999999999</v>
      </c>
      <c r="BO35" s="646" t="s">
        <v>62</v>
      </c>
      <c r="BP35" s="642" t="s">
        <v>147</v>
      </c>
      <c r="BQ35" s="662">
        <v>0</v>
      </c>
      <c r="BR35" s="662">
        <v>6.1317000000000004</v>
      </c>
      <c r="BS35" s="662">
        <v>16.126899999999999</v>
      </c>
      <c r="BT35" s="662">
        <v>12.1793</v>
      </c>
      <c r="BU35" s="662">
        <v>15.4833</v>
      </c>
      <c r="BV35" s="662">
        <v>21.3565</v>
      </c>
      <c r="BW35" s="662">
        <v>20.582999999999998</v>
      </c>
      <c r="BX35" s="662">
        <v>24.6633</v>
      </c>
      <c r="BY35" s="662">
        <v>28.0062</v>
      </c>
      <c r="BZ35" s="662">
        <v>30.674099999999999</v>
      </c>
      <c r="CA35" s="662">
        <v>30.929200000000002</v>
      </c>
      <c r="CB35" s="669">
        <v>17.491599999999998</v>
      </c>
      <c r="CC35" s="669">
        <v>29.220300000000002</v>
      </c>
      <c r="CD35" s="663">
        <v>27.838100000000001</v>
      </c>
    </row>
    <row r="36" spans="2:82" s="489" customFormat="1" ht="15.75" customHeight="1">
      <c r="B36" s="646" t="s">
        <v>700</v>
      </c>
      <c r="C36" s="649" t="s">
        <v>105</v>
      </c>
      <c r="D36" s="647">
        <v>1698.9422</v>
      </c>
      <c r="E36" s="647" t="s">
        <v>105</v>
      </c>
      <c r="F36" s="647">
        <v>301.87180000000001</v>
      </c>
      <c r="G36" s="647">
        <v>210.61259999999999</v>
      </c>
      <c r="H36" s="647">
        <v>462.42559999999997</v>
      </c>
      <c r="I36" s="647">
        <v>333.48770000000002</v>
      </c>
      <c r="J36" s="647">
        <v>261.97859999999997</v>
      </c>
      <c r="K36" s="647">
        <v>246.11959999999999</v>
      </c>
      <c r="L36" s="647">
        <v>326.94499999999999</v>
      </c>
      <c r="M36" s="647">
        <v>322.97789999999998</v>
      </c>
      <c r="N36" s="648">
        <v>341.29680000000002</v>
      </c>
      <c r="O36" s="648">
        <v>284.28769999999997</v>
      </c>
      <c r="P36" s="633">
        <v>292.94619999999998</v>
      </c>
      <c r="R36" s="646" t="s">
        <v>700</v>
      </c>
      <c r="S36" s="649" t="s">
        <v>105</v>
      </c>
      <c r="T36" s="647">
        <v>1698.9422</v>
      </c>
      <c r="U36" s="647" t="s">
        <v>105</v>
      </c>
      <c r="V36" s="647">
        <v>301.84640000000002</v>
      </c>
      <c r="W36" s="647">
        <v>210.61259999999999</v>
      </c>
      <c r="X36" s="647">
        <v>333.435</v>
      </c>
      <c r="Y36" s="647">
        <v>287.70490000000001</v>
      </c>
      <c r="Z36" s="647">
        <v>207.00620000000001</v>
      </c>
      <c r="AA36" s="647">
        <v>179.8244</v>
      </c>
      <c r="AB36" s="647">
        <v>161.2955</v>
      </c>
      <c r="AC36" s="647">
        <v>174.3809</v>
      </c>
      <c r="AD36" s="648">
        <v>291.6891</v>
      </c>
      <c r="AE36" s="648">
        <v>180.0094</v>
      </c>
      <c r="AF36" s="633">
        <v>196.97110000000001</v>
      </c>
      <c r="AH36" s="646" t="s">
        <v>700</v>
      </c>
      <c r="AI36" s="666" t="s">
        <v>105</v>
      </c>
      <c r="AJ36" s="664">
        <v>60.595300000000002</v>
      </c>
      <c r="AK36" s="664" t="s">
        <v>105</v>
      </c>
      <c r="AL36" s="664">
        <v>86.456000000000003</v>
      </c>
      <c r="AM36" s="664">
        <v>72.094099999999997</v>
      </c>
      <c r="AN36" s="664">
        <v>62.286799999999999</v>
      </c>
      <c r="AO36" s="664">
        <v>72.428899999999999</v>
      </c>
      <c r="AP36" s="664">
        <v>57.321199999999997</v>
      </c>
      <c r="AQ36" s="664">
        <v>52.281300000000002</v>
      </c>
      <c r="AR36" s="664">
        <v>31.993400000000001</v>
      </c>
      <c r="AS36" s="664">
        <v>22.035</v>
      </c>
      <c r="AT36" s="670">
        <v>71.594499999999996</v>
      </c>
      <c r="AU36" s="670">
        <v>41.744399999999999</v>
      </c>
      <c r="AV36" s="665">
        <v>47.026299999999999</v>
      </c>
      <c r="AX36" s="646" t="s">
        <v>700</v>
      </c>
      <c r="AY36" s="666" t="s">
        <v>105</v>
      </c>
      <c r="AZ36" s="664">
        <v>39.404699999999998</v>
      </c>
      <c r="BA36" s="664" t="s">
        <v>105</v>
      </c>
      <c r="BB36" s="664">
        <v>6.2495000000000003</v>
      </c>
      <c r="BC36" s="664">
        <v>11.045999999999999</v>
      </c>
      <c r="BD36" s="664">
        <v>9.0790000000000006</v>
      </c>
      <c r="BE36" s="664">
        <v>9.8780999999999999</v>
      </c>
      <c r="BF36" s="664">
        <v>9.6847999999999992</v>
      </c>
      <c r="BG36" s="664">
        <v>10.435499999999999</v>
      </c>
      <c r="BH36" s="664">
        <v>12.5017</v>
      </c>
      <c r="BI36" s="664">
        <v>12.009</v>
      </c>
      <c r="BJ36" s="670">
        <v>9.8036999999999992</v>
      </c>
      <c r="BK36" s="670">
        <v>11.219900000000001</v>
      </c>
      <c r="BL36" s="665">
        <v>10.9693</v>
      </c>
      <c r="BO36" s="642" t="s">
        <v>63</v>
      </c>
      <c r="BP36" s="646" t="s">
        <v>700</v>
      </c>
      <c r="BQ36" s="666" t="s">
        <v>105</v>
      </c>
      <c r="BR36" s="664">
        <v>0</v>
      </c>
      <c r="BS36" s="664" t="s">
        <v>105</v>
      </c>
      <c r="BT36" s="664">
        <v>7.2861000000000002</v>
      </c>
      <c r="BU36" s="664">
        <v>16.8599</v>
      </c>
      <c r="BV36" s="664">
        <v>0.73980000000000001</v>
      </c>
      <c r="BW36" s="664">
        <v>3.9645999999999999</v>
      </c>
      <c r="BX36" s="664">
        <v>12.0105</v>
      </c>
      <c r="BY36" s="664">
        <v>10.347099999999999</v>
      </c>
      <c r="BZ36" s="664">
        <v>4.8391000000000002</v>
      </c>
      <c r="CA36" s="664">
        <v>19.947700000000001</v>
      </c>
      <c r="CB36" s="670">
        <v>4.0667</v>
      </c>
      <c r="CC36" s="670">
        <v>10.3551</v>
      </c>
      <c r="CD36" s="665">
        <v>9.2423999999999999</v>
      </c>
    </row>
    <row r="37" spans="2:82" s="489" customFormat="1" ht="15.75" customHeight="1">
      <c r="B37" s="887" t="s">
        <v>695</v>
      </c>
      <c r="C37" s="643" t="s">
        <v>105</v>
      </c>
      <c r="D37" s="643" t="s">
        <v>105</v>
      </c>
      <c r="E37" s="643" t="s">
        <v>105</v>
      </c>
      <c r="F37" s="643">
        <v>325.82459999999998</v>
      </c>
      <c r="G37" s="643">
        <v>276.99970000000002</v>
      </c>
      <c r="H37" s="643">
        <v>646.62649999999996</v>
      </c>
      <c r="I37" s="643">
        <v>318.9083</v>
      </c>
      <c r="J37" s="643">
        <v>237.49170000000001</v>
      </c>
      <c r="K37" s="643">
        <v>238.399</v>
      </c>
      <c r="L37" s="643">
        <v>383.9375</v>
      </c>
      <c r="M37" s="643" t="s">
        <v>105</v>
      </c>
      <c r="N37" s="644">
        <v>348.43920000000003</v>
      </c>
      <c r="O37" s="644">
        <v>263.85410000000002</v>
      </c>
      <c r="P37" s="645">
        <v>283.12389999999999</v>
      </c>
      <c r="R37" s="887" t="s">
        <v>695</v>
      </c>
      <c r="S37" s="643" t="s">
        <v>105</v>
      </c>
      <c r="T37" s="643" t="s">
        <v>105</v>
      </c>
      <c r="U37" s="643" t="s">
        <v>105</v>
      </c>
      <c r="V37" s="643">
        <v>325.73390000000001</v>
      </c>
      <c r="W37" s="643">
        <v>276.99970000000002</v>
      </c>
      <c r="X37" s="643">
        <v>612.65769999999998</v>
      </c>
      <c r="Y37" s="643">
        <v>243.66069999999999</v>
      </c>
      <c r="Z37" s="643">
        <v>225.3614</v>
      </c>
      <c r="AA37" s="643">
        <v>172.15459999999999</v>
      </c>
      <c r="AB37" s="643">
        <v>208.8126</v>
      </c>
      <c r="AC37" s="643" t="s">
        <v>105</v>
      </c>
      <c r="AD37" s="644">
        <v>287.0471</v>
      </c>
      <c r="AE37" s="644">
        <v>199.98660000000001</v>
      </c>
      <c r="AF37" s="645">
        <v>219.82040000000001</v>
      </c>
      <c r="AH37" s="887" t="s">
        <v>695</v>
      </c>
      <c r="AI37" s="662" t="s">
        <v>105</v>
      </c>
      <c r="AJ37" s="662" t="s">
        <v>105</v>
      </c>
      <c r="AK37" s="662" t="s">
        <v>105</v>
      </c>
      <c r="AL37" s="662">
        <v>78.191999999999993</v>
      </c>
      <c r="AM37" s="662">
        <v>45.7864</v>
      </c>
      <c r="AN37" s="662">
        <v>84.973799999999997</v>
      </c>
      <c r="AO37" s="662">
        <v>65.48</v>
      </c>
      <c r="AP37" s="662">
        <v>55.523699999999998</v>
      </c>
      <c r="AQ37" s="662">
        <v>60.542900000000003</v>
      </c>
      <c r="AR37" s="662">
        <v>32.735399999999998</v>
      </c>
      <c r="AS37" s="662" t="s">
        <v>105</v>
      </c>
      <c r="AT37" s="669">
        <v>68.768199999999993</v>
      </c>
      <c r="AU37" s="669">
        <v>51.553699999999999</v>
      </c>
      <c r="AV37" s="663">
        <v>56.380200000000002</v>
      </c>
      <c r="AX37" s="887" t="s">
        <v>695</v>
      </c>
      <c r="AY37" s="662" t="s">
        <v>105</v>
      </c>
      <c r="AZ37" s="662" t="s">
        <v>105</v>
      </c>
      <c r="BA37" s="662" t="s">
        <v>105</v>
      </c>
      <c r="BB37" s="662">
        <v>12.9918</v>
      </c>
      <c r="BC37" s="662">
        <v>15.110799999999999</v>
      </c>
      <c r="BD37" s="662">
        <v>8.9311000000000007</v>
      </c>
      <c r="BE37" s="662">
        <v>9.3125</v>
      </c>
      <c r="BF37" s="662">
        <v>6.9823000000000004</v>
      </c>
      <c r="BG37" s="662">
        <v>11.318899999999999</v>
      </c>
      <c r="BH37" s="662">
        <v>19.255500000000001</v>
      </c>
      <c r="BI37" s="662" t="s">
        <v>105</v>
      </c>
      <c r="BJ37" s="669">
        <v>9.77</v>
      </c>
      <c r="BK37" s="669">
        <v>11.802899999999999</v>
      </c>
      <c r="BL37" s="663">
        <v>11.233000000000001</v>
      </c>
      <c r="BO37" s="642"/>
      <c r="BP37" s="887" t="s">
        <v>695</v>
      </c>
      <c r="BQ37" s="662" t="s">
        <v>105</v>
      </c>
      <c r="BR37" s="662" t="s">
        <v>105</v>
      </c>
      <c r="BS37" s="662" t="s">
        <v>105</v>
      </c>
      <c r="BT37" s="662">
        <v>8.7883999999999993</v>
      </c>
      <c r="BU37" s="662">
        <v>39.102800000000002</v>
      </c>
      <c r="BV37" s="662">
        <v>0.84179999999999999</v>
      </c>
      <c r="BW37" s="662">
        <v>1.6122000000000001</v>
      </c>
      <c r="BX37" s="662">
        <v>32.386299999999999</v>
      </c>
      <c r="BY37" s="662">
        <v>0.35099999999999998</v>
      </c>
      <c r="BZ37" s="662">
        <v>2.3961999999999999</v>
      </c>
      <c r="CA37" s="662" t="s">
        <v>105</v>
      </c>
      <c r="CB37" s="669">
        <v>3.8426</v>
      </c>
      <c r="CC37" s="669">
        <v>12.437799999999999</v>
      </c>
      <c r="CD37" s="663">
        <v>10.027900000000001</v>
      </c>
    </row>
    <row r="38" spans="2:82" s="489" customFormat="1" ht="15.75" customHeight="1">
      <c r="B38" s="888" t="s">
        <v>696</v>
      </c>
      <c r="C38" s="647" t="s">
        <v>105</v>
      </c>
      <c r="D38" s="647" t="s">
        <v>105</v>
      </c>
      <c r="E38" s="647" t="s">
        <v>105</v>
      </c>
      <c r="F38" s="647">
        <v>340.61559999999997</v>
      </c>
      <c r="G38" s="647">
        <v>97.036900000000003</v>
      </c>
      <c r="H38" s="647">
        <v>450.73820000000001</v>
      </c>
      <c r="I38" s="647">
        <v>112.6182</v>
      </c>
      <c r="J38" s="647">
        <v>163.4281</v>
      </c>
      <c r="K38" s="647">
        <v>127.8638</v>
      </c>
      <c r="L38" s="647">
        <v>179.40610000000001</v>
      </c>
      <c r="M38" s="647" t="s">
        <v>105</v>
      </c>
      <c r="N38" s="648">
        <v>202.14429999999999</v>
      </c>
      <c r="O38" s="648">
        <v>157.41990000000001</v>
      </c>
      <c r="P38" s="633">
        <v>169.1123</v>
      </c>
      <c r="R38" s="888" t="s">
        <v>696</v>
      </c>
      <c r="S38" s="647" t="s">
        <v>105</v>
      </c>
      <c r="T38" s="647" t="s">
        <v>105</v>
      </c>
      <c r="U38" s="647" t="s">
        <v>105</v>
      </c>
      <c r="V38" s="647">
        <v>340.61559999999997</v>
      </c>
      <c r="W38" s="647">
        <v>97.036900000000003</v>
      </c>
      <c r="X38" s="647">
        <v>229.04179999999999</v>
      </c>
      <c r="Y38" s="647">
        <v>112.6037</v>
      </c>
      <c r="Z38" s="647">
        <v>145.11439999999999</v>
      </c>
      <c r="AA38" s="647">
        <v>82.123800000000003</v>
      </c>
      <c r="AB38" s="647">
        <v>118.4199</v>
      </c>
      <c r="AC38" s="647" t="s">
        <v>105</v>
      </c>
      <c r="AD38" s="648">
        <v>157.0633</v>
      </c>
      <c r="AE38" s="648">
        <v>118.49550000000001</v>
      </c>
      <c r="AF38" s="633">
        <v>128.57839999999999</v>
      </c>
      <c r="AH38" s="888" t="s">
        <v>696</v>
      </c>
      <c r="AI38" s="664" t="s">
        <v>105</v>
      </c>
      <c r="AJ38" s="664" t="s">
        <v>105</v>
      </c>
      <c r="AK38" s="664" t="s">
        <v>105</v>
      </c>
      <c r="AL38" s="664">
        <v>88.146600000000007</v>
      </c>
      <c r="AM38" s="664">
        <v>92.898099999999999</v>
      </c>
      <c r="AN38" s="664">
        <v>41.755899999999997</v>
      </c>
      <c r="AO38" s="664">
        <v>79.693600000000004</v>
      </c>
      <c r="AP38" s="664">
        <v>64.081100000000006</v>
      </c>
      <c r="AQ38" s="664">
        <v>53.251300000000001</v>
      </c>
      <c r="AR38" s="664">
        <v>43.506100000000004</v>
      </c>
      <c r="AS38" s="664" t="s">
        <v>105</v>
      </c>
      <c r="AT38" s="670">
        <v>64.271199999999993</v>
      </c>
      <c r="AU38" s="670">
        <v>54.634399999999999</v>
      </c>
      <c r="AV38" s="665">
        <v>57.645899999999997</v>
      </c>
      <c r="AX38" s="888" t="s">
        <v>696</v>
      </c>
      <c r="AY38" s="664" t="s">
        <v>105</v>
      </c>
      <c r="AZ38" s="664" t="s">
        <v>105</v>
      </c>
      <c r="BA38" s="664" t="s">
        <v>105</v>
      </c>
      <c r="BB38" s="664">
        <v>4.6447000000000003</v>
      </c>
      <c r="BC38" s="664">
        <v>7.1018999999999997</v>
      </c>
      <c r="BD38" s="664">
        <v>8.4245000000000001</v>
      </c>
      <c r="BE38" s="664">
        <v>12.767200000000001</v>
      </c>
      <c r="BF38" s="664">
        <v>15.697100000000001</v>
      </c>
      <c r="BG38" s="664">
        <v>9.2517999999999994</v>
      </c>
      <c r="BH38" s="664">
        <v>2.8778999999999999</v>
      </c>
      <c r="BI38" s="664" t="s">
        <v>105</v>
      </c>
      <c r="BJ38" s="670">
        <v>9.3123000000000005</v>
      </c>
      <c r="BK38" s="670">
        <v>9.8849</v>
      </c>
      <c r="BL38" s="665">
        <v>9.7058999999999997</v>
      </c>
      <c r="BO38" s="642"/>
      <c r="BP38" s="888" t="s">
        <v>696</v>
      </c>
      <c r="BQ38" s="664" t="s">
        <v>105</v>
      </c>
      <c r="BR38" s="664" t="s">
        <v>105</v>
      </c>
      <c r="BS38" s="664" t="s">
        <v>105</v>
      </c>
      <c r="BT38" s="664">
        <v>7.2087000000000003</v>
      </c>
      <c r="BU38" s="664">
        <v>0</v>
      </c>
      <c r="BV38" s="664">
        <v>0.63449999999999995</v>
      </c>
      <c r="BW38" s="664">
        <v>7.5263</v>
      </c>
      <c r="BX38" s="664">
        <v>9.0158000000000005</v>
      </c>
      <c r="BY38" s="664">
        <v>1.7244999999999999</v>
      </c>
      <c r="BZ38" s="664">
        <v>19.622599999999998</v>
      </c>
      <c r="CA38" s="664" t="s">
        <v>105</v>
      </c>
      <c r="CB38" s="670">
        <v>4.1151</v>
      </c>
      <c r="CC38" s="670">
        <v>10.754200000000001</v>
      </c>
      <c r="CD38" s="665">
        <v>8.6795000000000009</v>
      </c>
    </row>
    <row r="39" spans="2:82" s="489" customFormat="1" ht="15.75" customHeight="1">
      <c r="B39" s="887" t="s">
        <v>699</v>
      </c>
      <c r="C39" s="643" t="s">
        <v>105</v>
      </c>
      <c r="D39" s="643">
        <v>1698.9422</v>
      </c>
      <c r="E39" s="643" t="s">
        <v>105</v>
      </c>
      <c r="F39" s="643">
        <v>215.9512</v>
      </c>
      <c r="G39" s="643">
        <v>273.92469999999997</v>
      </c>
      <c r="H39" s="643">
        <v>290.56740000000002</v>
      </c>
      <c r="I39" s="643">
        <v>157.84469999999999</v>
      </c>
      <c r="J39" s="643">
        <v>317.89699999999999</v>
      </c>
      <c r="K39" s="643">
        <v>339.9393</v>
      </c>
      <c r="L39" s="643">
        <v>206.3537</v>
      </c>
      <c r="M39" s="643" t="s">
        <v>105</v>
      </c>
      <c r="N39" s="644">
        <v>221.32900000000001</v>
      </c>
      <c r="O39" s="644">
        <v>300.58120000000002</v>
      </c>
      <c r="P39" s="645">
        <v>287.62200000000001</v>
      </c>
      <c r="R39" s="887" t="s">
        <v>699</v>
      </c>
      <c r="S39" s="643" t="s">
        <v>105</v>
      </c>
      <c r="T39" s="643">
        <v>1698.9422</v>
      </c>
      <c r="U39" s="643" t="s">
        <v>105</v>
      </c>
      <c r="V39" s="643">
        <v>215.9512</v>
      </c>
      <c r="W39" s="643">
        <v>273.92469999999997</v>
      </c>
      <c r="X39" s="643">
        <v>290.56740000000002</v>
      </c>
      <c r="Y39" s="643">
        <v>157.79</v>
      </c>
      <c r="Z39" s="643">
        <v>249.5669</v>
      </c>
      <c r="AA39" s="643">
        <v>310.4271</v>
      </c>
      <c r="AB39" s="643">
        <v>206.3537</v>
      </c>
      <c r="AC39" s="643" t="s">
        <v>105</v>
      </c>
      <c r="AD39" s="644">
        <v>221.29900000000001</v>
      </c>
      <c r="AE39" s="644">
        <v>272.72449999999998</v>
      </c>
      <c r="AF39" s="645">
        <v>264.31549999999999</v>
      </c>
      <c r="AH39" s="887" t="s">
        <v>699</v>
      </c>
      <c r="AI39" s="662" t="s">
        <v>105</v>
      </c>
      <c r="AJ39" s="662">
        <v>60.595300000000002</v>
      </c>
      <c r="AK39" s="662" t="s">
        <v>105</v>
      </c>
      <c r="AL39" s="662">
        <v>94.810299999999998</v>
      </c>
      <c r="AM39" s="662">
        <v>91.674700000000001</v>
      </c>
      <c r="AN39" s="662">
        <v>87.109700000000004</v>
      </c>
      <c r="AO39" s="662">
        <v>86.678700000000006</v>
      </c>
      <c r="AP39" s="662">
        <v>62.900199999999998</v>
      </c>
      <c r="AQ39" s="662">
        <v>56.817399999999999</v>
      </c>
      <c r="AR39" s="662">
        <v>78.001800000000003</v>
      </c>
      <c r="AS39" s="662" t="s">
        <v>105</v>
      </c>
      <c r="AT39" s="669">
        <v>86.411000000000001</v>
      </c>
      <c r="AU39" s="669">
        <v>61.752299999999998</v>
      </c>
      <c r="AV39" s="663">
        <v>64.855000000000004</v>
      </c>
      <c r="AX39" s="887" t="s">
        <v>699</v>
      </c>
      <c r="AY39" s="662" t="s">
        <v>105</v>
      </c>
      <c r="AZ39" s="662">
        <v>39.404699999999998</v>
      </c>
      <c r="BA39" s="662" t="s">
        <v>105</v>
      </c>
      <c r="BB39" s="662">
        <v>0</v>
      </c>
      <c r="BC39" s="662">
        <v>8.3253000000000004</v>
      </c>
      <c r="BD39" s="662">
        <v>11.988</v>
      </c>
      <c r="BE39" s="662">
        <v>13.2867</v>
      </c>
      <c r="BF39" s="662">
        <v>14.1782</v>
      </c>
      <c r="BG39" s="662">
        <v>10.764099999999999</v>
      </c>
      <c r="BH39" s="662">
        <v>13.3186</v>
      </c>
      <c r="BI39" s="662" t="s">
        <v>105</v>
      </c>
      <c r="BJ39" s="669">
        <v>12.676399999999999</v>
      </c>
      <c r="BK39" s="669">
        <v>11.816000000000001</v>
      </c>
      <c r="BL39" s="663">
        <v>11.924300000000001</v>
      </c>
      <c r="BO39" s="642"/>
      <c r="BP39" s="887" t="s">
        <v>699</v>
      </c>
      <c r="BQ39" s="662" t="s">
        <v>105</v>
      </c>
      <c r="BR39" s="662">
        <v>0</v>
      </c>
      <c r="BS39" s="662" t="s">
        <v>105</v>
      </c>
      <c r="BT39" s="662">
        <v>5.1897000000000002</v>
      </c>
      <c r="BU39" s="662">
        <v>0</v>
      </c>
      <c r="BV39" s="662">
        <v>0.9022</v>
      </c>
      <c r="BW39" s="662">
        <v>0</v>
      </c>
      <c r="BX39" s="662">
        <v>1.4272</v>
      </c>
      <c r="BY39" s="662">
        <v>23.736899999999999</v>
      </c>
      <c r="BZ39" s="662">
        <v>8.6796000000000006</v>
      </c>
      <c r="CA39" s="662" t="s">
        <v>105</v>
      </c>
      <c r="CB39" s="669">
        <v>0.8992</v>
      </c>
      <c r="CC39" s="669">
        <v>17.164100000000001</v>
      </c>
      <c r="CD39" s="663">
        <v>15.1175</v>
      </c>
    </row>
    <row r="40" spans="2:82" s="489" customFormat="1" ht="15.75" customHeight="1">
      <c r="B40" s="888" t="s">
        <v>697</v>
      </c>
      <c r="C40" s="647" t="s">
        <v>105</v>
      </c>
      <c r="D40" s="647" t="s">
        <v>105</v>
      </c>
      <c r="E40" s="647" t="s">
        <v>105</v>
      </c>
      <c r="F40" s="647" t="s">
        <v>105</v>
      </c>
      <c r="G40" s="647" t="s">
        <v>105</v>
      </c>
      <c r="H40" s="647" t="s">
        <v>105</v>
      </c>
      <c r="I40" s="647">
        <v>703.94100000000003</v>
      </c>
      <c r="J40" s="647">
        <v>379.30459999999999</v>
      </c>
      <c r="K40" s="647">
        <v>269.71440000000001</v>
      </c>
      <c r="L40" s="647">
        <v>415.44060000000002</v>
      </c>
      <c r="M40" s="647">
        <v>322.97789999999998</v>
      </c>
      <c r="N40" s="648">
        <v>703.94100000000003</v>
      </c>
      <c r="O40" s="648">
        <v>342.04270000000002</v>
      </c>
      <c r="P40" s="633">
        <v>361.13139999999999</v>
      </c>
      <c r="R40" s="888" t="s">
        <v>697</v>
      </c>
      <c r="S40" s="647" t="s">
        <v>105</v>
      </c>
      <c r="T40" s="647" t="s">
        <v>105</v>
      </c>
      <c r="U40" s="647" t="s">
        <v>105</v>
      </c>
      <c r="V40" s="647" t="s">
        <v>105</v>
      </c>
      <c r="W40" s="647" t="s">
        <v>105</v>
      </c>
      <c r="X40" s="647" t="s">
        <v>105</v>
      </c>
      <c r="Y40" s="647">
        <v>608.99180000000001</v>
      </c>
      <c r="Z40" s="647">
        <v>255.22649999999999</v>
      </c>
      <c r="AA40" s="647">
        <v>166.6456</v>
      </c>
      <c r="AB40" s="647">
        <v>175.70869999999999</v>
      </c>
      <c r="AC40" s="647">
        <v>174.3809</v>
      </c>
      <c r="AD40" s="648">
        <v>608.99180000000001</v>
      </c>
      <c r="AE40" s="648">
        <v>177.67150000000001</v>
      </c>
      <c r="AF40" s="633">
        <v>200.42189999999999</v>
      </c>
      <c r="AH40" s="888" t="s">
        <v>697</v>
      </c>
      <c r="AI40" s="664" t="s">
        <v>105</v>
      </c>
      <c r="AJ40" s="664" t="s">
        <v>105</v>
      </c>
      <c r="AK40" s="664" t="s">
        <v>105</v>
      </c>
      <c r="AL40" s="664" t="s">
        <v>105</v>
      </c>
      <c r="AM40" s="664" t="s">
        <v>105</v>
      </c>
      <c r="AN40" s="664" t="s">
        <v>105</v>
      </c>
      <c r="AO40" s="664">
        <v>70.685299999999998</v>
      </c>
      <c r="AP40" s="664">
        <v>47.755200000000002</v>
      </c>
      <c r="AQ40" s="664">
        <v>44.482599999999998</v>
      </c>
      <c r="AR40" s="664">
        <v>26.070599999999999</v>
      </c>
      <c r="AS40" s="664">
        <v>22.035</v>
      </c>
      <c r="AT40" s="670">
        <v>70.685299999999998</v>
      </c>
      <c r="AU40" s="670">
        <v>30.585599999999999</v>
      </c>
      <c r="AV40" s="665">
        <v>34.708500000000001</v>
      </c>
      <c r="AX40" s="888" t="s">
        <v>697</v>
      </c>
      <c r="AY40" s="664" t="s">
        <v>105</v>
      </c>
      <c r="AZ40" s="664" t="s">
        <v>105</v>
      </c>
      <c r="BA40" s="664" t="s">
        <v>105</v>
      </c>
      <c r="BB40" s="664" t="s">
        <v>105</v>
      </c>
      <c r="BC40" s="664" t="s">
        <v>105</v>
      </c>
      <c r="BD40" s="664" t="s">
        <v>105</v>
      </c>
      <c r="BE40" s="664">
        <v>8.7797999999999998</v>
      </c>
      <c r="BF40" s="664">
        <v>10.4099</v>
      </c>
      <c r="BG40" s="664">
        <v>9.6770999999999994</v>
      </c>
      <c r="BH40" s="664">
        <v>12.5916</v>
      </c>
      <c r="BI40" s="664">
        <v>12.009</v>
      </c>
      <c r="BJ40" s="670">
        <v>8.7797999999999998</v>
      </c>
      <c r="BK40" s="670">
        <v>11.602499999999999</v>
      </c>
      <c r="BL40" s="665">
        <v>11.3123</v>
      </c>
      <c r="BO40" s="642"/>
      <c r="BP40" s="888" t="s">
        <v>697</v>
      </c>
      <c r="BQ40" s="664" t="s">
        <v>105</v>
      </c>
      <c r="BR40" s="664" t="s">
        <v>105</v>
      </c>
      <c r="BS40" s="664" t="s">
        <v>105</v>
      </c>
      <c r="BT40" s="664" t="s">
        <v>105</v>
      </c>
      <c r="BU40" s="664" t="s">
        <v>105</v>
      </c>
      <c r="BV40" s="664" t="s">
        <v>105</v>
      </c>
      <c r="BW40" s="664">
        <v>7.0465999999999998</v>
      </c>
      <c r="BX40" s="664">
        <v>9.1228999999999996</v>
      </c>
      <c r="BY40" s="664">
        <v>7.6261999999999999</v>
      </c>
      <c r="BZ40" s="664">
        <v>3.6322999999999999</v>
      </c>
      <c r="CA40" s="664">
        <v>19.947700000000001</v>
      </c>
      <c r="CB40" s="670">
        <v>7.0465999999999998</v>
      </c>
      <c r="CC40" s="670">
        <v>9.7561</v>
      </c>
      <c r="CD40" s="665">
        <v>9.4774999999999991</v>
      </c>
    </row>
    <row r="41" spans="2:82" s="489" customFormat="1" ht="15.75" customHeight="1">
      <c r="B41" s="887" t="s">
        <v>698</v>
      </c>
      <c r="C41" s="643" t="s">
        <v>105</v>
      </c>
      <c r="D41" s="643" t="s">
        <v>105</v>
      </c>
      <c r="E41" s="643" t="s">
        <v>105</v>
      </c>
      <c r="F41" s="643" t="s">
        <v>105</v>
      </c>
      <c r="G41" s="643" t="s">
        <v>105</v>
      </c>
      <c r="H41" s="643" t="s">
        <v>105</v>
      </c>
      <c r="I41" s="643">
        <v>382.971</v>
      </c>
      <c r="J41" s="643">
        <v>321.37799999999999</v>
      </c>
      <c r="K41" s="643">
        <v>40.0899</v>
      </c>
      <c r="L41" s="643">
        <v>219.2114</v>
      </c>
      <c r="M41" s="643" t="s">
        <v>105</v>
      </c>
      <c r="N41" s="644">
        <v>382.971</v>
      </c>
      <c r="O41" s="644">
        <v>243.07480000000001</v>
      </c>
      <c r="P41" s="645">
        <v>269.69600000000003</v>
      </c>
      <c r="R41" s="887" t="s">
        <v>698</v>
      </c>
      <c r="S41" s="643" t="s">
        <v>105</v>
      </c>
      <c r="T41" s="643" t="s">
        <v>105</v>
      </c>
      <c r="U41" s="643" t="s">
        <v>105</v>
      </c>
      <c r="V41" s="643" t="s">
        <v>105</v>
      </c>
      <c r="W41" s="643" t="s">
        <v>105</v>
      </c>
      <c r="X41" s="643" t="s">
        <v>105</v>
      </c>
      <c r="Y41" s="643">
        <v>342.99259999999998</v>
      </c>
      <c r="Z41" s="643">
        <v>214.97710000000001</v>
      </c>
      <c r="AA41" s="643">
        <v>40.0899</v>
      </c>
      <c r="AB41" s="643">
        <v>82.176299999999998</v>
      </c>
      <c r="AC41" s="643" t="s">
        <v>105</v>
      </c>
      <c r="AD41" s="644">
        <v>342.99259999999998</v>
      </c>
      <c r="AE41" s="644">
        <v>142.54300000000001</v>
      </c>
      <c r="AF41" s="645">
        <v>180.68709999999999</v>
      </c>
      <c r="AH41" s="887" t="s">
        <v>698</v>
      </c>
      <c r="AI41" s="662" t="s">
        <v>105</v>
      </c>
      <c r="AJ41" s="662" t="s">
        <v>105</v>
      </c>
      <c r="AK41" s="662" t="s">
        <v>105</v>
      </c>
      <c r="AL41" s="662" t="s">
        <v>105</v>
      </c>
      <c r="AM41" s="662" t="s">
        <v>105</v>
      </c>
      <c r="AN41" s="662" t="s">
        <v>105</v>
      </c>
      <c r="AO41" s="662">
        <v>77.915199999999999</v>
      </c>
      <c r="AP41" s="662">
        <v>58.670299999999997</v>
      </c>
      <c r="AQ41" s="662">
        <v>74.954300000000003</v>
      </c>
      <c r="AR41" s="662">
        <v>26.298300000000001</v>
      </c>
      <c r="AS41" s="662" t="s">
        <v>105</v>
      </c>
      <c r="AT41" s="669">
        <v>77.915199999999999</v>
      </c>
      <c r="AU41" s="669">
        <v>49.075400000000002</v>
      </c>
      <c r="AV41" s="663">
        <v>56.868400000000001</v>
      </c>
      <c r="AX41" s="887" t="s">
        <v>698</v>
      </c>
      <c r="AY41" s="662" t="s">
        <v>105</v>
      </c>
      <c r="AZ41" s="662" t="s">
        <v>105</v>
      </c>
      <c r="BA41" s="662" t="s">
        <v>105</v>
      </c>
      <c r="BB41" s="662" t="s">
        <v>105</v>
      </c>
      <c r="BC41" s="662" t="s">
        <v>105</v>
      </c>
      <c r="BD41" s="662" t="s">
        <v>105</v>
      </c>
      <c r="BE41" s="662">
        <v>10.614599999999999</v>
      </c>
      <c r="BF41" s="662">
        <v>6.7599</v>
      </c>
      <c r="BG41" s="662">
        <v>25.0457</v>
      </c>
      <c r="BH41" s="662">
        <v>11.1889</v>
      </c>
      <c r="BI41" s="662" t="s">
        <v>105</v>
      </c>
      <c r="BJ41" s="669">
        <v>10.614599999999999</v>
      </c>
      <c r="BK41" s="669">
        <v>8.5931999999999995</v>
      </c>
      <c r="BL41" s="663">
        <v>9.1394000000000002</v>
      </c>
      <c r="BO41" s="642"/>
      <c r="BP41" s="887" t="s">
        <v>698</v>
      </c>
      <c r="BQ41" s="662" t="s">
        <v>105</v>
      </c>
      <c r="BR41" s="662" t="s">
        <v>105</v>
      </c>
      <c r="BS41" s="662" t="s">
        <v>105</v>
      </c>
      <c r="BT41" s="662" t="s">
        <v>105</v>
      </c>
      <c r="BU41" s="662" t="s">
        <v>105</v>
      </c>
      <c r="BV41" s="662" t="s">
        <v>105</v>
      </c>
      <c r="BW41" s="662">
        <v>1.0311999999999999</v>
      </c>
      <c r="BX41" s="662">
        <v>1.4621</v>
      </c>
      <c r="BY41" s="662">
        <v>0</v>
      </c>
      <c r="BZ41" s="662">
        <v>0</v>
      </c>
      <c r="CA41" s="662" t="s">
        <v>105</v>
      </c>
      <c r="CB41" s="669">
        <v>1.0311999999999999</v>
      </c>
      <c r="CC41" s="669">
        <v>0.97299999999999998</v>
      </c>
      <c r="CD41" s="663">
        <v>0.98870000000000002</v>
      </c>
    </row>
    <row r="42" spans="2:82" s="595" customFormat="1" ht="15.75" customHeight="1">
      <c r="B42" s="889" t="s">
        <v>906</v>
      </c>
      <c r="C42" s="582"/>
      <c r="D42" s="582"/>
      <c r="E42" s="582"/>
      <c r="F42" s="582"/>
      <c r="G42" s="582"/>
      <c r="H42" s="582"/>
      <c r="I42" s="582"/>
      <c r="J42" s="582"/>
      <c r="K42" s="582"/>
      <c r="L42" s="582"/>
      <c r="M42" s="582"/>
      <c r="N42" s="583"/>
      <c r="O42" s="583"/>
      <c r="P42" s="890"/>
      <c r="R42" s="889" t="s">
        <v>906</v>
      </c>
      <c r="S42" s="582"/>
      <c r="T42" s="582"/>
      <c r="U42" s="582"/>
      <c r="V42" s="582"/>
      <c r="W42" s="582"/>
      <c r="X42" s="582"/>
      <c r="Y42" s="582"/>
      <c r="Z42" s="582"/>
      <c r="AA42" s="582"/>
      <c r="AB42" s="582"/>
      <c r="AC42" s="582"/>
      <c r="AD42" s="583"/>
      <c r="AE42" s="583"/>
      <c r="AF42" s="890"/>
      <c r="AH42" s="889" t="s">
        <v>906</v>
      </c>
      <c r="AI42" s="923"/>
      <c r="AJ42" s="923"/>
      <c r="AK42" s="923"/>
      <c r="AL42" s="923"/>
      <c r="AM42" s="923"/>
      <c r="AN42" s="923"/>
      <c r="AO42" s="923"/>
      <c r="AP42" s="923"/>
      <c r="AQ42" s="923"/>
      <c r="AR42" s="923"/>
      <c r="AS42" s="923"/>
      <c r="AT42" s="924"/>
      <c r="AU42" s="924"/>
      <c r="AV42" s="925"/>
      <c r="AX42" s="889" t="s">
        <v>906</v>
      </c>
      <c r="AY42" s="923"/>
      <c r="AZ42" s="923"/>
      <c r="BA42" s="923"/>
      <c r="BB42" s="923"/>
      <c r="BC42" s="923"/>
      <c r="BD42" s="923"/>
      <c r="BE42" s="923"/>
      <c r="BF42" s="923"/>
      <c r="BG42" s="923"/>
      <c r="BH42" s="923"/>
      <c r="BI42" s="923"/>
      <c r="BJ42" s="924"/>
      <c r="BK42" s="924"/>
      <c r="BL42" s="925"/>
      <c r="BO42" s="646" t="s">
        <v>64</v>
      </c>
      <c r="BP42" s="889" t="s">
        <v>906</v>
      </c>
      <c r="BQ42" s="923"/>
      <c r="BR42" s="923"/>
      <c r="BS42" s="923"/>
      <c r="BT42" s="923"/>
      <c r="BU42" s="923"/>
      <c r="BV42" s="923"/>
      <c r="BW42" s="923"/>
      <c r="BX42" s="923"/>
      <c r="BY42" s="923"/>
      <c r="BZ42" s="923"/>
      <c r="CA42" s="923"/>
      <c r="CB42" s="924"/>
      <c r="CC42" s="924"/>
      <c r="CD42" s="925"/>
    </row>
    <row r="43" spans="2:82" s="489" customFormat="1" ht="15.75" customHeight="1">
      <c r="B43" s="891" t="s">
        <v>554</v>
      </c>
      <c r="C43" s="892">
        <v>606.71979999999996</v>
      </c>
      <c r="D43" s="892">
        <v>411.96949999999998</v>
      </c>
      <c r="E43" s="892">
        <v>228.6053</v>
      </c>
      <c r="F43" s="892">
        <v>250.25290000000001</v>
      </c>
      <c r="G43" s="892">
        <v>209.79150000000001</v>
      </c>
      <c r="H43" s="892">
        <v>241.7499</v>
      </c>
      <c r="I43" s="892">
        <v>223.03559999999999</v>
      </c>
      <c r="J43" s="892">
        <v>232.57249999999999</v>
      </c>
      <c r="K43" s="892">
        <v>272.50599999999997</v>
      </c>
      <c r="L43" s="892">
        <v>306.25709999999998</v>
      </c>
      <c r="M43" s="892">
        <v>266.79329999999999</v>
      </c>
      <c r="N43" s="893">
        <v>228.26759999999999</v>
      </c>
      <c r="O43" s="893">
        <v>269.92939999999999</v>
      </c>
      <c r="P43" s="894">
        <v>263.69889999999998</v>
      </c>
      <c r="R43" s="891" t="s">
        <v>554</v>
      </c>
      <c r="S43" s="892">
        <v>605.28179999999998</v>
      </c>
      <c r="T43" s="892">
        <v>269.13279999999997</v>
      </c>
      <c r="U43" s="892">
        <v>158.5033</v>
      </c>
      <c r="V43" s="892">
        <v>176.68510000000001</v>
      </c>
      <c r="W43" s="892">
        <v>155.83150000000001</v>
      </c>
      <c r="X43" s="892">
        <v>195.0693</v>
      </c>
      <c r="Y43" s="892">
        <v>163.7859</v>
      </c>
      <c r="Z43" s="892">
        <v>158.33199999999999</v>
      </c>
      <c r="AA43" s="892">
        <v>192.42490000000001</v>
      </c>
      <c r="AB43" s="892">
        <v>210.97</v>
      </c>
      <c r="AC43" s="892">
        <v>150.33369999999999</v>
      </c>
      <c r="AD43" s="893">
        <v>169.4359</v>
      </c>
      <c r="AE43" s="893">
        <v>170.3091</v>
      </c>
      <c r="AF43" s="894">
        <v>170.17850000000001</v>
      </c>
      <c r="AH43" s="891" t="s">
        <v>554</v>
      </c>
      <c r="AI43" s="926">
        <v>74.991699999999994</v>
      </c>
      <c r="AJ43" s="926">
        <v>43.863500000000002</v>
      </c>
      <c r="AK43" s="926">
        <v>46.117400000000004</v>
      </c>
      <c r="AL43" s="926">
        <v>41.137</v>
      </c>
      <c r="AM43" s="926">
        <v>39.434399999999997</v>
      </c>
      <c r="AN43" s="926">
        <v>36.338099999999997</v>
      </c>
      <c r="AO43" s="926">
        <v>34.285899999999998</v>
      </c>
      <c r="AP43" s="926">
        <v>27.085599999999999</v>
      </c>
      <c r="AQ43" s="926">
        <v>29.492799999999999</v>
      </c>
      <c r="AR43" s="926">
        <v>22.569600000000001</v>
      </c>
      <c r="AS43" s="926">
        <v>17.343900000000001</v>
      </c>
      <c r="AT43" s="927">
        <v>36.6036</v>
      </c>
      <c r="AU43" s="927">
        <v>22.129799999999999</v>
      </c>
      <c r="AV43" s="928">
        <v>24.003499999999999</v>
      </c>
      <c r="AX43" s="891" t="s">
        <v>554</v>
      </c>
      <c r="AY43" s="926">
        <v>19.441700000000001</v>
      </c>
      <c r="AZ43" s="926">
        <v>14.1541</v>
      </c>
      <c r="BA43" s="926">
        <v>13.260300000000001</v>
      </c>
      <c r="BB43" s="926">
        <v>14.9862</v>
      </c>
      <c r="BC43" s="926">
        <v>16.477</v>
      </c>
      <c r="BD43" s="926">
        <v>16.509499999999999</v>
      </c>
      <c r="BE43" s="926">
        <v>15.952400000000001</v>
      </c>
      <c r="BF43" s="926">
        <v>15.069900000000001</v>
      </c>
      <c r="BG43" s="926">
        <v>14.419</v>
      </c>
      <c r="BH43" s="926">
        <v>13.3469</v>
      </c>
      <c r="BI43" s="926">
        <v>13.479100000000001</v>
      </c>
      <c r="BJ43" s="927">
        <v>15.9269</v>
      </c>
      <c r="BK43" s="927">
        <v>13.8451</v>
      </c>
      <c r="BL43" s="928">
        <v>14.114599999999999</v>
      </c>
      <c r="BO43" s="642" t="s">
        <v>65</v>
      </c>
      <c r="BP43" s="891" t="s">
        <v>554</v>
      </c>
      <c r="BQ43" s="926">
        <v>5.3295000000000003</v>
      </c>
      <c r="BR43" s="926">
        <v>7.3106999999999998</v>
      </c>
      <c r="BS43" s="926">
        <v>9.9572000000000003</v>
      </c>
      <c r="BT43" s="926">
        <v>14.4795</v>
      </c>
      <c r="BU43" s="926">
        <v>18.367899999999999</v>
      </c>
      <c r="BV43" s="926">
        <v>27.8429</v>
      </c>
      <c r="BW43" s="926">
        <v>23.1965</v>
      </c>
      <c r="BX43" s="926">
        <v>25.922999999999998</v>
      </c>
      <c r="BY43" s="926">
        <v>26.7013</v>
      </c>
      <c r="BZ43" s="926">
        <v>32.970100000000002</v>
      </c>
      <c r="CA43" s="926">
        <v>25.525300000000001</v>
      </c>
      <c r="CB43" s="927">
        <v>21.696400000000001</v>
      </c>
      <c r="CC43" s="927">
        <v>27.119</v>
      </c>
      <c r="CD43" s="928">
        <v>26.417000000000002</v>
      </c>
    </row>
    <row r="44" spans="2:82" s="595" customFormat="1" ht="15.75" customHeight="1">
      <c r="B44" s="895" t="s">
        <v>524</v>
      </c>
      <c r="C44" s="896">
        <v>496.38549999999998</v>
      </c>
      <c r="D44" s="896">
        <v>352.34190000000001</v>
      </c>
      <c r="E44" s="896">
        <v>258.91219999999998</v>
      </c>
      <c r="F44" s="896">
        <v>236.3691</v>
      </c>
      <c r="G44" s="896">
        <v>253.73769999999999</v>
      </c>
      <c r="H44" s="896">
        <v>248.1609</v>
      </c>
      <c r="I44" s="896">
        <v>242.67609999999999</v>
      </c>
      <c r="J44" s="896">
        <v>252.3683</v>
      </c>
      <c r="K44" s="896">
        <v>277.09539999999998</v>
      </c>
      <c r="L44" s="896">
        <v>320.42020000000002</v>
      </c>
      <c r="M44" s="896">
        <v>253.09780000000001</v>
      </c>
      <c r="N44" s="897">
        <v>245.8039</v>
      </c>
      <c r="O44" s="897">
        <v>279.5949</v>
      </c>
      <c r="P44" s="898">
        <v>264.57589999999999</v>
      </c>
      <c r="R44" s="895" t="s">
        <v>524</v>
      </c>
      <c r="S44" s="896">
        <v>396.07740000000001</v>
      </c>
      <c r="T44" s="896">
        <v>255.81739999999999</v>
      </c>
      <c r="U44" s="896">
        <v>178.7132</v>
      </c>
      <c r="V44" s="896">
        <v>165.25280000000001</v>
      </c>
      <c r="W44" s="896">
        <v>170.33090000000001</v>
      </c>
      <c r="X44" s="896">
        <v>173.59610000000001</v>
      </c>
      <c r="Y44" s="896">
        <v>173.77979999999999</v>
      </c>
      <c r="Z44" s="896">
        <v>180.2688</v>
      </c>
      <c r="AA44" s="896">
        <v>172.99770000000001</v>
      </c>
      <c r="AB44" s="896">
        <v>182.02180000000001</v>
      </c>
      <c r="AC44" s="896">
        <v>161.53620000000001</v>
      </c>
      <c r="AD44" s="897">
        <v>171.68629999999999</v>
      </c>
      <c r="AE44" s="897">
        <v>176.2209</v>
      </c>
      <c r="AF44" s="898">
        <v>174.2054</v>
      </c>
      <c r="AH44" s="895" t="s">
        <v>524</v>
      </c>
      <c r="AI44" s="923">
        <v>59.257599999999996</v>
      </c>
      <c r="AJ44" s="923">
        <v>44.436500000000002</v>
      </c>
      <c r="AK44" s="923">
        <v>45.174599999999998</v>
      </c>
      <c r="AL44" s="923">
        <v>43.473100000000002</v>
      </c>
      <c r="AM44" s="923">
        <v>38.787399999999998</v>
      </c>
      <c r="AN44" s="923">
        <v>38.5886</v>
      </c>
      <c r="AO44" s="923">
        <v>38.086599999999997</v>
      </c>
      <c r="AP44" s="923">
        <v>36.719200000000001</v>
      </c>
      <c r="AQ44" s="923">
        <v>31.044</v>
      </c>
      <c r="AR44" s="923">
        <v>28.623100000000001</v>
      </c>
      <c r="AS44" s="923">
        <v>30.0959</v>
      </c>
      <c r="AT44" s="924">
        <v>40.395800000000001</v>
      </c>
      <c r="AU44" s="924">
        <v>31.615500000000001</v>
      </c>
      <c r="AV44" s="925">
        <v>35.241100000000003</v>
      </c>
      <c r="AX44" s="895" t="s">
        <v>524</v>
      </c>
      <c r="AY44" s="923">
        <v>17.105699999999999</v>
      </c>
      <c r="AZ44" s="923">
        <v>16.126200000000001</v>
      </c>
      <c r="BA44" s="923">
        <v>15.9245</v>
      </c>
      <c r="BB44" s="923">
        <v>16.682700000000001</v>
      </c>
      <c r="BC44" s="923">
        <v>17.052700000000002</v>
      </c>
      <c r="BD44" s="923">
        <v>16.998100000000001</v>
      </c>
      <c r="BE44" s="923">
        <v>16.091799999999999</v>
      </c>
      <c r="BF44" s="923">
        <v>16.597200000000001</v>
      </c>
      <c r="BG44" s="923">
        <v>14.8491</v>
      </c>
      <c r="BH44" s="923">
        <v>14.3591</v>
      </c>
      <c r="BI44" s="923">
        <v>13.9406</v>
      </c>
      <c r="BJ44" s="924">
        <v>16.585699999999999</v>
      </c>
      <c r="BK44" s="924">
        <v>15.056900000000001</v>
      </c>
      <c r="BL44" s="925">
        <v>15.6882</v>
      </c>
      <c r="BO44" s="646" t="s">
        <v>66</v>
      </c>
      <c r="BP44" s="895" t="s">
        <v>524</v>
      </c>
      <c r="BQ44" s="923">
        <v>3.4289999999999998</v>
      </c>
      <c r="BR44" s="923">
        <v>12.042199999999999</v>
      </c>
      <c r="BS44" s="923">
        <v>7.9256000000000002</v>
      </c>
      <c r="BT44" s="923">
        <v>9.7573000000000008</v>
      </c>
      <c r="BU44" s="923">
        <v>11.288600000000001</v>
      </c>
      <c r="BV44" s="923">
        <v>14.366300000000001</v>
      </c>
      <c r="BW44" s="923">
        <v>17.4314</v>
      </c>
      <c r="BX44" s="923">
        <v>18.1144</v>
      </c>
      <c r="BY44" s="923">
        <v>16.539400000000001</v>
      </c>
      <c r="BZ44" s="923">
        <v>13.825100000000001</v>
      </c>
      <c r="CA44" s="923">
        <v>19.786999999999999</v>
      </c>
      <c r="CB44" s="924">
        <v>12.865399999999999</v>
      </c>
      <c r="CC44" s="924">
        <v>16.354800000000001</v>
      </c>
      <c r="CD44" s="925">
        <v>14.9139</v>
      </c>
    </row>
    <row r="45" spans="2:82" s="489" customFormat="1" ht="15.75" customHeight="1">
      <c r="B45" s="904" t="s">
        <v>100</v>
      </c>
      <c r="C45" s="892">
        <v>451.93650000000002</v>
      </c>
      <c r="D45" s="892">
        <v>317.75729999999999</v>
      </c>
      <c r="E45" s="892">
        <v>264.54539999999997</v>
      </c>
      <c r="F45" s="892">
        <v>245.74619999999999</v>
      </c>
      <c r="G45" s="892">
        <v>252.47929999999999</v>
      </c>
      <c r="H45" s="892">
        <v>253.024</v>
      </c>
      <c r="I45" s="892">
        <v>249.3682</v>
      </c>
      <c r="J45" s="892">
        <v>275.92270000000002</v>
      </c>
      <c r="K45" s="892">
        <v>276.71769999999998</v>
      </c>
      <c r="L45" s="905" t="s">
        <v>105</v>
      </c>
      <c r="M45" s="905" t="s">
        <v>105</v>
      </c>
      <c r="N45" s="893">
        <v>254.4144</v>
      </c>
      <c r="O45" s="893">
        <v>276.0335</v>
      </c>
      <c r="P45" s="894">
        <v>256.77699999999999</v>
      </c>
      <c r="R45" s="904" t="s">
        <v>100</v>
      </c>
      <c r="S45" s="892">
        <v>337.37110000000001</v>
      </c>
      <c r="T45" s="892">
        <v>218.69290000000001</v>
      </c>
      <c r="U45" s="892">
        <v>182.108</v>
      </c>
      <c r="V45" s="892">
        <v>167.21950000000001</v>
      </c>
      <c r="W45" s="892">
        <v>170.5335</v>
      </c>
      <c r="X45" s="892">
        <v>175.98609999999999</v>
      </c>
      <c r="Y45" s="892">
        <v>171.84960000000001</v>
      </c>
      <c r="Z45" s="892">
        <v>181.22579999999999</v>
      </c>
      <c r="AA45" s="892">
        <v>178.25980000000001</v>
      </c>
      <c r="AB45" s="905" t="s">
        <v>105</v>
      </c>
      <c r="AC45" s="905" t="s">
        <v>105</v>
      </c>
      <c r="AD45" s="893">
        <v>174.25200000000001</v>
      </c>
      <c r="AE45" s="893">
        <v>180.8125</v>
      </c>
      <c r="AF45" s="894">
        <v>174.96899999999999</v>
      </c>
      <c r="AH45" s="904" t="s">
        <v>100</v>
      </c>
      <c r="AI45" s="926">
        <v>50.0471</v>
      </c>
      <c r="AJ45" s="926">
        <v>45.589399999999998</v>
      </c>
      <c r="AK45" s="926">
        <v>44.376399999999997</v>
      </c>
      <c r="AL45" s="926">
        <v>42.237200000000001</v>
      </c>
      <c r="AM45" s="926">
        <v>39.336599999999997</v>
      </c>
      <c r="AN45" s="926">
        <v>36.315300000000001</v>
      </c>
      <c r="AO45" s="926">
        <v>36.713000000000001</v>
      </c>
      <c r="AP45" s="926">
        <v>34.6297</v>
      </c>
      <c r="AQ45" s="926">
        <v>37.877000000000002</v>
      </c>
      <c r="AR45" s="929" t="s">
        <v>105</v>
      </c>
      <c r="AS45" s="929" t="s">
        <v>105</v>
      </c>
      <c r="AT45" s="927">
        <v>40.622599999999998</v>
      </c>
      <c r="AU45" s="927">
        <v>35.083399999999997</v>
      </c>
      <c r="AV45" s="928">
        <v>39.971899999999998</v>
      </c>
      <c r="AX45" s="904" t="s">
        <v>100</v>
      </c>
      <c r="AY45" s="926">
        <v>16.79</v>
      </c>
      <c r="AZ45" s="926">
        <v>16.979700000000001</v>
      </c>
      <c r="BA45" s="926">
        <v>15.495100000000001</v>
      </c>
      <c r="BB45" s="926">
        <v>16.266100000000002</v>
      </c>
      <c r="BC45" s="926">
        <v>17.404900000000001</v>
      </c>
      <c r="BD45" s="926">
        <v>18.2559</v>
      </c>
      <c r="BE45" s="926">
        <v>16.987500000000001</v>
      </c>
      <c r="BF45" s="926">
        <v>15.475899999999999</v>
      </c>
      <c r="BG45" s="926">
        <v>14.2547</v>
      </c>
      <c r="BH45" s="929" t="s">
        <v>105</v>
      </c>
      <c r="BI45" s="929" t="s">
        <v>105</v>
      </c>
      <c r="BJ45" s="927">
        <v>16.7485</v>
      </c>
      <c r="BK45" s="927">
        <v>15.305300000000001</v>
      </c>
      <c r="BL45" s="928">
        <v>16.579000000000001</v>
      </c>
      <c r="BO45" s="642" t="s">
        <v>67</v>
      </c>
      <c r="BP45" s="904" t="s">
        <v>100</v>
      </c>
      <c r="BQ45" s="926">
        <v>7.8129999999999997</v>
      </c>
      <c r="BR45" s="926">
        <v>6.2548000000000004</v>
      </c>
      <c r="BS45" s="926">
        <v>8.9665999999999997</v>
      </c>
      <c r="BT45" s="926">
        <v>9.5422999999999991</v>
      </c>
      <c r="BU45" s="926">
        <v>10.802099999999999</v>
      </c>
      <c r="BV45" s="926">
        <v>14.981999999999999</v>
      </c>
      <c r="BW45" s="926">
        <v>15.2135</v>
      </c>
      <c r="BX45" s="926">
        <v>15.574299999999999</v>
      </c>
      <c r="BY45" s="926">
        <v>12.287699999999999</v>
      </c>
      <c r="BZ45" s="929" t="s">
        <v>105</v>
      </c>
      <c r="CA45" s="929" t="s">
        <v>105</v>
      </c>
      <c r="CB45" s="927">
        <v>11.1203</v>
      </c>
      <c r="CC45" s="927">
        <v>15.1152</v>
      </c>
      <c r="CD45" s="928">
        <v>11.589600000000001</v>
      </c>
    </row>
    <row r="46" spans="2:82" s="595" customFormat="1" ht="15.75" customHeight="1">
      <c r="B46" s="899" t="s">
        <v>99</v>
      </c>
      <c r="C46" s="900">
        <v>512.01670000000001</v>
      </c>
      <c r="D46" s="900">
        <v>311.80220000000003</v>
      </c>
      <c r="E46" s="900">
        <v>263.21230000000003</v>
      </c>
      <c r="F46" s="900">
        <v>278.41419999999999</v>
      </c>
      <c r="G46" s="900">
        <v>417.35199999999998</v>
      </c>
      <c r="H46" s="900">
        <v>292.03230000000002</v>
      </c>
      <c r="I46" s="900">
        <v>276.274</v>
      </c>
      <c r="J46" s="900">
        <v>261.07979999999998</v>
      </c>
      <c r="K46" s="900" t="s">
        <v>105</v>
      </c>
      <c r="L46" s="901" t="s">
        <v>105</v>
      </c>
      <c r="M46" s="901" t="s">
        <v>105</v>
      </c>
      <c r="N46" s="902">
        <v>300.59100000000001</v>
      </c>
      <c r="O46" s="902">
        <v>261.07979999999998</v>
      </c>
      <c r="P46" s="903">
        <v>298.52089999999998</v>
      </c>
      <c r="R46" s="899" t="s">
        <v>99</v>
      </c>
      <c r="S46" s="900">
        <v>405.28269999999998</v>
      </c>
      <c r="T46" s="900">
        <v>216.93510000000001</v>
      </c>
      <c r="U46" s="900">
        <v>170.0325</v>
      </c>
      <c r="V46" s="900">
        <v>200.00810000000001</v>
      </c>
      <c r="W46" s="900">
        <v>325.15210000000002</v>
      </c>
      <c r="X46" s="900">
        <v>214.5626</v>
      </c>
      <c r="Y46" s="900">
        <v>166.41630000000001</v>
      </c>
      <c r="Z46" s="900">
        <v>205.4288</v>
      </c>
      <c r="AA46" s="900" t="s">
        <v>105</v>
      </c>
      <c r="AB46" s="901" t="s">
        <v>105</v>
      </c>
      <c r="AC46" s="901" t="s">
        <v>105</v>
      </c>
      <c r="AD46" s="902">
        <v>211.7192</v>
      </c>
      <c r="AE46" s="902">
        <v>205.4288</v>
      </c>
      <c r="AF46" s="903">
        <v>211.3896</v>
      </c>
      <c r="AH46" s="899" t="s">
        <v>99</v>
      </c>
      <c r="AI46" s="930">
        <v>53.698300000000003</v>
      </c>
      <c r="AJ46" s="930">
        <v>47.422800000000002</v>
      </c>
      <c r="AK46" s="930">
        <v>40.388599999999997</v>
      </c>
      <c r="AL46" s="930">
        <v>37.610199999999999</v>
      </c>
      <c r="AM46" s="930">
        <v>29.792000000000002</v>
      </c>
      <c r="AN46" s="930">
        <v>34.612200000000001</v>
      </c>
      <c r="AO46" s="930">
        <v>28.667200000000001</v>
      </c>
      <c r="AP46" s="930">
        <v>39.515000000000001</v>
      </c>
      <c r="AQ46" s="930" t="s">
        <v>105</v>
      </c>
      <c r="AR46" s="931" t="s">
        <v>105</v>
      </c>
      <c r="AS46" s="931" t="s">
        <v>105</v>
      </c>
      <c r="AT46" s="932">
        <v>36.575899999999997</v>
      </c>
      <c r="AU46" s="932">
        <v>39.515000000000001</v>
      </c>
      <c r="AV46" s="933">
        <v>36.710500000000003</v>
      </c>
      <c r="AX46" s="899" t="s">
        <v>99</v>
      </c>
      <c r="AY46" s="930">
        <v>15.964499999999999</v>
      </c>
      <c r="AZ46" s="930">
        <v>14.7712</v>
      </c>
      <c r="BA46" s="930">
        <v>15.369</v>
      </c>
      <c r="BB46" s="930">
        <v>17.2713</v>
      </c>
      <c r="BC46" s="930">
        <v>12.151300000000001</v>
      </c>
      <c r="BD46" s="930">
        <v>21.028600000000001</v>
      </c>
      <c r="BE46" s="930">
        <v>16.062899999999999</v>
      </c>
      <c r="BF46" s="930">
        <v>19.460999999999999</v>
      </c>
      <c r="BG46" s="930" t="s">
        <v>105</v>
      </c>
      <c r="BH46" s="931" t="s">
        <v>105</v>
      </c>
      <c r="BI46" s="931" t="s">
        <v>105</v>
      </c>
      <c r="BJ46" s="932">
        <v>16.002800000000001</v>
      </c>
      <c r="BK46" s="932">
        <v>19.460999999999999</v>
      </c>
      <c r="BL46" s="933">
        <v>16.161300000000001</v>
      </c>
      <c r="BO46" s="646" t="s">
        <v>68</v>
      </c>
      <c r="BP46" s="899" t="s">
        <v>99</v>
      </c>
      <c r="BQ46" s="930">
        <v>9.4914000000000005</v>
      </c>
      <c r="BR46" s="930">
        <v>7.3806000000000003</v>
      </c>
      <c r="BS46" s="930">
        <v>8.8414000000000001</v>
      </c>
      <c r="BT46" s="930">
        <v>16.956800000000001</v>
      </c>
      <c r="BU46" s="930">
        <v>35.9651</v>
      </c>
      <c r="BV46" s="930">
        <v>17.831399999999999</v>
      </c>
      <c r="BW46" s="930">
        <v>15.5059</v>
      </c>
      <c r="BX46" s="930">
        <v>19.708400000000001</v>
      </c>
      <c r="BY46" s="930" t="s">
        <v>105</v>
      </c>
      <c r="BZ46" s="931" t="s">
        <v>105</v>
      </c>
      <c r="CA46" s="931" t="s">
        <v>105</v>
      </c>
      <c r="CB46" s="932">
        <v>17.855599999999999</v>
      </c>
      <c r="CC46" s="932">
        <v>19.708400000000001</v>
      </c>
      <c r="CD46" s="933">
        <v>17.9405</v>
      </c>
    </row>
    <row r="47" spans="2:82" s="168" customFormat="1" ht="13">
      <c r="B47" s="38" t="s">
        <v>306</v>
      </c>
      <c r="C47" s="675"/>
      <c r="D47" s="675"/>
      <c r="E47" s="675"/>
      <c r="F47" s="675"/>
      <c r="G47" s="675"/>
      <c r="H47" s="675"/>
      <c r="I47" s="675"/>
      <c r="J47" s="675"/>
      <c r="K47" s="675"/>
      <c r="L47" s="675"/>
      <c r="M47" s="675"/>
      <c r="N47" s="675"/>
      <c r="O47" s="675"/>
      <c r="P47" s="676"/>
      <c r="R47" s="38" t="s">
        <v>306</v>
      </c>
      <c r="S47" s="675"/>
      <c r="T47" s="675"/>
      <c r="U47" s="675"/>
      <c r="V47" s="675"/>
      <c r="W47" s="675"/>
      <c r="X47" s="675"/>
      <c r="Y47" s="675"/>
      <c r="Z47" s="675"/>
      <c r="AA47" s="675"/>
      <c r="AB47" s="675"/>
      <c r="AC47" s="675"/>
      <c r="AD47" s="675"/>
      <c r="AE47" s="675"/>
      <c r="AF47" s="676"/>
      <c r="AH47" s="38" t="s">
        <v>306</v>
      </c>
      <c r="AI47" s="675"/>
      <c r="AJ47" s="675"/>
      <c r="AK47" s="675"/>
      <c r="AL47" s="675"/>
      <c r="AM47" s="675"/>
      <c r="AN47" s="675"/>
      <c r="AO47" s="675"/>
      <c r="AP47" s="675"/>
      <c r="AQ47" s="675"/>
      <c r="AR47" s="675"/>
      <c r="AS47" s="675"/>
      <c r="AT47" s="675"/>
      <c r="AU47" s="675"/>
      <c r="AV47" s="676"/>
      <c r="AX47" s="38" t="s">
        <v>306</v>
      </c>
      <c r="AY47" s="675"/>
      <c r="AZ47" s="675"/>
      <c r="BA47" s="675"/>
      <c r="BB47" s="675"/>
      <c r="BC47" s="675"/>
      <c r="BD47" s="675"/>
      <c r="BE47" s="675"/>
      <c r="BF47" s="675"/>
      <c r="BG47" s="675"/>
      <c r="BH47" s="675"/>
      <c r="BI47" s="675"/>
      <c r="BJ47" s="675"/>
      <c r="BK47" s="675"/>
      <c r="BL47" s="676"/>
      <c r="BO47" s="254" t="s">
        <v>69</v>
      </c>
      <c r="BP47" s="38" t="s">
        <v>306</v>
      </c>
      <c r="BQ47" s="675"/>
      <c r="BR47" s="675"/>
      <c r="BS47" s="675"/>
      <c r="BT47" s="675"/>
      <c r="BU47" s="675"/>
      <c r="BV47" s="675"/>
      <c r="BW47" s="675"/>
      <c r="BX47" s="675"/>
      <c r="BY47" s="675"/>
      <c r="BZ47" s="675"/>
      <c r="CA47" s="675"/>
      <c r="CB47" s="675"/>
      <c r="CC47" s="675"/>
      <c r="CD47" s="676"/>
    </row>
    <row r="48" spans="2:82" s="38" customFormat="1" ht="13">
      <c r="B48" s="38" t="s">
        <v>555</v>
      </c>
      <c r="C48" s="675"/>
      <c r="D48" s="675"/>
      <c r="E48" s="675"/>
      <c r="F48" s="675"/>
      <c r="G48" s="675"/>
      <c r="H48" s="675"/>
      <c r="I48" s="675"/>
      <c r="J48" s="675"/>
      <c r="K48" s="675"/>
      <c r="L48" s="675"/>
      <c r="M48" s="675"/>
      <c r="N48" s="675"/>
      <c r="O48" s="675"/>
      <c r="P48" s="676"/>
      <c r="R48" s="38" t="s">
        <v>555</v>
      </c>
      <c r="S48" s="675"/>
      <c r="T48" s="675"/>
      <c r="U48" s="675"/>
      <c r="V48" s="675"/>
      <c r="W48" s="675"/>
      <c r="X48" s="675"/>
      <c r="Y48" s="675"/>
      <c r="Z48" s="675"/>
      <c r="AA48" s="675"/>
      <c r="AB48" s="675"/>
      <c r="AC48" s="675"/>
      <c r="AD48" s="675"/>
      <c r="AE48" s="675"/>
      <c r="AF48" s="676"/>
      <c r="AH48" s="38" t="s">
        <v>555</v>
      </c>
      <c r="AI48" s="675"/>
      <c r="AJ48" s="675"/>
      <c r="AK48" s="675"/>
      <c r="AL48" s="675"/>
      <c r="AM48" s="675"/>
      <c r="AN48" s="675"/>
      <c r="AO48" s="675"/>
      <c r="AP48" s="675"/>
      <c r="AQ48" s="675"/>
      <c r="AR48" s="675"/>
      <c r="AS48" s="675"/>
      <c r="AT48" s="675"/>
      <c r="AU48" s="675"/>
      <c r="AV48" s="676"/>
      <c r="AX48" s="38" t="s">
        <v>555</v>
      </c>
      <c r="AY48" s="675"/>
      <c r="AZ48" s="675"/>
      <c r="BA48" s="675"/>
      <c r="BB48" s="675"/>
      <c r="BC48" s="675"/>
      <c r="BD48" s="675"/>
      <c r="BE48" s="675"/>
      <c r="BF48" s="675"/>
      <c r="BG48" s="675"/>
      <c r="BH48" s="675"/>
      <c r="BI48" s="675"/>
      <c r="BJ48" s="675"/>
      <c r="BK48" s="675"/>
      <c r="BL48" s="676"/>
      <c r="BO48" s="677" t="s">
        <v>97</v>
      </c>
      <c r="BP48" s="38" t="s">
        <v>555</v>
      </c>
      <c r="BQ48" s="675"/>
      <c r="BR48" s="675"/>
      <c r="BS48" s="675"/>
      <c r="BT48" s="675"/>
      <c r="BU48" s="675"/>
      <c r="BV48" s="675"/>
      <c r="BW48" s="675"/>
      <c r="BX48" s="675"/>
      <c r="BY48" s="675"/>
      <c r="BZ48" s="675"/>
      <c r="CA48" s="675"/>
      <c r="CB48" s="675"/>
      <c r="CC48" s="675"/>
      <c r="CD48" s="676"/>
    </row>
    <row r="49" spans="2:82" s="38" customFormat="1" ht="13">
      <c r="B49" s="38" t="s">
        <v>525</v>
      </c>
      <c r="C49" s="678"/>
      <c r="D49" s="678"/>
      <c r="E49" s="678"/>
      <c r="F49" s="678"/>
      <c r="G49" s="678"/>
      <c r="H49" s="678"/>
      <c r="I49" s="678"/>
      <c r="J49" s="678"/>
      <c r="K49" s="678"/>
      <c r="L49" s="678"/>
      <c r="M49" s="678"/>
      <c r="N49" s="678"/>
      <c r="O49" s="678"/>
      <c r="P49" s="679"/>
      <c r="R49" s="38" t="s">
        <v>525</v>
      </c>
      <c r="S49" s="678"/>
      <c r="T49" s="678"/>
      <c r="U49" s="678"/>
      <c r="V49" s="678"/>
      <c r="W49" s="678"/>
      <c r="X49" s="678"/>
      <c r="Y49" s="678"/>
      <c r="Z49" s="678"/>
      <c r="AA49" s="678"/>
      <c r="AB49" s="678"/>
      <c r="AC49" s="678"/>
      <c r="AD49" s="678"/>
      <c r="AE49" s="678"/>
      <c r="AF49" s="679"/>
      <c r="AH49" s="38" t="s">
        <v>525</v>
      </c>
      <c r="AI49" s="678"/>
      <c r="AJ49" s="678"/>
      <c r="AK49" s="678"/>
      <c r="AL49" s="678"/>
      <c r="AM49" s="678"/>
      <c r="AN49" s="678"/>
      <c r="AO49" s="678"/>
      <c r="AP49" s="678"/>
      <c r="AQ49" s="678"/>
      <c r="AR49" s="678"/>
      <c r="AS49" s="678"/>
      <c r="AT49" s="678"/>
      <c r="AU49" s="678"/>
      <c r="AV49" s="679"/>
      <c r="AX49" s="38" t="s">
        <v>525</v>
      </c>
      <c r="AY49" s="678"/>
      <c r="AZ49" s="678"/>
      <c r="BA49" s="678"/>
      <c r="BB49" s="678"/>
      <c r="BC49" s="678"/>
      <c r="BD49" s="678"/>
      <c r="BE49" s="678"/>
      <c r="BF49" s="678"/>
      <c r="BG49" s="678"/>
      <c r="BH49" s="678"/>
      <c r="BI49" s="678"/>
      <c r="BJ49" s="678"/>
      <c r="BK49" s="678"/>
      <c r="BL49" s="679"/>
      <c r="BO49" s="680" t="s">
        <v>98</v>
      </c>
      <c r="BP49" s="38" t="s">
        <v>525</v>
      </c>
      <c r="BQ49" s="678"/>
      <c r="BR49" s="678"/>
      <c r="BS49" s="678"/>
      <c r="BT49" s="678"/>
      <c r="BU49" s="678"/>
      <c r="BV49" s="678"/>
      <c r="BW49" s="678"/>
      <c r="BX49" s="678"/>
      <c r="BY49" s="678"/>
      <c r="BZ49" s="678"/>
      <c r="CA49" s="678"/>
      <c r="CB49" s="678"/>
      <c r="CC49" s="678"/>
      <c r="CD49" s="679"/>
    </row>
    <row r="50" spans="2:82" s="38" customFormat="1" ht="13">
      <c r="B50" s="650" t="s">
        <v>829</v>
      </c>
      <c r="P50" s="681"/>
      <c r="R50" s="650" t="s">
        <v>829</v>
      </c>
      <c r="AF50" s="681"/>
      <c r="AH50" s="650" t="s">
        <v>829</v>
      </c>
      <c r="AV50" s="681"/>
      <c r="AX50" s="650" t="s">
        <v>829</v>
      </c>
      <c r="BL50" s="681"/>
      <c r="BP50" s="650" t="s">
        <v>829</v>
      </c>
    </row>
  </sheetData>
  <phoneticPr fontId="2" type="noConversion"/>
  <pageMargins left="0.59055118110236227" right="0.59055118110236227" top="0.59055118110236227" bottom="0.59055118110236227" header="0.39370078740157483" footer="0.39370078740157483"/>
  <pageSetup paperSize="9" scale="65" firstPageNumber="88" fitToWidth="0"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colBreaks count="4" manualBreakCount="4">
    <brk id="16" max="45" man="1"/>
    <brk id="32" max="45" man="1"/>
    <brk id="48" max="45" man="1"/>
    <brk id="64" max="45" man="1"/>
  </colBreaks>
</worksheet>
</file>

<file path=xl/worksheets/sheet27.xml><?xml version="1.0" encoding="utf-8"?>
<worksheet xmlns="http://schemas.openxmlformats.org/spreadsheetml/2006/main" xmlns:r="http://schemas.openxmlformats.org/officeDocument/2006/relationships">
  <sheetPr>
    <tabColor rgb="FF00B050"/>
  </sheetPr>
  <dimension ref="A1:CR109"/>
  <sheetViews>
    <sheetView topLeftCell="A24" zoomScaleNormal="100" zoomScaleSheetLayoutView="55" workbookViewId="0">
      <selection activeCell="A50" sqref="A50"/>
    </sheetView>
  </sheetViews>
  <sheetFormatPr baseColWidth="10" defaultRowHeight="12.5"/>
  <cols>
    <col min="1" max="1" width="3.81640625" customWidth="1"/>
    <col min="2" max="2" width="28.26953125" customWidth="1"/>
    <col min="3" max="13" width="12.54296875" customWidth="1"/>
    <col min="14" max="15" width="13.453125" customWidth="1"/>
    <col min="16" max="16" width="11.453125" style="94"/>
    <col min="17" max="17" width="3.81640625" customWidth="1"/>
    <col min="18" max="18" width="28.26953125" customWidth="1"/>
    <col min="19" max="29" width="12.54296875" customWidth="1"/>
    <col min="30" max="31" width="13.453125" customWidth="1"/>
    <col min="32" max="32" width="11.453125" style="94"/>
    <col min="33" max="33" width="3.81640625" customWidth="1"/>
    <col min="34" max="34" width="28.26953125" customWidth="1"/>
    <col min="35" max="45" width="12.54296875" customWidth="1"/>
    <col min="46" max="47" width="13.453125" customWidth="1"/>
    <col min="48" max="48" width="11.453125" style="94"/>
    <col min="49" max="49" width="3.81640625" customWidth="1"/>
    <col min="50" max="50" width="28.26953125" customWidth="1"/>
    <col min="51" max="61" width="12.54296875" customWidth="1"/>
    <col min="62" max="63" width="13.453125" customWidth="1"/>
    <col min="64" max="64" width="11.453125" style="94"/>
    <col min="65" max="65" width="3.81640625" customWidth="1"/>
    <col min="66" max="66" width="28.26953125" customWidth="1"/>
    <col min="67" max="77" width="12.54296875" customWidth="1"/>
    <col min="78" max="79" width="13.453125" customWidth="1"/>
    <col min="80" max="80" width="11.453125" style="94"/>
    <col min="81" max="81" width="3.81640625" customWidth="1"/>
    <col min="82" max="82" width="28.26953125" customWidth="1"/>
    <col min="83" max="93" width="12.54296875" customWidth="1"/>
    <col min="94" max="95" width="13.453125" customWidth="1"/>
    <col min="96" max="96" width="11.453125" style="94"/>
  </cols>
  <sheetData>
    <row r="1" spans="1:96" ht="20.5">
      <c r="A1" s="169" t="s">
        <v>960</v>
      </c>
      <c r="B1" s="127"/>
      <c r="C1" s="127"/>
      <c r="D1" s="127"/>
      <c r="E1" s="127"/>
      <c r="F1" s="127"/>
      <c r="G1" s="127"/>
      <c r="H1" s="127"/>
      <c r="I1" s="127"/>
      <c r="J1" s="127"/>
      <c r="K1" s="127"/>
      <c r="L1" s="127"/>
      <c r="M1" s="127"/>
      <c r="N1" s="127"/>
      <c r="O1" s="127"/>
      <c r="P1" s="154"/>
      <c r="Q1" s="163"/>
      <c r="R1" s="127"/>
      <c r="S1" s="127"/>
      <c r="T1" s="127"/>
      <c r="U1" s="127"/>
      <c r="V1" s="127"/>
      <c r="W1" s="127"/>
      <c r="X1" s="127"/>
      <c r="Y1" s="127"/>
      <c r="Z1" s="127"/>
      <c r="AA1" s="127"/>
      <c r="AB1" s="127"/>
      <c r="AC1" s="127"/>
      <c r="AD1" s="127"/>
      <c r="AE1" s="127"/>
      <c r="AF1" s="154"/>
      <c r="AG1" s="163"/>
      <c r="AH1" s="127"/>
      <c r="AI1" s="127"/>
      <c r="AJ1" s="127"/>
      <c r="AK1" s="127"/>
      <c r="AL1" s="127"/>
      <c r="AM1" s="127"/>
      <c r="AN1" s="127"/>
      <c r="AO1" s="127"/>
      <c r="AP1" s="127"/>
      <c r="AQ1" s="127"/>
      <c r="AR1" s="127"/>
      <c r="AS1" s="127"/>
      <c r="AT1" s="127"/>
      <c r="AU1" s="127"/>
      <c r="AV1" s="147"/>
      <c r="AW1" s="163"/>
      <c r="AX1" s="127"/>
      <c r="AY1" s="127"/>
      <c r="AZ1" s="127"/>
      <c r="BA1" s="127"/>
      <c r="BB1" s="127"/>
      <c r="BC1" s="127"/>
      <c r="BD1" s="127"/>
      <c r="BE1" s="127"/>
      <c r="BF1" s="127"/>
      <c r="BG1" s="127"/>
      <c r="BH1" s="127"/>
      <c r="BI1" s="127"/>
      <c r="BJ1" s="127"/>
      <c r="BK1" s="127"/>
      <c r="BL1" s="147"/>
      <c r="BM1" s="70"/>
      <c r="BN1" s="78"/>
      <c r="BO1" s="81"/>
      <c r="BP1" s="81"/>
      <c r="BQ1" s="81"/>
      <c r="BR1" s="81"/>
      <c r="BS1" s="81"/>
      <c r="BT1" s="81"/>
      <c r="BU1" s="81"/>
      <c r="BV1" s="81"/>
      <c r="BW1" s="81"/>
      <c r="BX1" s="81"/>
      <c r="BY1" s="81"/>
      <c r="BZ1" s="81"/>
      <c r="CA1" s="81"/>
      <c r="CB1" s="98"/>
      <c r="CC1" s="163"/>
      <c r="CD1" s="104"/>
      <c r="CE1" s="104"/>
      <c r="CF1" s="104"/>
      <c r="CG1" s="104"/>
      <c r="CH1" s="104"/>
      <c r="CI1" s="104"/>
      <c r="CJ1" s="104"/>
      <c r="CK1" s="104"/>
      <c r="CL1" s="104"/>
      <c r="CM1" s="104"/>
      <c r="CN1" s="104"/>
      <c r="CO1" s="104"/>
      <c r="CP1" s="104"/>
      <c r="CQ1" s="104"/>
      <c r="CR1" s="170"/>
    </row>
    <row r="2" spans="1:96" ht="12.75" customHeight="1">
      <c r="A2" s="9"/>
      <c r="B2" s="127"/>
      <c r="C2" s="127"/>
      <c r="D2" s="127"/>
      <c r="E2" s="127"/>
      <c r="F2" s="127"/>
      <c r="G2" s="127"/>
      <c r="H2" s="127"/>
      <c r="I2" s="127"/>
      <c r="J2" s="127"/>
      <c r="K2" s="127"/>
      <c r="L2" s="127"/>
      <c r="M2" s="127"/>
      <c r="N2" s="127"/>
      <c r="O2" s="127"/>
      <c r="P2" s="154"/>
      <c r="Q2" s="163"/>
      <c r="R2" s="127"/>
      <c r="S2" s="127"/>
      <c r="T2" s="127"/>
      <c r="U2" s="127"/>
      <c r="V2" s="127"/>
      <c r="W2" s="127"/>
      <c r="X2" s="127"/>
      <c r="Y2" s="127"/>
      <c r="Z2" s="127"/>
      <c r="AA2" s="127"/>
      <c r="AB2" s="127"/>
      <c r="AC2" s="127"/>
      <c r="AD2" s="127"/>
      <c r="AE2" s="127"/>
      <c r="AF2" s="154"/>
      <c r="AG2" s="163"/>
      <c r="AH2" s="127"/>
      <c r="AI2" s="127"/>
      <c r="AJ2" s="127"/>
      <c r="AK2" s="127"/>
      <c r="AL2" s="127"/>
      <c r="AM2" s="127"/>
      <c r="AN2" s="127"/>
      <c r="AO2" s="127"/>
      <c r="AP2" s="127"/>
      <c r="AQ2" s="127"/>
      <c r="AR2" s="127"/>
      <c r="AS2" s="127"/>
      <c r="AT2" s="127"/>
      <c r="AU2" s="127"/>
      <c r="AV2" s="147"/>
      <c r="AW2" s="163"/>
      <c r="AX2" s="127"/>
      <c r="AY2" s="127"/>
      <c r="AZ2" s="127"/>
      <c r="BA2" s="127"/>
      <c r="BB2" s="127"/>
      <c r="BC2" s="127"/>
      <c r="BD2" s="127"/>
      <c r="BE2" s="127"/>
      <c r="BF2" s="127"/>
      <c r="BG2" s="127"/>
      <c r="BH2" s="127"/>
      <c r="BI2" s="127"/>
      <c r="BJ2" s="127"/>
      <c r="BK2" s="127"/>
      <c r="BL2" s="147"/>
      <c r="BM2" s="70"/>
      <c r="BN2" s="78"/>
      <c r="BO2" s="81"/>
      <c r="BP2" s="81"/>
      <c r="BQ2" s="81"/>
      <c r="BR2" s="81"/>
      <c r="BS2" s="81"/>
      <c r="BT2" s="81"/>
      <c r="BU2" s="81"/>
      <c r="BV2" s="81"/>
      <c r="BW2" s="81"/>
      <c r="BX2" s="81"/>
      <c r="BY2" s="81"/>
      <c r="BZ2" s="81"/>
      <c r="CA2" s="81"/>
      <c r="CB2" s="98"/>
      <c r="CC2" s="163"/>
      <c r="CD2" s="104"/>
      <c r="CE2" s="104"/>
      <c r="CF2" s="104"/>
      <c r="CG2" s="104"/>
      <c r="CH2" s="104"/>
      <c r="CI2" s="104"/>
      <c r="CJ2" s="104"/>
      <c r="CK2" s="104"/>
      <c r="CL2" s="104"/>
      <c r="CM2" s="104"/>
      <c r="CN2" s="104"/>
      <c r="CO2" s="104"/>
      <c r="CP2" s="104"/>
      <c r="CQ2" s="104"/>
      <c r="CR2" s="170"/>
    </row>
    <row r="3" spans="1:96" ht="16.5">
      <c r="A3" s="40"/>
      <c r="B3" s="40"/>
      <c r="C3" s="40"/>
      <c r="D3" s="40"/>
      <c r="E3" s="40"/>
      <c r="F3" s="40"/>
      <c r="G3" s="40"/>
      <c r="H3" s="40"/>
      <c r="I3" s="40"/>
      <c r="J3" s="40"/>
      <c r="K3" s="40"/>
      <c r="L3" s="40"/>
      <c r="M3" s="40"/>
      <c r="N3" s="40"/>
      <c r="O3" s="40"/>
      <c r="P3" s="155"/>
      <c r="Q3" s="164"/>
      <c r="R3" s="40"/>
      <c r="S3" s="40"/>
      <c r="T3" s="40"/>
      <c r="U3" s="40"/>
      <c r="V3" s="40"/>
      <c r="W3" s="40"/>
      <c r="X3" s="40"/>
      <c r="Y3" s="40"/>
      <c r="Z3" s="40"/>
      <c r="AA3" s="40"/>
      <c r="AB3" s="40"/>
      <c r="AC3" s="40"/>
      <c r="AD3" s="40"/>
      <c r="AE3" s="40"/>
      <c r="AF3" s="155"/>
      <c r="AG3" s="40"/>
      <c r="AH3" s="40"/>
      <c r="AI3" s="40"/>
      <c r="AJ3" s="40"/>
      <c r="AK3" s="40"/>
      <c r="AL3" s="40"/>
      <c r="AM3" s="40"/>
      <c r="AN3" s="40"/>
      <c r="AO3" s="40"/>
      <c r="AP3" s="40"/>
      <c r="AQ3" s="40"/>
      <c r="AR3" s="40"/>
      <c r="AS3" s="40"/>
      <c r="AT3" s="40"/>
      <c r="AU3" s="40"/>
      <c r="AV3" s="153"/>
      <c r="AW3" s="40"/>
      <c r="AX3" s="40"/>
      <c r="AY3" s="40"/>
      <c r="AZ3" s="40"/>
      <c r="BA3" s="40"/>
      <c r="BB3" s="40"/>
      <c r="BC3" s="40"/>
      <c r="BD3" s="40"/>
      <c r="BE3" s="40"/>
      <c r="BF3" s="40"/>
      <c r="BG3" s="40"/>
      <c r="BH3" s="40"/>
      <c r="BI3" s="40"/>
      <c r="BJ3" s="40"/>
      <c r="BK3" s="40"/>
      <c r="BL3" s="153"/>
      <c r="BM3" s="109" t="s">
        <v>366</v>
      </c>
      <c r="BN3" s="13"/>
      <c r="BO3" s="73"/>
      <c r="BP3" s="73"/>
      <c r="BQ3" s="73"/>
      <c r="BR3" s="73"/>
      <c r="BS3" s="73"/>
      <c r="BT3" s="73"/>
      <c r="BU3" s="73"/>
      <c r="BV3" s="73"/>
      <c r="BW3" s="73"/>
      <c r="BX3" s="73"/>
      <c r="BY3" s="73"/>
      <c r="BZ3" s="73"/>
      <c r="CA3" s="73"/>
      <c r="CB3" s="95"/>
      <c r="CC3" s="165"/>
      <c r="CR3" s="171"/>
    </row>
    <row r="4" spans="1:96" ht="16.5">
      <c r="A4" s="55" t="s">
        <v>934</v>
      </c>
      <c r="B4" s="55"/>
      <c r="C4" s="55"/>
      <c r="D4" s="55"/>
      <c r="E4" s="55"/>
      <c r="F4" s="55"/>
      <c r="G4" s="55"/>
      <c r="H4" s="55"/>
      <c r="I4" s="55"/>
      <c r="J4" s="55"/>
      <c r="K4" s="55"/>
      <c r="L4" s="55"/>
      <c r="M4" s="55"/>
      <c r="N4" s="55"/>
      <c r="O4" s="55"/>
      <c r="P4" s="151"/>
      <c r="Q4" s="55" t="s">
        <v>348</v>
      </c>
      <c r="R4" s="55"/>
      <c r="S4" s="55"/>
      <c r="T4" s="55"/>
      <c r="U4" s="55"/>
      <c r="V4" s="55"/>
      <c r="W4" s="55"/>
      <c r="X4" s="55"/>
      <c r="Y4" s="55"/>
      <c r="Z4" s="55"/>
      <c r="AA4" s="55"/>
      <c r="AB4" s="55"/>
      <c r="AC4" s="55"/>
      <c r="AD4" s="55"/>
      <c r="AE4" s="55"/>
      <c r="AF4" s="151"/>
      <c r="AG4" s="55" t="s">
        <v>935</v>
      </c>
      <c r="AH4" s="55"/>
      <c r="AI4" s="55"/>
      <c r="AJ4" s="55"/>
      <c r="AK4" s="55"/>
      <c r="AL4" s="55"/>
      <c r="AM4" s="55"/>
      <c r="AN4" s="55"/>
      <c r="AO4" s="55"/>
      <c r="AP4" s="55"/>
      <c r="AQ4" s="55"/>
      <c r="AR4" s="55"/>
      <c r="AS4" s="55"/>
      <c r="AT4" s="55"/>
      <c r="AU4" s="55"/>
      <c r="AV4" s="151"/>
      <c r="AW4" s="55" t="s">
        <v>942</v>
      </c>
      <c r="AX4" s="55"/>
      <c r="AY4" s="55"/>
      <c r="AZ4" s="55"/>
      <c r="BA4" s="55"/>
      <c r="BB4" s="55"/>
      <c r="BC4" s="55"/>
      <c r="BD4" s="55"/>
      <c r="BE4" s="55"/>
      <c r="BF4" s="55"/>
      <c r="BG4" s="55"/>
      <c r="BH4" s="55"/>
      <c r="BI4" s="55"/>
      <c r="BJ4" s="55"/>
      <c r="BK4" s="55"/>
      <c r="BL4" s="151"/>
      <c r="BM4" s="55" t="s">
        <v>268</v>
      </c>
      <c r="BN4" s="83"/>
      <c r="BO4" s="82"/>
      <c r="BP4" s="82"/>
      <c r="BQ4" s="82"/>
      <c r="BR4" s="82"/>
      <c r="BS4" s="82"/>
      <c r="BT4" s="82"/>
      <c r="BU4" s="82"/>
      <c r="BV4" s="82"/>
      <c r="BW4" s="82"/>
      <c r="BX4" s="82"/>
      <c r="BY4" s="82"/>
      <c r="BZ4" s="82"/>
      <c r="CA4" s="82"/>
      <c r="CB4" s="99"/>
      <c r="CC4" s="55" t="s">
        <v>936</v>
      </c>
      <c r="CD4" s="166"/>
      <c r="CE4" s="166"/>
      <c r="CF4" s="166"/>
      <c r="CG4" s="166"/>
      <c r="CH4" s="166"/>
      <c r="CI4" s="166"/>
      <c r="CJ4" s="166"/>
      <c r="CK4" s="166"/>
      <c r="CL4" s="166"/>
      <c r="CM4" s="166"/>
      <c r="CN4" s="166"/>
      <c r="CO4" s="166"/>
      <c r="CP4" s="166"/>
      <c r="CQ4" s="166"/>
      <c r="CR4" s="172"/>
    </row>
    <row r="5" spans="1:96" ht="16.5">
      <c r="A5" s="106"/>
      <c r="B5" s="106"/>
      <c r="C5" s="106"/>
      <c r="D5" s="106"/>
      <c r="E5" s="106"/>
      <c r="F5" s="106"/>
      <c r="G5" s="106"/>
      <c r="H5" s="106"/>
      <c r="I5" s="106"/>
      <c r="J5" s="106"/>
      <c r="K5" s="106"/>
      <c r="L5" s="106"/>
      <c r="M5" s="106"/>
      <c r="N5" s="106"/>
      <c r="O5" s="106"/>
      <c r="P5" s="152"/>
      <c r="Q5" s="273" t="s">
        <v>278</v>
      </c>
      <c r="R5" s="106"/>
      <c r="S5" s="106"/>
      <c r="T5" s="106"/>
      <c r="U5" s="106"/>
      <c r="V5" s="106"/>
      <c r="W5" s="106"/>
      <c r="X5" s="106"/>
      <c r="Y5" s="106"/>
      <c r="Z5" s="106"/>
      <c r="AA5" s="106"/>
      <c r="AB5" s="106"/>
      <c r="AC5" s="106"/>
      <c r="AD5" s="106"/>
      <c r="AE5" s="106"/>
      <c r="AF5" s="152"/>
      <c r="AG5" s="109"/>
      <c r="AH5" s="106"/>
      <c r="AI5" s="106"/>
      <c r="AJ5" s="106"/>
      <c r="AK5" s="106"/>
      <c r="AL5" s="106"/>
      <c r="AM5" s="106"/>
      <c r="AN5" s="106"/>
      <c r="AO5" s="106"/>
      <c r="AP5" s="106"/>
      <c r="AQ5" s="106"/>
      <c r="AR5" s="106"/>
      <c r="AS5" s="106"/>
      <c r="AT5" s="106"/>
      <c r="AU5" s="106"/>
      <c r="AV5" s="152"/>
      <c r="AW5" s="106"/>
      <c r="AX5" s="106"/>
      <c r="AY5" s="106"/>
      <c r="AZ5" s="106"/>
      <c r="BA5" s="106"/>
      <c r="BB5" s="106"/>
      <c r="BC5" s="106"/>
      <c r="BD5" s="106"/>
      <c r="BE5" s="106"/>
      <c r="BF5" s="106"/>
      <c r="BG5" s="106"/>
      <c r="BH5" s="106"/>
      <c r="BI5" s="106"/>
      <c r="BJ5" s="106"/>
      <c r="BK5" s="106"/>
      <c r="BL5" s="152"/>
      <c r="BM5" s="88" t="s">
        <v>724</v>
      </c>
      <c r="BN5" s="84"/>
      <c r="BO5" s="59"/>
      <c r="BP5" s="59"/>
      <c r="BQ5" s="59"/>
      <c r="BR5" s="59"/>
      <c r="BS5" s="59"/>
      <c r="BT5" s="59"/>
      <c r="BU5" s="59"/>
      <c r="BV5" s="59"/>
      <c r="BW5" s="59"/>
      <c r="BX5" s="59"/>
      <c r="BY5" s="59"/>
      <c r="BZ5" s="59"/>
      <c r="CA5" s="59"/>
      <c r="CB5" s="100"/>
      <c r="CC5" s="106"/>
      <c r="CD5" s="109"/>
      <c r="CE5" s="109"/>
      <c r="CF5" s="109"/>
      <c r="CG5" s="109"/>
      <c r="CH5" s="109"/>
      <c r="CI5" s="109"/>
      <c r="CJ5" s="109"/>
      <c r="CK5" s="109"/>
      <c r="CL5" s="109"/>
      <c r="CM5" s="109"/>
      <c r="CN5" s="109"/>
      <c r="CO5" s="109"/>
      <c r="CP5" s="109"/>
      <c r="CQ5" s="109"/>
      <c r="CR5" s="173"/>
    </row>
    <row r="6" spans="1:96">
      <c r="A6" s="88" t="s">
        <v>715</v>
      </c>
      <c r="B6" s="40"/>
      <c r="C6" s="40"/>
      <c r="D6" s="40"/>
      <c r="E6" s="40"/>
      <c r="F6" s="40"/>
      <c r="G6" s="40"/>
      <c r="H6" s="40"/>
      <c r="I6" s="40"/>
      <c r="J6" s="40"/>
      <c r="K6" s="40"/>
      <c r="L6" s="40"/>
      <c r="M6" s="40"/>
      <c r="N6" s="40"/>
      <c r="O6" s="40"/>
      <c r="P6" s="155"/>
      <c r="Q6" s="88" t="s">
        <v>715</v>
      </c>
      <c r="R6" s="40"/>
      <c r="S6" s="40"/>
      <c r="T6" s="40"/>
      <c r="U6" s="40"/>
      <c r="V6" s="40"/>
      <c r="W6" s="40"/>
      <c r="X6" s="40"/>
      <c r="Y6" s="40"/>
      <c r="Z6" s="40"/>
      <c r="AA6" s="40"/>
      <c r="AB6" s="40"/>
      <c r="AC6" s="40"/>
      <c r="AD6" s="40"/>
      <c r="AE6" s="40"/>
      <c r="AF6" s="155"/>
      <c r="AG6" s="88" t="s">
        <v>715</v>
      </c>
      <c r="AH6" s="40"/>
      <c r="AI6" s="40"/>
      <c r="AJ6" s="40"/>
      <c r="AK6" s="40"/>
      <c r="AL6" s="40"/>
      <c r="AM6" s="40"/>
      <c r="AN6" s="40"/>
      <c r="AO6" s="40"/>
      <c r="AP6" s="40"/>
      <c r="AQ6" s="40"/>
      <c r="AR6" s="40"/>
      <c r="AS6" s="40"/>
      <c r="AT6" s="40"/>
      <c r="AU6" s="40"/>
      <c r="AV6" s="153"/>
      <c r="AW6" s="88" t="s">
        <v>715</v>
      </c>
      <c r="AX6" s="40"/>
      <c r="AY6" s="40"/>
      <c r="AZ6" s="40"/>
      <c r="BA6" s="40"/>
      <c r="BB6" s="40"/>
      <c r="BC6" s="40"/>
      <c r="BD6" s="40"/>
      <c r="BE6" s="40"/>
      <c r="BF6" s="40"/>
      <c r="BG6" s="40"/>
      <c r="BH6" s="40"/>
      <c r="BI6" s="40"/>
      <c r="BJ6" s="40"/>
      <c r="BK6" s="40"/>
      <c r="BL6" s="153"/>
      <c r="BM6" s="88" t="s">
        <v>715</v>
      </c>
      <c r="BN6" s="13"/>
      <c r="BO6" s="73"/>
      <c r="BP6" s="73"/>
      <c r="BQ6" s="73"/>
      <c r="BR6" s="73"/>
      <c r="BS6" s="73"/>
      <c r="BT6" s="73"/>
      <c r="BU6" s="73"/>
      <c r="BV6" s="73"/>
      <c r="BW6" s="73"/>
      <c r="BX6" s="73"/>
      <c r="BY6" s="73"/>
      <c r="BZ6" s="73"/>
      <c r="CA6" s="73"/>
      <c r="CB6" s="95"/>
      <c r="CC6" s="88" t="s">
        <v>715</v>
      </c>
      <c r="CE6" s="7"/>
      <c r="CF6" s="7"/>
      <c r="CG6" s="7"/>
      <c r="CH6" s="7"/>
      <c r="CI6" s="7"/>
      <c r="CJ6" s="7"/>
      <c r="CK6" s="7"/>
      <c r="CL6" s="7"/>
      <c r="CM6" s="7"/>
      <c r="CN6" s="7"/>
      <c r="CO6" s="7"/>
      <c r="CP6" s="7"/>
      <c r="CQ6" s="7"/>
      <c r="CR6" s="171"/>
    </row>
    <row r="7" spans="1:96">
      <c r="A7" s="69" t="s">
        <v>722</v>
      </c>
      <c r="B7" s="40"/>
      <c r="C7" s="40"/>
      <c r="D7" s="40"/>
      <c r="E7" s="40"/>
      <c r="F7" s="40"/>
      <c r="G7" s="40"/>
      <c r="H7" s="40"/>
      <c r="I7" s="40"/>
      <c r="J7" s="40"/>
      <c r="K7" s="40"/>
      <c r="L7" s="40"/>
      <c r="M7" s="40"/>
      <c r="N7" s="40"/>
      <c r="O7" s="40"/>
      <c r="P7" s="155"/>
      <c r="Q7" s="88" t="s">
        <v>349</v>
      </c>
      <c r="R7" s="40"/>
      <c r="S7" s="40"/>
      <c r="T7" s="40"/>
      <c r="U7" s="40"/>
      <c r="V7" s="40"/>
      <c r="W7" s="40"/>
      <c r="X7" s="40"/>
      <c r="Y7" s="40"/>
      <c r="Z7" s="40"/>
      <c r="AA7" s="40"/>
      <c r="AB7" s="40"/>
      <c r="AC7" s="40"/>
      <c r="AD7" s="40"/>
      <c r="AE7" s="40"/>
      <c r="AF7" s="155"/>
      <c r="AG7" s="69" t="s">
        <v>722</v>
      </c>
      <c r="AH7" s="40"/>
      <c r="AI7" s="40"/>
      <c r="AJ7" s="40"/>
      <c r="AK7" s="40"/>
      <c r="AL7" s="40"/>
      <c r="AM7" s="40"/>
      <c r="AN7" s="40"/>
      <c r="AO7" s="40"/>
      <c r="AP7" s="40"/>
      <c r="AQ7" s="40"/>
      <c r="AR7" s="40"/>
      <c r="AS7" s="40"/>
      <c r="AT7" s="40"/>
      <c r="AU7" s="40"/>
      <c r="AV7" s="153"/>
      <c r="AW7" s="69" t="s">
        <v>722</v>
      </c>
      <c r="AX7" s="40"/>
      <c r="AY7" s="40"/>
      <c r="AZ7" s="40"/>
      <c r="BA7" s="40"/>
      <c r="BB7" s="40"/>
      <c r="BC7" s="40"/>
      <c r="BD7" s="40"/>
      <c r="BE7" s="40"/>
      <c r="BF7" s="40"/>
      <c r="BG7" s="40"/>
      <c r="BH7" s="40"/>
      <c r="BI7" s="40"/>
      <c r="BJ7" s="40"/>
      <c r="BK7" s="40"/>
      <c r="BL7" s="153"/>
      <c r="BM7" s="274" t="s">
        <v>939</v>
      </c>
      <c r="BN7" s="13"/>
      <c r="BO7" s="73"/>
      <c r="BP7" s="73"/>
      <c r="BQ7" s="73"/>
      <c r="BR7" s="73"/>
      <c r="BS7" s="73"/>
      <c r="BT7" s="73"/>
      <c r="BU7" s="73"/>
      <c r="BV7" s="73"/>
      <c r="BW7" s="73"/>
      <c r="BX7" s="73"/>
      <c r="BY7" s="73"/>
      <c r="BZ7" s="73"/>
      <c r="CA7" s="73"/>
      <c r="CB7" s="95"/>
      <c r="CC7" s="69" t="s">
        <v>350</v>
      </c>
      <c r="CR7" s="171"/>
    </row>
    <row r="8" spans="1:96" ht="13">
      <c r="A8" s="167"/>
      <c r="B8" s="40"/>
      <c r="C8" s="40"/>
      <c r="D8" s="40"/>
      <c r="E8" s="40"/>
      <c r="F8" s="40"/>
      <c r="G8" s="40"/>
      <c r="H8" s="40"/>
      <c r="I8" s="40"/>
      <c r="J8" s="40"/>
      <c r="K8" s="40"/>
      <c r="L8" s="40"/>
      <c r="M8" s="40"/>
      <c r="N8" s="40"/>
      <c r="O8" s="40"/>
      <c r="P8" s="155"/>
      <c r="Q8" s="88" t="s">
        <v>351</v>
      </c>
      <c r="R8" s="40"/>
      <c r="S8" s="40"/>
      <c r="T8" s="40"/>
      <c r="U8" s="40"/>
      <c r="V8" s="40"/>
      <c r="W8" s="40"/>
      <c r="X8" s="40"/>
      <c r="Y8" s="40"/>
      <c r="Z8" s="40"/>
      <c r="AA8" s="40"/>
      <c r="AB8" s="40"/>
      <c r="AC8" s="40"/>
      <c r="AD8" s="40"/>
      <c r="AE8" s="40"/>
      <c r="AF8" s="155"/>
      <c r="AG8" s="69" t="s">
        <v>937</v>
      </c>
      <c r="AH8" s="40"/>
      <c r="AI8" s="40"/>
      <c r="AJ8" s="40"/>
      <c r="AK8" s="40"/>
      <c r="AL8" s="40"/>
      <c r="AM8" s="40"/>
      <c r="AN8" s="40"/>
      <c r="AO8" s="40"/>
      <c r="AP8" s="40"/>
      <c r="AQ8" s="40"/>
      <c r="AR8" s="40"/>
      <c r="AS8" s="40"/>
      <c r="AT8" s="40"/>
      <c r="AU8" s="40"/>
      <c r="AV8" s="153"/>
      <c r="AW8" s="69" t="s">
        <v>13</v>
      </c>
      <c r="AX8" s="40"/>
      <c r="AY8" s="40"/>
      <c r="AZ8" s="40"/>
      <c r="BA8" s="40"/>
      <c r="BB8" s="40"/>
      <c r="BC8" s="40"/>
      <c r="BD8" s="40"/>
      <c r="BE8" s="40"/>
      <c r="BF8" s="40"/>
      <c r="BG8" s="40"/>
      <c r="BH8" s="40"/>
      <c r="BI8" s="40"/>
      <c r="BJ8" s="40"/>
      <c r="BK8" s="40"/>
      <c r="BL8" s="153"/>
      <c r="BM8" s="69" t="s">
        <v>940</v>
      </c>
      <c r="BN8" s="13"/>
      <c r="BO8" s="73"/>
      <c r="BP8" s="73"/>
      <c r="BQ8" s="73"/>
      <c r="BR8" s="73"/>
      <c r="BS8" s="73"/>
      <c r="BT8" s="73"/>
      <c r="BU8" s="73"/>
      <c r="BV8" s="73"/>
      <c r="BW8" s="73"/>
      <c r="BX8" s="73"/>
      <c r="BY8" s="73"/>
      <c r="BZ8" s="73"/>
      <c r="CA8" s="73"/>
      <c r="CB8" s="95"/>
      <c r="CC8" s="69" t="s">
        <v>722</v>
      </c>
      <c r="CR8" s="171"/>
    </row>
    <row r="9" spans="1:96" ht="13">
      <c r="A9" s="110"/>
      <c r="B9" s="110"/>
      <c r="C9" s="110"/>
      <c r="D9" s="110"/>
      <c r="E9" s="110"/>
      <c r="F9" s="110"/>
      <c r="G9" s="110"/>
      <c r="H9" s="110"/>
      <c r="I9" s="110"/>
      <c r="J9" s="110"/>
      <c r="K9" s="110"/>
      <c r="L9" s="110"/>
      <c r="M9" s="110"/>
      <c r="N9" s="110"/>
      <c r="O9" s="110"/>
      <c r="P9" s="156"/>
      <c r="Q9" s="110"/>
      <c r="R9" s="110"/>
      <c r="S9" s="110"/>
      <c r="T9" s="110"/>
      <c r="U9" s="110"/>
      <c r="V9" s="110"/>
      <c r="W9" s="110"/>
      <c r="X9" s="110"/>
      <c r="Y9" s="110"/>
      <c r="Z9" s="110"/>
      <c r="AA9" s="110"/>
      <c r="AB9" s="110"/>
      <c r="AC9" s="110"/>
      <c r="AD9" s="110"/>
      <c r="AE9" s="110"/>
      <c r="AF9" s="156"/>
      <c r="AH9" s="110"/>
      <c r="AI9" s="110"/>
      <c r="AJ9" s="110"/>
      <c r="AK9" s="110"/>
      <c r="AL9" s="110"/>
      <c r="AM9" s="110"/>
      <c r="AN9" s="110"/>
      <c r="AO9" s="110"/>
      <c r="AP9" s="110"/>
      <c r="AQ9" s="110"/>
      <c r="AR9" s="110"/>
      <c r="AS9" s="110"/>
      <c r="AT9" s="110"/>
      <c r="AU9" s="110"/>
      <c r="AV9" s="153"/>
      <c r="AW9" s="40"/>
      <c r="AX9" s="110"/>
      <c r="AY9" s="110"/>
      <c r="AZ9" s="110"/>
      <c r="BA9" s="110"/>
      <c r="BB9" s="110"/>
      <c r="BC9" s="110"/>
      <c r="BD9" s="110"/>
      <c r="BE9" s="110"/>
      <c r="BF9" s="110"/>
      <c r="BG9" s="110"/>
      <c r="BH9" s="110"/>
      <c r="BI9" s="110"/>
      <c r="BJ9" s="110"/>
      <c r="BK9" s="110"/>
      <c r="BL9" s="153"/>
      <c r="BM9" s="69" t="s">
        <v>938</v>
      </c>
      <c r="BN9" s="8"/>
      <c r="BO9" s="85"/>
      <c r="BP9" s="85"/>
      <c r="BQ9" s="85"/>
      <c r="BR9" s="85"/>
      <c r="BS9" s="85"/>
      <c r="BT9" s="85"/>
      <c r="BU9" s="85"/>
      <c r="BV9" s="85"/>
      <c r="BW9" s="85"/>
      <c r="BX9" s="85"/>
      <c r="BY9" s="85"/>
      <c r="BZ9" s="85"/>
      <c r="CA9" s="85"/>
      <c r="CB9" s="89"/>
      <c r="CR9" s="171"/>
    </row>
    <row r="10" spans="1:96" ht="13">
      <c r="A10" s="140" t="s">
        <v>104</v>
      </c>
      <c r="B10" s="40"/>
      <c r="C10" s="40"/>
      <c r="D10" s="40"/>
      <c r="E10" s="40"/>
      <c r="F10" s="40"/>
      <c r="G10" s="40"/>
      <c r="H10" s="40"/>
      <c r="I10" s="40"/>
      <c r="J10" s="40"/>
      <c r="K10" s="40"/>
      <c r="L10" s="40"/>
      <c r="M10" s="40"/>
      <c r="N10" s="40"/>
      <c r="O10" s="40"/>
      <c r="P10" s="155"/>
      <c r="Q10" s="140"/>
      <c r="R10" s="40"/>
      <c r="S10" s="40"/>
      <c r="T10" s="40"/>
      <c r="U10" s="40"/>
      <c r="V10" s="40"/>
      <c r="W10" s="40"/>
      <c r="X10" s="40"/>
      <c r="Y10" s="40"/>
      <c r="Z10" s="40"/>
      <c r="AA10" s="40"/>
      <c r="AB10" s="40"/>
      <c r="AC10" s="40"/>
      <c r="AD10" s="40"/>
      <c r="AE10" s="40"/>
      <c r="AF10" s="155"/>
      <c r="AH10" s="40"/>
      <c r="AI10" s="40"/>
      <c r="AJ10" s="40"/>
      <c r="AK10" s="40"/>
      <c r="AL10" s="40"/>
      <c r="AM10" s="40"/>
      <c r="AN10" s="40"/>
      <c r="AO10" s="40"/>
      <c r="AP10" s="40"/>
      <c r="AQ10" s="40"/>
      <c r="AR10" s="40"/>
      <c r="AS10" s="40"/>
      <c r="AT10" s="40"/>
      <c r="AU10" s="40"/>
      <c r="AV10" s="153"/>
      <c r="AW10" s="140" t="s">
        <v>941</v>
      </c>
      <c r="AX10" s="40"/>
      <c r="AY10" s="40"/>
      <c r="AZ10" s="40"/>
      <c r="BA10" s="40"/>
      <c r="BB10" s="40"/>
      <c r="BC10" s="40"/>
      <c r="BD10" s="40"/>
      <c r="BE10" s="40"/>
      <c r="BF10" s="40"/>
      <c r="BG10" s="40"/>
      <c r="BH10" s="40"/>
      <c r="BI10" s="40"/>
      <c r="BJ10" s="40"/>
      <c r="BK10" s="40"/>
      <c r="BL10" s="153"/>
      <c r="BM10" s="140" t="s">
        <v>558</v>
      </c>
      <c r="BN10" s="13"/>
      <c r="BO10" s="73"/>
      <c r="BP10" s="73"/>
      <c r="BQ10" s="73"/>
      <c r="BR10" s="73"/>
      <c r="BS10" s="73"/>
      <c r="BT10" s="73"/>
      <c r="BU10" s="73"/>
      <c r="BV10" s="73"/>
      <c r="BW10" s="73"/>
      <c r="BX10" s="73"/>
      <c r="BY10" s="73"/>
      <c r="BZ10" s="73"/>
      <c r="CA10" s="73"/>
      <c r="CB10" s="95"/>
      <c r="CR10" s="174"/>
    </row>
    <row r="11" spans="1:96" ht="13">
      <c r="A11" s="40"/>
      <c r="B11" s="40"/>
      <c r="C11" s="40"/>
      <c r="D11" s="40"/>
      <c r="E11" s="40"/>
      <c r="F11" s="40"/>
      <c r="G11" s="40"/>
      <c r="H11" s="40"/>
      <c r="I11" s="40"/>
      <c r="J11" s="40"/>
      <c r="K11" s="40"/>
      <c r="L11" s="40"/>
      <c r="M11" s="40"/>
      <c r="N11" s="40"/>
      <c r="O11" s="40"/>
      <c r="P11" s="155"/>
      <c r="Q11" s="40"/>
      <c r="R11" s="40"/>
      <c r="S11" s="40"/>
      <c r="T11" s="40"/>
      <c r="U11" s="40"/>
      <c r="V11" s="40"/>
      <c r="W11" s="40"/>
      <c r="X11" s="40"/>
      <c r="Y11" s="40"/>
      <c r="Z11" s="40"/>
      <c r="AA11" s="40"/>
      <c r="AB11" s="40"/>
      <c r="AC11" s="40"/>
      <c r="AD11" s="40"/>
      <c r="AE11" s="40"/>
      <c r="AF11" s="155"/>
      <c r="AG11" s="140"/>
      <c r="AH11" s="40"/>
      <c r="AI11" s="40"/>
      <c r="AJ11" s="40"/>
      <c r="AK11" s="40"/>
      <c r="AL11" s="40"/>
      <c r="AM11" s="40"/>
      <c r="AN11" s="40"/>
      <c r="AO11" s="40"/>
      <c r="AP11" s="40"/>
      <c r="AQ11" s="40"/>
      <c r="AR11" s="40"/>
      <c r="AS11" s="40"/>
      <c r="AT11" s="40"/>
      <c r="AU11" s="40"/>
      <c r="AV11" s="153"/>
      <c r="AW11" s="140"/>
      <c r="AX11" s="40"/>
      <c r="AY11" s="40"/>
      <c r="AZ11" s="40"/>
      <c r="BA11" s="40"/>
      <c r="BB11" s="40"/>
      <c r="BC11" s="40"/>
      <c r="BD11" s="40"/>
      <c r="BE11" s="40"/>
      <c r="BF11" s="40"/>
      <c r="BG11" s="40"/>
      <c r="BH11" s="40"/>
      <c r="BI11" s="40"/>
      <c r="BJ11" s="40"/>
      <c r="BK11" s="40"/>
      <c r="BL11" s="153"/>
      <c r="BM11" s="168" t="s">
        <v>723</v>
      </c>
      <c r="BN11" s="13"/>
      <c r="BO11" s="73"/>
      <c r="BP11" s="73"/>
      <c r="BQ11" s="73"/>
      <c r="BR11" s="73"/>
      <c r="BS11" s="73"/>
      <c r="BT11" s="73"/>
      <c r="BU11" s="73"/>
      <c r="BV11" s="73"/>
      <c r="BW11" s="73"/>
      <c r="BX11" s="73"/>
      <c r="BY11" s="73"/>
      <c r="BZ11" s="73"/>
      <c r="CA11" s="73"/>
      <c r="CB11" s="95"/>
      <c r="CR11" s="174"/>
    </row>
    <row r="12" spans="1:96" ht="13">
      <c r="A12" s="8" t="s">
        <v>299</v>
      </c>
      <c r="B12" s="40"/>
      <c r="C12" s="40"/>
      <c r="D12" s="40"/>
      <c r="E12" s="40"/>
      <c r="F12" s="40"/>
      <c r="G12" s="40"/>
      <c r="H12" s="40"/>
      <c r="I12" s="40"/>
      <c r="J12" s="40"/>
      <c r="K12" s="40"/>
      <c r="L12" s="40"/>
      <c r="M12" s="40"/>
      <c r="N12" s="40"/>
      <c r="O12" s="40"/>
      <c r="P12" s="155"/>
      <c r="Q12" s="40"/>
      <c r="R12" s="40"/>
      <c r="S12" s="40"/>
      <c r="T12" s="40"/>
      <c r="U12" s="40"/>
      <c r="V12" s="40"/>
      <c r="W12" s="40"/>
      <c r="X12" s="40"/>
      <c r="Y12" s="40"/>
      <c r="Z12" s="40"/>
      <c r="AA12" s="40"/>
      <c r="AB12" s="40"/>
      <c r="AC12" s="40"/>
      <c r="AD12" s="40"/>
      <c r="AE12" s="40"/>
      <c r="AF12" s="155"/>
      <c r="AG12" s="8" t="s">
        <v>291</v>
      </c>
      <c r="AH12" s="40"/>
      <c r="AI12" s="40"/>
      <c r="AJ12" s="40"/>
      <c r="AK12" s="40"/>
      <c r="AL12" s="40"/>
      <c r="AM12" s="40"/>
      <c r="AN12" s="40"/>
      <c r="AO12" s="40"/>
      <c r="AP12" s="40"/>
      <c r="AQ12" s="40"/>
      <c r="AR12" s="40"/>
      <c r="AS12" s="40"/>
      <c r="AT12" s="40"/>
      <c r="AU12" s="40"/>
      <c r="AV12" s="153"/>
      <c r="AX12" s="40"/>
      <c r="AY12" s="40"/>
      <c r="AZ12" s="40"/>
      <c r="BA12" s="40"/>
      <c r="BB12" s="40"/>
      <c r="BC12" s="40"/>
      <c r="BD12" s="40"/>
      <c r="BE12" s="40"/>
      <c r="BF12" s="40"/>
      <c r="BG12" s="40"/>
      <c r="BH12" s="40"/>
      <c r="BI12" s="40"/>
      <c r="BJ12" s="40"/>
      <c r="BK12" s="40"/>
      <c r="BL12" s="153"/>
      <c r="BM12" s="13"/>
      <c r="BN12" s="13"/>
      <c r="BO12" s="73"/>
      <c r="BP12" s="73"/>
      <c r="BQ12" s="73"/>
      <c r="BR12" s="73"/>
      <c r="BS12" s="73"/>
      <c r="BT12" s="73"/>
      <c r="BU12" s="73"/>
      <c r="BV12" s="73"/>
      <c r="BW12" s="73"/>
      <c r="BX12" s="73"/>
      <c r="BY12" s="73"/>
      <c r="BZ12" s="73"/>
      <c r="CA12" s="73"/>
      <c r="CB12" s="95"/>
      <c r="CR12" s="174"/>
    </row>
    <row r="13" spans="1:96" ht="13">
      <c r="A13" s="40"/>
      <c r="B13" s="40"/>
      <c r="C13" s="40"/>
      <c r="D13" s="40"/>
      <c r="E13" s="40"/>
      <c r="F13" s="40"/>
      <c r="G13" s="40"/>
      <c r="H13" s="40"/>
      <c r="I13" s="40"/>
      <c r="J13" s="40"/>
      <c r="K13" s="40"/>
      <c r="L13" s="40"/>
      <c r="M13" s="40"/>
      <c r="N13" s="40"/>
      <c r="O13" s="40"/>
      <c r="P13" s="155"/>
      <c r="Q13" s="40"/>
      <c r="R13" s="40"/>
      <c r="S13" s="40"/>
      <c r="T13" s="40"/>
      <c r="U13" s="40"/>
      <c r="V13" s="40"/>
      <c r="W13" s="40"/>
      <c r="X13" s="40"/>
      <c r="Y13" s="40"/>
      <c r="Z13" s="40"/>
      <c r="AA13" s="40"/>
      <c r="AB13" s="40"/>
      <c r="AC13" s="40"/>
      <c r="AD13" s="40"/>
      <c r="AE13" s="40"/>
      <c r="AF13" s="155"/>
      <c r="AH13" s="40"/>
      <c r="AI13" s="40"/>
      <c r="AJ13" s="40"/>
      <c r="AK13" s="40"/>
      <c r="AL13" s="40"/>
      <c r="AM13" s="40"/>
      <c r="AN13" s="40"/>
      <c r="AO13" s="40"/>
      <c r="AP13" s="40"/>
      <c r="AQ13" s="40"/>
      <c r="AR13" s="40"/>
      <c r="AS13" s="40"/>
      <c r="AT13" s="40"/>
      <c r="AU13" s="40"/>
      <c r="AV13" s="153"/>
      <c r="AX13" s="40"/>
      <c r="AY13" s="40"/>
      <c r="AZ13" s="40"/>
      <c r="BA13" s="40"/>
      <c r="BB13" s="40"/>
      <c r="BC13" s="40"/>
      <c r="BD13" s="40"/>
      <c r="BE13" s="40"/>
      <c r="BF13" s="40"/>
      <c r="BG13" s="40"/>
      <c r="BH13" s="40"/>
      <c r="BI13" s="40"/>
      <c r="BJ13" s="40"/>
      <c r="BK13" s="40"/>
      <c r="BL13" s="153"/>
      <c r="BM13" s="8" t="s">
        <v>290</v>
      </c>
      <c r="BN13" s="13"/>
      <c r="BO13" s="73"/>
      <c r="BP13" s="73"/>
      <c r="BQ13" s="73"/>
      <c r="BR13" s="73"/>
      <c r="BS13" s="73"/>
      <c r="BT13" s="73"/>
      <c r="BU13" s="73"/>
      <c r="BV13" s="73"/>
      <c r="BW13" s="73"/>
      <c r="BX13" s="73"/>
      <c r="BY13" s="73"/>
      <c r="BZ13" s="73"/>
      <c r="CA13" s="73"/>
      <c r="CB13" s="95"/>
      <c r="CR13" s="174"/>
    </row>
    <row r="14" spans="1:96">
      <c r="A14" s="40"/>
      <c r="B14" s="40"/>
      <c r="C14" s="40"/>
      <c r="D14" s="40"/>
      <c r="E14" s="40"/>
      <c r="F14" s="40"/>
      <c r="G14" s="40"/>
      <c r="H14" s="40"/>
      <c r="I14" s="40"/>
      <c r="J14" s="40"/>
      <c r="K14" s="40"/>
      <c r="L14" s="40"/>
      <c r="M14" s="40"/>
      <c r="N14" s="40"/>
      <c r="O14" s="40"/>
      <c r="P14" s="155"/>
      <c r="Q14" s="40"/>
      <c r="R14" s="40"/>
      <c r="S14" s="40"/>
      <c r="T14" s="40"/>
      <c r="U14" s="40"/>
      <c r="V14" s="40"/>
      <c r="W14" s="40"/>
      <c r="X14" s="40"/>
      <c r="Y14" s="40"/>
      <c r="Z14" s="40"/>
      <c r="AA14" s="40"/>
      <c r="AB14" s="40"/>
      <c r="AC14" s="40"/>
      <c r="AD14" s="40"/>
      <c r="AE14" s="40"/>
      <c r="AF14" s="155"/>
      <c r="AG14" s="40"/>
      <c r="AH14" s="40"/>
      <c r="AI14" s="40"/>
      <c r="AJ14" s="40"/>
      <c r="AK14" s="40"/>
      <c r="AL14" s="40"/>
      <c r="AM14" s="40"/>
      <c r="AN14" s="40"/>
      <c r="AO14" s="40"/>
      <c r="AP14" s="40"/>
      <c r="AQ14" s="40"/>
      <c r="AR14" s="40"/>
      <c r="AS14" s="40"/>
      <c r="AT14" s="40"/>
      <c r="AU14" s="40"/>
      <c r="AV14" s="153"/>
      <c r="AW14" s="40"/>
      <c r="AX14" s="40"/>
      <c r="AY14" s="40"/>
      <c r="AZ14" s="40"/>
      <c r="BA14" s="40"/>
      <c r="BB14" s="40"/>
      <c r="BC14" s="40"/>
      <c r="BD14" s="40"/>
      <c r="BE14" s="40"/>
      <c r="BF14" s="40"/>
      <c r="BG14" s="40"/>
      <c r="BH14" s="40"/>
      <c r="BI14" s="40"/>
      <c r="BJ14" s="40"/>
      <c r="BK14" s="40"/>
      <c r="BL14" s="153"/>
      <c r="BM14" s="13"/>
      <c r="BN14" s="13"/>
      <c r="BO14" s="73"/>
      <c r="BP14" s="73"/>
      <c r="BQ14" s="73"/>
      <c r="BR14" s="73"/>
      <c r="BS14" s="73"/>
      <c r="BT14" s="73"/>
      <c r="BU14" s="73"/>
      <c r="BV14" s="73"/>
      <c r="BW14" s="73"/>
      <c r="BX14" s="73"/>
      <c r="BY14" s="73"/>
      <c r="BZ14" s="73"/>
      <c r="CA14" s="73"/>
      <c r="CB14" s="95"/>
      <c r="CR14" s="174"/>
    </row>
    <row r="15" spans="1:96">
      <c r="A15" s="116"/>
      <c r="B15" s="117"/>
      <c r="C15" s="117"/>
      <c r="D15" s="117"/>
      <c r="E15" s="117"/>
      <c r="F15" s="117"/>
      <c r="G15" s="117"/>
      <c r="H15" s="117"/>
      <c r="I15" s="117"/>
      <c r="J15" s="117"/>
      <c r="K15" s="117"/>
      <c r="L15" s="117"/>
      <c r="M15" s="111"/>
      <c r="N15" s="111"/>
      <c r="O15" s="111"/>
      <c r="P15" s="114" t="s">
        <v>101</v>
      </c>
      <c r="Q15" s="116"/>
      <c r="R15" s="117"/>
      <c r="S15" s="117"/>
      <c r="T15" s="117"/>
      <c r="U15" s="117"/>
      <c r="V15" s="117"/>
      <c r="W15" s="117"/>
      <c r="X15" s="117"/>
      <c r="Y15" s="117"/>
      <c r="Z15" s="117"/>
      <c r="AA15" s="117"/>
      <c r="AB15" s="117"/>
      <c r="AC15" s="111"/>
      <c r="AD15" s="111"/>
      <c r="AE15" s="111"/>
      <c r="AF15" s="114" t="s">
        <v>101</v>
      </c>
      <c r="AG15" s="116"/>
      <c r="AH15" s="117"/>
      <c r="AI15" s="117"/>
      <c r="AJ15" s="117"/>
      <c r="AK15" s="117"/>
      <c r="AL15" s="117"/>
      <c r="AM15" s="117"/>
      <c r="AN15" s="117"/>
      <c r="AO15" s="117"/>
      <c r="AP15" s="117"/>
      <c r="AQ15" s="117"/>
      <c r="AR15" s="117"/>
      <c r="AS15" s="111"/>
      <c r="AT15" s="111"/>
      <c r="AU15" s="111"/>
      <c r="AV15" s="120" t="s">
        <v>102</v>
      </c>
      <c r="AW15" s="116"/>
      <c r="AX15" s="117"/>
      <c r="AY15" s="117"/>
      <c r="AZ15" s="117"/>
      <c r="BA15" s="117"/>
      <c r="BB15" s="117"/>
      <c r="BC15" s="117"/>
      <c r="BD15" s="117"/>
      <c r="BE15" s="117"/>
      <c r="BF15" s="117"/>
      <c r="BG15" s="117"/>
      <c r="BH15" s="117"/>
      <c r="BI15" s="111"/>
      <c r="BJ15" s="111"/>
      <c r="BK15" s="111"/>
      <c r="BL15" s="184" t="s">
        <v>6</v>
      </c>
      <c r="BM15" s="7"/>
      <c r="BN15" s="87"/>
      <c r="BO15" s="64"/>
      <c r="BP15" s="64"/>
      <c r="BQ15" s="64"/>
      <c r="BR15" s="64"/>
      <c r="BS15" s="64"/>
      <c r="BT15" s="64"/>
      <c r="BU15" s="64"/>
      <c r="BV15" s="64"/>
      <c r="BW15" s="64"/>
      <c r="BX15" s="64"/>
      <c r="BY15" s="64"/>
      <c r="BZ15" s="64"/>
      <c r="CA15" s="64"/>
      <c r="CB15" s="62" t="s">
        <v>102</v>
      </c>
      <c r="CC15" s="116"/>
      <c r="CD15" s="117"/>
      <c r="CE15" s="117"/>
      <c r="CF15" s="117"/>
      <c r="CG15" s="117"/>
      <c r="CH15" s="117"/>
      <c r="CI15" s="117"/>
      <c r="CJ15" s="117"/>
      <c r="CK15" s="117"/>
      <c r="CL15" s="117"/>
      <c r="CM15" s="117"/>
      <c r="CN15" s="117"/>
      <c r="CO15" s="113"/>
      <c r="CP15" s="113"/>
      <c r="CQ15" s="113"/>
      <c r="CR15" s="120" t="s">
        <v>102</v>
      </c>
    </row>
    <row r="16" spans="1:96">
      <c r="A16" s="7"/>
      <c r="B16" s="7"/>
      <c r="C16" s="7"/>
      <c r="D16" s="7"/>
      <c r="BM16" s="7"/>
      <c r="BN16" s="87"/>
      <c r="BO16" s="64"/>
      <c r="BP16" s="64"/>
      <c r="BQ16" s="64"/>
      <c r="BR16" s="64"/>
      <c r="BS16" s="64"/>
      <c r="BT16" s="64"/>
      <c r="BU16" s="64"/>
      <c r="BV16" s="64"/>
      <c r="BW16" s="64"/>
      <c r="BX16" s="64"/>
      <c r="BY16" s="64"/>
      <c r="BZ16" s="64"/>
      <c r="CA16" s="64"/>
      <c r="CB16" s="63"/>
    </row>
    <row r="17" spans="2:96" ht="13">
      <c r="B17" s="65" t="s">
        <v>272</v>
      </c>
      <c r="C17" s="267" t="s">
        <v>38</v>
      </c>
      <c r="D17" s="267" t="s">
        <v>128</v>
      </c>
      <c r="E17" s="267" t="s">
        <v>130</v>
      </c>
      <c r="F17" s="267" t="s">
        <v>39</v>
      </c>
      <c r="G17" s="267" t="s">
        <v>40</v>
      </c>
      <c r="H17" s="267" t="s">
        <v>41</v>
      </c>
      <c r="I17" s="267" t="s">
        <v>42</v>
      </c>
      <c r="J17" s="267" t="s">
        <v>132</v>
      </c>
      <c r="K17" s="267" t="s">
        <v>133</v>
      </c>
      <c r="L17" s="267" t="s">
        <v>134</v>
      </c>
      <c r="M17" s="268">
        <v>100000</v>
      </c>
      <c r="N17" s="269" t="s">
        <v>262</v>
      </c>
      <c r="O17" s="269" t="s">
        <v>262</v>
      </c>
      <c r="P17" s="269" t="s">
        <v>80</v>
      </c>
      <c r="R17" s="65" t="s">
        <v>272</v>
      </c>
      <c r="S17" s="267" t="s">
        <v>38</v>
      </c>
      <c r="T17" s="267" t="s">
        <v>128</v>
      </c>
      <c r="U17" s="267" t="s">
        <v>130</v>
      </c>
      <c r="V17" s="267" t="s">
        <v>39</v>
      </c>
      <c r="W17" s="267" t="s">
        <v>40</v>
      </c>
      <c r="X17" s="267" t="s">
        <v>41</v>
      </c>
      <c r="Y17" s="267" t="s">
        <v>42</v>
      </c>
      <c r="Z17" s="267" t="s">
        <v>132</v>
      </c>
      <c r="AA17" s="267" t="s">
        <v>133</v>
      </c>
      <c r="AB17" s="267" t="s">
        <v>134</v>
      </c>
      <c r="AC17" s="268">
        <v>100000</v>
      </c>
      <c r="AD17" s="269" t="s">
        <v>262</v>
      </c>
      <c r="AE17" s="269" t="s">
        <v>262</v>
      </c>
      <c r="AF17" s="269" t="s">
        <v>80</v>
      </c>
      <c r="AH17" s="65" t="s">
        <v>272</v>
      </c>
      <c r="AI17" s="267" t="s">
        <v>38</v>
      </c>
      <c r="AJ17" s="267" t="s">
        <v>128</v>
      </c>
      <c r="AK17" s="267" t="s">
        <v>130</v>
      </c>
      <c r="AL17" s="267" t="s">
        <v>39</v>
      </c>
      <c r="AM17" s="267" t="s">
        <v>40</v>
      </c>
      <c r="AN17" s="267" t="s">
        <v>41</v>
      </c>
      <c r="AO17" s="267" t="s">
        <v>42</v>
      </c>
      <c r="AP17" s="267" t="s">
        <v>132</v>
      </c>
      <c r="AQ17" s="267" t="s">
        <v>133</v>
      </c>
      <c r="AR17" s="267" t="s">
        <v>134</v>
      </c>
      <c r="AS17" s="268">
        <v>100000</v>
      </c>
      <c r="AT17" s="269" t="s">
        <v>262</v>
      </c>
      <c r="AU17" s="269" t="s">
        <v>262</v>
      </c>
      <c r="AV17" s="269" t="s">
        <v>80</v>
      </c>
      <c r="AX17" s="65" t="s">
        <v>272</v>
      </c>
      <c r="AY17" s="267" t="s">
        <v>38</v>
      </c>
      <c r="AZ17" s="267" t="s">
        <v>128</v>
      </c>
      <c r="BA17" s="267" t="s">
        <v>130</v>
      </c>
      <c r="BB17" s="267" t="s">
        <v>39</v>
      </c>
      <c r="BC17" s="267" t="s">
        <v>40</v>
      </c>
      <c r="BD17" s="267" t="s">
        <v>41</v>
      </c>
      <c r="BE17" s="267" t="s">
        <v>42</v>
      </c>
      <c r="BF17" s="267" t="s">
        <v>132</v>
      </c>
      <c r="BG17" s="267" t="s">
        <v>133</v>
      </c>
      <c r="BH17" s="267" t="s">
        <v>134</v>
      </c>
      <c r="BI17" s="268">
        <v>100000</v>
      </c>
      <c r="BJ17" s="269" t="s">
        <v>262</v>
      </c>
      <c r="BK17" s="269" t="s">
        <v>262</v>
      </c>
      <c r="BL17" s="269" t="s">
        <v>80</v>
      </c>
      <c r="BN17" s="65" t="s">
        <v>272</v>
      </c>
      <c r="BO17" s="267" t="s">
        <v>38</v>
      </c>
      <c r="BP17" s="267" t="s">
        <v>128</v>
      </c>
      <c r="BQ17" s="267" t="s">
        <v>130</v>
      </c>
      <c r="BR17" s="267" t="s">
        <v>39</v>
      </c>
      <c r="BS17" s="267" t="s">
        <v>40</v>
      </c>
      <c r="BT17" s="267" t="s">
        <v>41</v>
      </c>
      <c r="BU17" s="267" t="s">
        <v>42</v>
      </c>
      <c r="BV17" s="267" t="s">
        <v>132</v>
      </c>
      <c r="BW17" s="267" t="s">
        <v>133</v>
      </c>
      <c r="BX17" s="267" t="s">
        <v>134</v>
      </c>
      <c r="BY17" s="268">
        <v>100000</v>
      </c>
      <c r="BZ17" s="269" t="s">
        <v>262</v>
      </c>
      <c r="CA17" s="269" t="s">
        <v>262</v>
      </c>
      <c r="CB17" s="269" t="s">
        <v>80</v>
      </c>
      <c r="CD17" s="65" t="s">
        <v>272</v>
      </c>
      <c r="CE17" s="267" t="s">
        <v>38</v>
      </c>
      <c r="CF17" s="267" t="s">
        <v>128</v>
      </c>
      <c r="CG17" s="267" t="s">
        <v>130</v>
      </c>
      <c r="CH17" s="267" t="s">
        <v>39</v>
      </c>
      <c r="CI17" s="267" t="s">
        <v>40</v>
      </c>
      <c r="CJ17" s="267" t="s">
        <v>41</v>
      </c>
      <c r="CK17" s="267" t="s">
        <v>42</v>
      </c>
      <c r="CL17" s="267" t="s">
        <v>132</v>
      </c>
      <c r="CM17" s="267" t="s">
        <v>133</v>
      </c>
      <c r="CN17" s="267" t="s">
        <v>134</v>
      </c>
      <c r="CO17" s="268">
        <v>100000</v>
      </c>
      <c r="CP17" s="269" t="s">
        <v>262</v>
      </c>
      <c r="CQ17" s="269" t="s">
        <v>262</v>
      </c>
      <c r="CR17" s="269" t="s">
        <v>80</v>
      </c>
    </row>
    <row r="18" spans="2:96" ht="13">
      <c r="B18" s="66"/>
      <c r="C18" s="266" t="s">
        <v>127</v>
      </c>
      <c r="D18" s="266" t="s">
        <v>43</v>
      </c>
      <c r="E18" s="266" t="s">
        <v>43</v>
      </c>
      <c r="F18" s="266" t="s">
        <v>43</v>
      </c>
      <c r="G18" s="266" t="s">
        <v>43</v>
      </c>
      <c r="H18" s="266" t="s">
        <v>43</v>
      </c>
      <c r="I18" s="266" t="s">
        <v>43</v>
      </c>
      <c r="J18" s="266" t="s">
        <v>43</v>
      </c>
      <c r="K18" s="266" t="s">
        <v>43</v>
      </c>
      <c r="L18" s="266" t="s">
        <v>43</v>
      </c>
      <c r="M18" s="266" t="s">
        <v>46</v>
      </c>
      <c r="N18" s="12" t="s">
        <v>264</v>
      </c>
      <c r="O18" s="12" t="s">
        <v>150</v>
      </c>
      <c r="P18" s="12" t="s">
        <v>149</v>
      </c>
      <c r="R18" s="66"/>
      <c r="S18" s="266" t="s">
        <v>127</v>
      </c>
      <c r="T18" s="266" t="s">
        <v>43</v>
      </c>
      <c r="U18" s="266" t="s">
        <v>43</v>
      </c>
      <c r="V18" s="266" t="s">
        <v>43</v>
      </c>
      <c r="W18" s="266" t="s">
        <v>43</v>
      </c>
      <c r="X18" s="266" t="s">
        <v>43</v>
      </c>
      <c r="Y18" s="266" t="s">
        <v>43</v>
      </c>
      <c r="Z18" s="266" t="s">
        <v>43</v>
      </c>
      <c r="AA18" s="266" t="s">
        <v>43</v>
      </c>
      <c r="AB18" s="266" t="s">
        <v>43</v>
      </c>
      <c r="AC18" s="266" t="s">
        <v>46</v>
      </c>
      <c r="AD18" s="12" t="s">
        <v>264</v>
      </c>
      <c r="AE18" s="12" t="s">
        <v>150</v>
      </c>
      <c r="AF18" s="12" t="s">
        <v>149</v>
      </c>
      <c r="AH18" s="66"/>
      <c r="AI18" s="266" t="s">
        <v>127</v>
      </c>
      <c r="AJ18" s="266" t="s">
        <v>43</v>
      </c>
      <c r="AK18" s="266" t="s">
        <v>43</v>
      </c>
      <c r="AL18" s="266" t="s">
        <v>43</v>
      </c>
      <c r="AM18" s="266" t="s">
        <v>43</v>
      </c>
      <c r="AN18" s="266" t="s">
        <v>43</v>
      </c>
      <c r="AO18" s="266" t="s">
        <v>43</v>
      </c>
      <c r="AP18" s="266" t="s">
        <v>43</v>
      </c>
      <c r="AQ18" s="266" t="s">
        <v>43</v>
      </c>
      <c r="AR18" s="266" t="s">
        <v>43</v>
      </c>
      <c r="AS18" s="266" t="s">
        <v>46</v>
      </c>
      <c r="AT18" s="12" t="s">
        <v>264</v>
      </c>
      <c r="AU18" s="12" t="s">
        <v>150</v>
      </c>
      <c r="AV18" s="12" t="s">
        <v>149</v>
      </c>
      <c r="AX18" s="66"/>
      <c r="AY18" s="266" t="s">
        <v>127</v>
      </c>
      <c r="AZ18" s="266" t="s">
        <v>43</v>
      </c>
      <c r="BA18" s="266" t="s">
        <v>43</v>
      </c>
      <c r="BB18" s="266" t="s">
        <v>43</v>
      </c>
      <c r="BC18" s="266" t="s">
        <v>43</v>
      </c>
      <c r="BD18" s="266" t="s">
        <v>43</v>
      </c>
      <c r="BE18" s="266" t="s">
        <v>43</v>
      </c>
      <c r="BF18" s="266" t="s">
        <v>43</v>
      </c>
      <c r="BG18" s="266" t="s">
        <v>43</v>
      </c>
      <c r="BH18" s="266" t="s">
        <v>43</v>
      </c>
      <c r="BI18" s="266" t="s">
        <v>46</v>
      </c>
      <c r="BJ18" s="12" t="s">
        <v>264</v>
      </c>
      <c r="BK18" s="12" t="s">
        <v>150</v>
      </c>
      <c r="BL18" s="12" t="s">
        <v>149</v>
      </c>
      <c r="BN18" s="66"/>
      <c r="BO18" s="266" t="s">
        <v>127</v>
      </c>
      <c r="BP18" s="266" t="s">
        <v>43</v>
      </c>
      <c r="BQ18" s="266" t="s">
        <v>43</v>
      </c>
      <c r="BR18" s="266" t="s">
        <v>43</v>
      </c>
      <c r="BS18" s="266" t="s">
        <v>43</v>
      </c>
      <c r="BT18" s="266" t="s">
        <v>43</v>
      </c>
      <c r="BU18" s="266" t="s">
        <v>43</v>
      </c>
      <c r="BV18" s="266" t="s">
        <v>43</v>
      </c>
      <c r="BW18" s="266" t="s">
        <v>43</v>
      </c>
      <c r="BX18" s="266" t="s">
        <v>43</v>
      </c>
      <c r="BY18" s="266" t="s">
        <v>46</v>
      </c>
      <c r="BZ18" s="12" t="s">
        <v>264</v>
      </c>
      <c r="CA18" s="12" t="s">
        <v>150</v>
      </c>
      <c r="CB18" s="12" t="s">
        <v>149</v>
      </c>
      <c r="CD18" s="66"/>
      <c r="CE18" s="266" t="s">
        <v>127</v>
      </c>
      <c r="CF18" s="266" t="s">
        <v>43</v>
      </c>
      <c r="CG18" s="266" t="s">
        <v>43</v>
      </c>
      <c r="CH18" s="266" t="s">
        <v>43</v>
      </c>
      <c r="CI18" s="266" t="s">
        <v>43</v>
      </c>
      <c r="CJ18" s="266" t="s">
        <v>43</v>
      </c>
      <c r="CK18" s="266" t="s">
        <v>43</v>
      </c>
      <c r="CL18" s="266" t="s">
        <v>43</v>
      </c>
      <c r="CM18" s="266" t="s">
        <v>43</v>
      </c>
      <c r="CN18" s="266" t="s">
        <v>43</v>
      </c>
      <c r="CO18" s="266" t="s">
        <v>46</v>
      </c>
      <c r="CP18" s="12" t="s">
        <v>264</v>
      </c>
      <c r="CQ18" s="12" t="s">
        <v>150</v>
      </c>
      <c r="CR18" s="12" t="s">
        <v>149</v>
      </c>
    </row>
    <row r="19" spans="2:96" ht="13">
      <c r="B19" s="67"/>
      <c r="C19" s="270" t="s">
        <v>46</v>
      </c>
      <c r="D19" s="270" t="s">
        <v>129</v>
      </c>
      <c r="E19" s="270" t="s">
        <v>131</v>
      </c>
      <c r="F19" s="270" t="s">
        <v>47</v>
      </c>
      <c r="G19" s="270" t="s">
        <v>48</v>
      </c>
      <c r="H19" s="270" t="s">
        <v>49</v>
      </c>
      <c r="I19" s="270" t="s">
        <v>45</v>
      </c>
      <c r="J19" s="270" t="s">
        <v>135</v>
      </c>
      <c r="K19" s="270" t="s">
        <v>136</v>
      </c>
      <c r="L19" s="270" t="s">
        <v>137</v>
      </c>
      <c r="M19" s="270" t="s">
        <v>138</v>
      </c>
      <c r="N19" s="271" t="s">
        <v>150</v>
      </c>
      <c r="O19" s="271" t="s">
        <v>138</v>
      </c>
      <c r="P19" s="271" t="s">
        <v>44</v>
      </c>
      <c r="R19" s="67"/>
      <c r="S19" s="270" t="s">
        <v>46</v>
      </c>
      <c r="T19" s="270" t="s">
        <v>129</v>
      </c>
      <c r="U19" s="270" t="s">
        <v>131</v>
      </c>
      <c r="V19" s="270" t="s">
        <v>47</v>
      </c>
      <c r="W19" s="270" t="s">
        <v>48</v>
      </c>
      <c r="X19" s="270" t="s">
        <v>49</v>
      </c>
      <c r="Y19" s="270" t="s">
        <v>45</v>
      </c>
      <c r="Z19" s="270" t="s">
        <v>135</v>
      </c>
      <c r="AA19" s="270" t="s">
        <v>136</v>
      </c>
      <c r="AB19" s="270" t="s">
        <v>137</v>
      </c>
      <c r="AC19" s="270" t="s">
        <v>138</v>
      </c>
      <c r="AD19" s="271" t="s">
        <v>150</v>
      </c>
      <c r="AE19" s="271" t="s">
        <v>138</v>
      </c>
      <c r="AF19" s="271" t="s">
        <v>44</v>
      </c>
      <c r="AH19" s="67"/>
      <c r="AI19" s="270" t="s">
        <v>46</v>
      </c>
      <c r="AJ19" s="270" t="s">
        <v>129</v>
      </c>
      <c r="AK19" s="270" t="s">
        <v>131</v>
      </c>
      <c r="AL19" s="270" t="s">
        <v>47</v>
      </c>
      <c r="AM19" s="270" t="s">
        <v>48</v>
      </c>
      <c r="AN19" s="270" t="s">
        <v>49</v>
      </c>
      <c r="AO19" s="270" t="s">
        <v>45</v>
      </c>
      <c r="AP19" s="270" t="s">
        <v>135</v>
      </c>
      <c r="AQ19" s="270" t="s">
        <v>136</v>
      </c>
      <c r="AR19" s="270" t="s">
        <v>137</v>
      </c>
      <c r="AS19" s="270" t="s">
        <v>138</v>
      </c>
      <c r="AT19" s="271" t="s">
        <v>150</v>
      </c>
      <c r="AU19" s="271" t="s">
        <v>138</v>
      </c>
      <c r="AV19" s="271" t="s">
        <v>44</v>
      </c>
      <c r="AX19" s="67"/>
      <c r="AY19" s="270" t="s">
        <v>46</v>
      </c>
      <c r="AZ19" s="270" t="s">
        <v>129</v>
      </c>
      <c r="BA19" s="270" t="s">
        <v>131</v>
      </c>
      <c r="BB19" s="270" t="s">
        <v>47</v>
      </c>
      <c r="BC19" s="270" t="s">
        <v>48</v>
      </c>
      <c r="BD19" s="270" t="s">
        <v>49</v>
      </c>
      <c r="BE19" s="270" t="s">
        <v>45</v>
      </c>
      <c r="BF19" s="270" t="s">
        <v>135</v>
      </c>
      <c r="BG19" s="270" t="s">
        <v>136</v>
      </c>
      <c r="BH19" s="270" t="s">
        <v>137</v>
      </c>
      <c r="BI19" s="270" t="s">
        <v>138</v>
      </c>
      <c r="BJ19" s="271" t="s">
        <v>150</v>
      </c>
      <c r="BK19" s="271" t="s">
        <v>138</v>
      </c>
      <c r="BL19" s="271" t="s">
        <v>44</v>
      </c>
      <c r="BN19" s="67"/>
      <c r="BO19" s="270" t="s">
        <v>46</v>
      </c>
      <c r="BP19" s="270" t="s">
        <v>129</v>
      </c>
      <c r="BQ19" s="270" t="s">
        <v>131</v>
      </c>
      <c r="BR19" s="270" t="s">
        <v>47</v>
      </c>
      <c r="BS19" s="270" t="s">
        <v>48</v>
      </c>
      <c r="BT19" s="270" t="s">
        <v>49</v>
      </c>
      <c r="BU19" s="270" t="s">
        <v>45</v>
      </c>
      <c r="BV19" s="270" t="s">
        <v>135</v>
      </c>
      <c r="BW19" s="270" t="s">
        <v>136</v>
      </c>
      <c r="BX19" s="270" t="s">
        <v>137</v>
      </c>
      <c r="BY19" s="270" t="s">
        <v>138</v>
      </c>
      <c r="BZ19" s="271" t="s">
        <v>150</v>
      </c>
      <c r="CA19" s="271" t="s">
        <v>138</v>
      </c>
      <c r="CB19" s="271" t="s">
        <v>44</v>
      </c>
      <c r="CD19" s="67"/>
      <c r="CE19" s="270" t="s">
        <v>46</v>
      </c>
      <c r="CF19" s="270" t="s">
        <v>129</v>
      </c>
      <c r="CG19" s="270" t="s">
        <v>131</v>
      </c>
      <c r="CH19" s="270" t="s">
        <v>47</v>
      </c>
      <c r="CI19" s="270" t="s">
        <v>48</v>
      </c>
      <c r="CJ19" s="270" t="s">
        <v>49</v>
      </c>
      <c r="CK19" s="270" t="s">
        <v>45</v>
      </c>
      <c r="CL19" s="270" t="s">
        <v>135</v>
      </c>
      <c r="CM19" s="270" t="s">
        <v>136</v>
      </c>
      <c r="CN19" s="270" t="s">
        <v>137</v>
      </c>
      <c r="CO19" s="270" t="s">
        <v>138</v>
      </c>
      <c r="CP19" s="271" t="s">
        <v>150</v>
      </c>
      <c r="CQ19" s="271" t="s">
        <v>138</v>
      </c>
      <c r="CR19" s="271" t="s">
        <v>44</v>
      </c>
    </row>
    <row r="20" spans="2:96" s="489" customFormat="1" ht="15.75" customHeight="1">
      <c r="B20" s="630" t="s">
        <v>93</v>
      </c>
      <c r="C20" s="631">
        <v>656.94669999999996</v>
      </c>
      <c r="D20" s="631">
        <v>587.57309999999995</v>
      </c>
      <c r="E20" s="631">
        <v>565.35799999999995</v>
      </c>
      <c r="F20" s="631">
        <v>623.38850000000002</v>
      </c>
      <c r="G20" s="631">
        <v>716.26840000000004</v>
      </c>
      <c r="H20" s="631">
        <v>761.36789999999996</v>
      </c>
      <c r="I20" s="631">
        <v>836.24260000000004</v>
      </c>
      <c r="J20" s="631">
        <v>853.452</v>
      </c>
      <c r="K20" s="631">
        <v>1031.5211999999999</v>
      </c>
      <c r="L20" s="631">
        <v>1367.6608000000001</v>
      </c>
      <c r="M20" s="631">
        <v>1515.3743999999999</v>
      </c>
      <c r="N20" s="632">
        <v>702.98080000000004</v>
      </c>
      <c r="O20" s="632">
        <v>1195.9743000000001</v>
      </c>
      <c r="P20" s="633">
        <v>951.57839999999999</v>
      </c>
      <c r="R20" s="630" t="s">
        <v>93</v>
      </c>
      <c r="S20" s="935">
        <v>141.1559</v>
      </c>
      <c r="T20" s="935">
        <v>101.59569999999999</v>
      </c>
      <c r="U20" s="935">
        <v>91.239800000000002</v>
      </c>
      <c r="V20" s="935">
        <v>90.325000000000003</v>
      </c>
      <c r="W20" s="935">
        <v>94.589699999999993</v>
      </c>
      <c r="X20" s="935">
        <v>98.285200000000003</v>
      </c>
      <c r="Y20" s="935">
        <v>106.9558</v>
      </c>
      <c r="Z20" s="935">
        <v>109.9695</v>
      </c>
      <c r="AA20" s="935">
        <v>127.9156</v>
      </c>
      <c r="AB20" s="935">
        <v>166.05619999999999</v>
      </c>
      <c r="AC20" s="935">
        <v>145.17359999999999</v>
      </c>
      <c r="AD20" s="936">
        <v>96.802499999999995</v>
      </c>
      <c r="AE20" s="936">
        <v>135.79990000000001</v>
      </c>
      <c r="AF20" s="937">
        <v>116.4674</v>
      </c>
      <c r="AH20" s="630" t="s">
        <v>93</v>
      </c>
      <c r="AI20" s="671">
        <v>55.091500000000003</v>
      </c>
      <c r="AJ20" s="671">
        <v>65.902000000000001</v>
      </c>
      <c r="AK20" s="671">
        <v>73.410899999999998</v>
      </c>
      <c r="AL20" s="671">
        <v>78.065200000000004</v>
      </c>
      <c r="AM20" s="671">
        <v>78.450199999999995</v>
      </c>
      <c r="AN20" s="671">
        <v>73.106300000000005</v>
      </c>
      <c r="AO20" s="671">
        <v>73.053700000000006</v>
      </c>
      <c r="AP20" s="671">
        <v>66.146600000000007</v>
      </c>
      <c r="AQ20" s="671">
        <v>72.2102</v>
      </c>
      <c r="AR20" s="671">
        <v>89.244</v>
      </c>
      <c r="AS20" s="671">
        <v>88.119600000000005</v>
      </c>
      <c r="AT20" s="672">
        <v>75.143199999999993</v>
      </c>
      <c r="AU20" s="672">
        <v>79.553200000000004</v>
      </c>
      <c r="AV20" s="665">
        <v>77.879300000000001</v>
      </c>
      <c r="AX20" s="630" t="s">
        <v>93</v>
      </c>
      <c r="AY20" s="671">
        <v>2.1730999999999998</v>
      </c>
      <c r="AZ20" s="671">
        <v>2.6221000000000001</v>
      </c>
      <c r="BA20" s="671">
        <v>3.1564999999999999</v>
      </c>
      <c r="BB20" s="671">
        <v>3.7098</v>
      </c>
      <c r="BC20" s="671">
        <v>3.9689999999999999</v>
      </c>
      <c r="BD20" s="671">
        <v>3.9998</v>
      </c>
      <c r="BE20" s="671">
        <v>4.3436000000000003</v>
      </c>
      <c r="BF20" s="671">
        <v>4.4786000000000001</v>
      </c>
      <c r="BG20" s="671">
        <v>5.3578999999999999</v>
      </c>
      <c r="BH20" s="671">
        <v>6.3292999999999999</v>
      </c>
      <c r="BI20" s="671">
        <v>7.5545</v>
      </c>
      <c r="BJ20" s="672">
        <v>3.8593000000000002</v>
      </c>
      <c r="BK20" s="672">
        <v>6.0209000000000001</v>
      </c>
      <c r="BL20" s="665">
        <v>4.9961000000000002</v>
      </c>
      <c r="BN20" s="630" t="s">
        <v>93</v>
      </c>
      <c r="BO20" s="671">
        <v>85.089200000000005</v>
      </c>
      <c r="BP20" s="671">
        <v>84.628299999999996</v>
      </c>
      <c r="BQ20" s="671">
        <v>86.667000000000002</v>
      </c>
      <c r="BR20" s="671">
        <v>87.936000000000007</v>
      </c>
      <c r="BS20" s="671">
        <v>88.065799999999996</v>
      </c>
      <c r="BT20" s="671">
        <v>88.610299999999995</v>
      </c>
      <c r="BU20" s="671">
        <v>89.970600000000005</v>
      </c>
      <c r="BV20" s="671">
        <v>91.595799999999997</v>
      </c>
      <c r="BW20" s="671">
        <v>93.368099999999998</v>
      </c>
      <c r="BX20" s="671">
        <v>94.329899999999995</v>
      </c>
      <c r="BY20" s="671">
        <v>94.8506</v>
      </c>
      <c r="BZ20" s="672">
        <v>88.468699999999998</v>
      </c>
      <c r="CA20" s="672">
        <v>93.711500000000001</v>
      </c>
      <c r="CB20" s="665">
        <v>91.721500000000006</v>
      </c>
      <c r="CD20" s="630" t="s">
        <v>93</v>
      </c>
      <c r="CE20" s="671">
        <v>2.3281999999999998</v>
      </c>
      <c r="CF20" s="671">
        <v>2.2685</v>
      </c>
      <c r="CG20" s="671">
        <v>2.4457</v>
      </c>
      <c r="CH20" s="671">
        <v>2.6316999999999999</v>
      </c>
      <c r="CI20" s="671">
        <v>2.6901000000000002</v>
      </c>
      <c r="CJ20" s="671">
        <v>2.6951000000000001</v>
      </c>
      <c r="CK20" s="671">
        <v>2.7147999999999999</v>
      </c>
      <c r="CL20" s="671">
        <v>2.6093000000000002</v>
      </c>
      <c r="CM20" s="671">
        <v>2.4552999999999998</v>
      </c>
      <c r="CN20" s="671">
        <v>2.3620999999999999</v>
      </c>
      <c r="CO20" s="671">
        <v>2.0586000000000002</v>
      </c>
      <c r="CP20" s="672">
        <v>2.6522000000000001</v>
      </c>
      <c r="CQ20" s="672">
        <v>2.3104</v>
      </c>
      <c r="CR20" s="665">
        <v>2.4355000000000002</v>
      </c>
    </row>
    <row r="21" spans="2:96" s="489" customFormat="1" ht="15.75" customHeight="1">
      <c r="B21" s="634" t="s">
        <v>273</v>
      </c>
      <c r="C21" s="635">
        <v>656.94669999999996</v>
      </c>
      <c r="D21" s="635">
        <v>587.78560000000004</v>
      </c>
      <c r="E21" s="635">
        <v>565.35799999999995</v>
      </c>
      <c r="F21" s="635">
        <v>623.69569999999999</v>
      </c>
      <c r="G21" s="635">
        <v>717.50440000000003</v>
      </c>
      <c r="H21" s="635">
        <v>763.32979999999998</v>
      </c>
      <c r="I21" s="635">
        <v>846.50229999999999</v>
      </c>
      <c r="J21" s="635">
        <v>869.05200000000002</v>
      </c>
      <c r="K21" s="635">
        <v>1044.3984</v>
      </c>
      <c r="L21" s="635">
        <v>1382.105</v>
      </c>
      <c r="M21" s="635">
        <v>1526.9753000000001</v>
      </c>
      <c r="N21" s="636">
        <v>704.98710000000005</v>
      </c>
      <c r="O21" s="636">
        <v>1211.6203</v>
      </c>
      <c r="P21" s="637">
        <v>954.69410000000005</v>
      </c>
      <c r="R21" s="634" t="s">
        <v>273</v>
      </c>
      <c r="S21" s="938">
        <v>141.1559</v>
      </c>
      <c r="T21" s="938">
        <v>101.6587</v>
      </c>
      <c r="U21" s="938">
        <v>91.239800000000002</v>
      </c>
      <c r="V21" s="938">
        <v>90.408199999999994</v>
      </c>
      <c r="W21" s="938">
        <v>94.751900000000006</v>
      </c>
      <c r="X21" s="938">
        <v>98.026899999999998</v>
      </c>
      <c r="Y21" s="938">
        <v>108.41249999999999</v>
      </c>
      <c r="Z21" s="938">
        <v>112.19240000000001</v>
      </c>
      <c r="AA21" s="938">
        <v>130.26910000000001</v>
      </c>
      <c r="AB21" s="938">
        <v>170.41659999999999</v>
      </c>
      <c r="AC21" s="938">
        <v>146.15219999999999</v>
      </c>
      <c r="AD21" s="939">
        <v>97.1066</v>
      </c>
      <c r="AE21" s="939">
        <v>137.9521</v>
      </c>
      <c r="AF21" s="940">
        <v>117.2383</v>
      </c>
      <c r="AH21" s="634" t="s">
        <v>273</v>
      </c>
      <c r="AI21" s="658">
        <v>55.091500000000003</v>
      </c>
      <c r="AJ21" s="658">
        <v>66.149100000000004</v>
      </c>
      <c r="AK21" s="658">
        <v>73.410899999999998</v>
      </c>
      <c r="AL21" s="658">
        <v>78.284899999999993</v>
      </c>
      <c r="AM21" s="658">
        <v>78.811499999999995</v>
      </c>
      <c r="AN21" s="658">
        <v>73.635199999999998</v>
      </c>
      <c r="AO21" s="658">
        <v>74.106099999999998</v>
      </c>
      <c r="AP21" s="658">
        <v>67.104600000000005</v>
      </c>
      <c r="AQ21" s="658">
        <v>72.984700000000004</v>
      </c>
      <c r="AR21" s="658">
        <v>89.046300000000002</v>
      </c>
      <c r="AS21" s="658">
        <v>88.422200000000004</v>
      </c>
      <c r="AT21" s="667">
        <v>75.675799999999995</v>
      </c>
      <c r="AU21" s="667">
        <v>80.091499999999996</v>
      </c>
      <c r="AV21" s="659">
        <v>78.378799999999998</v>
      </c>
      <c r="AX21" s="634" t="s">
        <v>273</v>
      </c>
      <c r="AY21" s="658">
        <v>2.1730999999999998</v>
      </c>
      <c r="AZ21" s="658">
        <v>2.6254</v>
      </c>
      <c r="BA21" s="658">
        <v>3.1564999999999999</v>
      </c>
      <c r="BB21" s="658">
        <v>3.7065000000000001</v>
      </c>
      <c r="BC21" s="658">
        <v>3.9651999999999998</v>
      </c>
      <c r="BD21" s="658">
        <v>3.9868999999999999</v>
      </c>
      <c r="BE21" s="658">
        <v>4.2962999999999996</v>
      </c>
      <c r="BF21" s="658">
        <v>4.4275000000000002</v>
      </c>
      <c r="BG21" s="658">
        <v>5.2458</v>
      </c>
      <c r="BH21" s="658">
        <v>6.0266000000000002</v>
      </c>
      <c r="BI21" s="658">
        <v>7.5529999999999999</v>
      </c>
      <c r="BJ21" s="667">
        <v>3.8429000000000002</v>
      </c>
      <c r="BK21" s="667">
        <v>5.9242999999999997</v>
      </c>
      <c r="BL21" s="659">
        <v>4.9253</v>
      </c>
      <c r="BN21" s="634" t="s">
        <v>273</v>
      </c>
      <c r="BO21" s="658">
        <v>85.089200000000005</v>
      </c>
      <c r="BP21" s="658">
        <v>84.605599999999995</v>
      </c>
      <c r="BQ21" s="658">
        <v>86.667000000000002</v>
      </c>
      <c r="BR21" s="658">
        <v>87.8887</v>
      </c>
      <c r="BS21" s="658">
        <v>87.993799999999993</v>
      </c>
      <c r="BT21" s="658">
        <v>88.448899999999995</v>
      </c>
      <c r="BU21" s="658">
        <v>89.713899999999995</v>
      </c>
      <c r="BV21" s="658">
        <v>91.325299999999999</v>
      </c>
      <c r="BW21" s="658">
        <v>93.127899999999997</v>
      </c>
      <c r="BX21" s="658">
        <v>93.92</v>
      </c>
      <c r="BY21" s="658">
        <v>94.827600000000004</v>
      </c>
      <c r="BZ21" s="667">
        <v>88.330600000000004</v>
      </c>
      <c r="CA21" s="667">
        <v>93.523700000000005</v>
      </c>
      <c r="CB21" s="659">
        <v>91.509500000000003</v>
      </c>
      <c r="CD21" s="634" t="s">
        <v>273</v>
      </c>
      <c r="CE21" s="658">
        <v>2.3281999999999998</v>
      </c>
      <c r="CF21" s="658">
        <v>2.2690000000000001</v>
      </c>
      <c r="CG21" s="658">
        <v>2.4457</v>
      </c>
      <c r="CH21" s="658">
        <v>2.6315</v>
      </c>
      <c r="CI21" s="658">
        <v>2.6903000000000001</v>
      </c>
      <c r="CJ21" s="658">
        <v>2.6993999999999998</v>
      </c>
      <c r="CK21" s="658">
        <v>2.7214</v>
      </c>
      <c r="CL21" s="658">
        <v>2.6067999999999998</v>
      </c>
      <c r="CM21" s="658">
        <v>2.4457</v>
      </c>
      <c r="CN21" s="658">
        <v>2.3414000000000001</v>
      </c>
      <c r="CO21" s="658">
        <v>2.0598000000000001</v>
      </c>
      <c r="CP21" s="667">
        <v>2.6541999999999999</v>
      </c>
      <c r="CQ21" s="667">
        <v>2.3010000000000002</v>
      </c>
      <c r="CR21" s="659">
        <v>2.4333</v>
      </c>
    </row>
    <row r="22" spans="2:96" s="489" customFormat="1" ht="15.75" customHeight="1">
      <c r="B22" s="638" t="s">
        <v>553</v>
      </c>
      <c r="C22" s="639"/>
      <c r="D22" s="639"/>
      <c r="E22" s="639"/>
      <c r="F22" s="639"/>
      <c r="G22" s="639"/>
      <c r="H22" s="639"/>
      <c r="I22" s="639"/>
      <c r="J22" s="639"/>
      <c r="K22" s="639"/>
      <c r="L22" s="639"/>
      <c r="M22" s="639"/>
      <c r="N22" s="640"/>
      <c r="O22" s="640"/>
      <c r="P22" s="641"/>
      <c r="R22" s="638" t="s">
        <v>553</v>
      </c>
      <c r="S22" s="941"/>
      <c r="T22" s="941"/>
      <c r="U22" s="941"/>
      <c r="V22" s="941"/>
      <c r="W22" s="941"/>
      <c r="X22" s="941"/>
      <c r="Y22" s="941"/>
      <c r="Z22" s="941"/>
      <c r="AA22" s="941"/>
      <c r="AB22" s="941"/>
      <c r="AC22" s="941"/>
      <c r="AD22" s="942"/>
      <c r="AE22" s="942"/>
      <c r="AF22" s="943"/>
      <c r="AH22" s="638" t="s">
        <v>553</v>
      </c>
      <c r="AI22" s="660"/>
      <c r="AJ22" s="660"/>
      <c r="AK22" s="660"/>
      <c r="AL22" s="660"/>
      <c r="AM22" s="660"/>
      <c r="AN22" s="660"/>
      <c r="AO22" s="660"/>
      <c r="AP22" s="660"/>
      <c r="AQ22" s="660"/>
      <c r="AR22" s="660"/>
      <c r="AS22" s="660"/>
      <c r="AT22" s="668"/>
      <c r="AU22" s="668"/>
      <c r="AV22" s="661"/>
      <c r="AX22" s="638" t="s">
        <v>553</v>
      </c>
      <c r="AY22" s="660"/>
      <c r="AZ22" s="660"/>
      <c r="BA22" s="660"/>
      <c r="BB22" s="660"/>
      <c r="BC22" s="660"/>
      <c r="BD22" s="660"/>
      <c r="BE22" s="660"/>
      <c r="BF22" s="660"/>
      <c r="BG22" s="660"/>
      <c r="BH22" s="660"/>
      <c r="BI22" s="660"/>
      <c r="BJ22" s="668"/>
      <c r="BK22" s="668"/>
      <c r="BL22" s="661"/>
      <c r="BN22" s="638" t="s">
        <v>553</v>
      </c>
      <c r="BO22" s="660"/>
      <c r="BP22" s="660"/>
      <c r="BQ22" s="660"/>
      <c r="BR22" s="660"/>
      <c r="BS22" s="660"/>
      <c r="BT22" s="660"/>
      <c r="BU22" s="660"/>
      <c r="BV22" s="660"/>
      <c r="BW22" s="660"/>
      <c r="BX22" s="660"/>
      <c r="BY22" s="660"/>
      <c r="BZ22" s="668"/>
      <c r="CA22" s="668"/>
      <c r="CB22" s="661"/>
      <c r="CD22" s="638" t="s">
        <v>553</v>
      </c>
      <c r="CE22" s="660"/>
      <c r="CF22" s="660"/>
      <c r="CG22" s="660"/>
      <c r="CH22" s="660"/>
      <c r="CI22" s="660"/>
      <c r="CJ22" s="660"/>
      <c r="CK22" s="660"/>
      <c r="CL22" s="660"/>
      <c r="CM22" s="660"/>
      <c r="CN22" s="660"/>
      <c r="CO22" s="660"/>
      <c r="CP22" s="668"/>
      <c r="CQ22" s="668"/>
      <c r="CR22" s="661"/>
    </row>
    <row r="23" spans="2:96" s="595" customFormat="1" ht="15.75" customHeight="1">
      <c r="B23" s="642" t="s">
        <v>139</v>
      </c>
      <c r="C23" s="643">
        <v>1012.5323</v>
      </c>
      <c r="D23" s="643">
        <v>984.32389999999998</v>
      </c>
      <c r="E23" s="643">
        <v>1118.7173</v>
      </c>
      <c r="F23" s="643">
        <v>890.77850000000001</v>
      </c>
      <c r="G23" s="643">
        <v>938.91639999999995</v>
      </c>
      <c r="H23" s="643">
        <v>880.46960000000001</v>
      </c>
      <c r="I23" s="643">
        <v>940.3383</v>
      </c>
      <c r="J23" s="643">
        <v>793.2002</v>
      </c>
      <c r="K23" s="643">
        <v>880.27149999999995</v>
      </c>
      <c r="L23" s="643">
        <v>1180.3009</v>
      </c>
      <c r="M23" s="643">
        <v>964.90909999999997</v>
      </c>
      <c r="N23" s="644">
        <v>928.54629999999997</v>
      </c>
      <c r="O23" s="644">
        <v>908.35220000000004</v>
      </c>
      <c r="P23" s="645">
        <v>920.16089999999997</v>
      </c>
      <c r="R23" s="642" t="s">
        <v>139</v>
      </c>
      <c r="S23" s="944">
        <v>186.24440000000001</v>
      </c>
      <c r="T23" s="944">
        <v>172.9196</v>
      </c>
      <c r="U23" s="944">
        <v>158.2448</v>
      </c>
      <c r="V23" s="944">
        <v>122.0117</v>
      </c>
      <c r="W23" s="944">
        <v>124.9995</v>
      </c>
      <c r="X23" s="944">
        <v>115.88379999999999</v>
      </c>
      <c r="Y23" s="944">
        <v>125.8909</v>
      </c>
      <c r="Z23" s="944">
        <v>110.7533</v>
      </c>
      <c r="AA23" s="944">
        <v>104.2852</v>
      </c>
      <c r="AB23" s="944">
        <v>170.68209999999999</v>
      </c>
      <c r="AC23" s="944">
        <v>136.0762</v>
      </c>
      <c r="AD23" s="945">
        <v>126.2021</v>
      </c>
      <c r="AE23" s="945">
        <v>121.7735</v>
      </c>
      <c r="AF23" s="946">
        <v>124.36320000000001</v>
      </c>
      <c r="AH23" s="642" t="s">
        <v>139</v>
      </c>
      <c r="AI23" s="662">
        <v>57.7121</v>
      </c>
      <c r="AJ23" s="662">
        <v>74.353099999999998</v>
      </c>
      <c r="AK23" s="662">
        <v>100.46429999999999</v>
      </c>
      <c r="AL23" s="662">
        <v>97.512900000000002</v>
      </c>
      <c r="AM23" s="662">
        <v>92.648899999999998</v>
      </c>
      <c r="AN23" s="662">
        <v>81.547600000000003</v>
      </c>
      <c r="AO23" s="662">
        <v>80.9285</v>
      </c>
      <c r="AP23" s="662">
        <v>62.217300000000002</v>
      </c>
      <c r="AQ23" s="662">
        <v>70.147599999999997</v>
      </c>
      <c r="AR23" s="662">
        <v>81.686199999999999</v>
      </c>
      <c r="AS23" s="662">
        <v>71.798100000000005</v>
      </c>
      <c r="AT23" s="669">
        <v>89.525199999999998</v>
      </c>
      <c r="AU23" s="669">
        <v>69.629199999999997</v>
      </c>
      <c r="AV23" s="663">
        <v>80.138599999999997</v>
      </c>
      <c r="AX23" s="642" t="s">
        <v>139</v>
      </c>
      <c r="AY23" s="662">
        <v>2.1583999999999999</v>
      </c>
      <c r="AZ23" s="662">
        <v>2.7067999999999999</v>
      </c>
      <c r="BA23" s="662">
        <v>4.2061000000000002</v>
      </c>
      <c r="BB23" s="662">
        <v>4.3156999999999996</v>
      </c>
      <c r="BC23" s="662">
        <v>4.2765000000000004</v>
      </c>
      <c r="BD23" s="662">
        <v>3.9272999999999998</v>
      </c>
      <c r="BE23" s="662">
        <v>4.2038000000000002</v>
      </c>
      <c r="BF23" s="662">
        <v>3.8056000000000001</v>
      </c>
      <c r="BG23" s="662">
        <v>5.0107999999999997</v>
      </c>
      <c r="BH23" s="662">
        <v>5.3987999999999996</v>
      </c>
      <c r="BI23" s="662">
        <v>4.84</v>
      </c>
      <c r="BJ23" s="669">
        <v>4.1749000000000001</v>
      </c>
      <c r="BK23" s="669">
        <v>4.6543999999999999</v>
      </c>
      <c r="BL23" s="663">
        <v>4.359</v>
      </c>
      <c r="BN23" s="642" t="s">
        <v>139</v>
      </c>
      <c r="BO23" s="662">
        <v>82.154300000000006</v>
      </c>
      <c r="BP23" s="662">
        <v>83.6143</v>
      </c>
      <c r="BQ23" s="662">
        <v>87.401899999999998</v>
      </c>
      <c r="BR23" s="662">
        <v>87.851900000000001</v>
      </c>
      <c r="BS23" s="662">
        <v>87.778099999999995</v>
      </c>
      <c r="BT23" s="662">
        <v>87.4666</v>
      </c>
      <c r="BU23" s="662">
        <v>89.0732</v>
      </c>
      <c r="BV23" s="662">
        <v>90.0642</v>
      </c>
      <c r="BW23" s="662">
        <v>92.507599999999996</v>
      </c>
      <c r="BX23" s="662">
        <v>94.822800000000001</v>
      </c>
      <c r="BY23" s="662">
        <v>93.690799999999996</v>
      </c>
      <c r="BZ23" s="669">
        <v>88.002899999999997</v>
      </c>
      <c r="CA23" s="669">
        <v>92.535300000000007</v>
      </c>
      <c r="CB23" s="663">
        <v>90.141199999999998</v>
      </c>
      <c r="CD23" s="642" t="s">
        <v>139</v>
      </c>
      <c r="CE23" s="662">
        <v>2.7153999999999998</v>
      </c>
      <c r="CF23" s="662">
        <v>2.4807000000000001</v>
      </c>
      <c r="CG23" s="662">
        <v>2.7646999999999999</v>
      </c>
      <c r="CH23" s="662">
        <v>2.7231000000000001</v>
      </c>
      <c r="CI23" s="662">
        <v>2.7044000000000001</v>
      </c>
      <c r="CJ23" s="662">
        <v>2.6694</v>
      </c>
      <c r="CK23" s="662">
        <v>2.6884999999999999</v>
      </c>
      <c r="CL23" s="662">
        <v>2.6625000000000001</v>
      </c>
      <c r="CM23" s="662">
        <v>2.2252000000000001</v>
      </c>
      <c r="CN23" s="662">
        <v>2.1299000000000001</v>
      </c>
      <c r="CO23" s="662">
        <v>2.1928000000000001</v>
      </c>
      <c r="CP23" s="669">
        <v>2.7044000000000001</v>
      </c>
      <c r="CQ23" s="669">
        <v>2.2982999999999998</v>
      </c>
      <c r="CR23" s="663">
        <v>2.5379999999999998</v>
      </c>
    </row>
    <row r="24" spans="2:96" s="489" customFormat="1" ht="15.75" customHeight="1">
      <c r="B24" s="646" t="s">
        <v>140</v>
      </c>
      <c r="C24" s="647">
        <v>595.33960000000002</v>
      </c>
      <c r="D24" s="647">
        <v>625.02729999999997</v>
      </c>
      <c r="E24" s="647">
        <v>556.41269999999997</v>
      </c>
      <c r="F24" s="647">
        <v>606.24639999999999</v>
      </c>
      <c r="G24" s="647">
        <v>673.85720000000003</v>
      </c>
      <c r="H24" s="647">
        <v>862.75350000000003</v>
      </c>
      <c r="I24" s="647">
        <v>891.37279999999998</v>
      </c>
      <c r="J24" s="647">
        <v>884.38720000000001</v>
      </c>
      <c r="K24" s="647">
        <v>1337.4248</v>
      </c>
      <c r="L24" s="647" t="s">
        <v>105</v>
      </c>
      <c r="M24" s="647">
        <v>930.35739999999998</v>
      </c>
      <c r="N24" s="648">
        <v>667.75919999999996</v>
      </c>
      <c r="O24" s="648">
        <v>1088.4774</v>
      </c>
      <c r="P24" s="633">
        <v>781.47640000000001</v>
      </c>
      <c r="R24" s="646" t="s">
        <v>140</v>
      </c>
      <c r="S24" s="947">
        <v>104.9085</v>
      </c>
      <c r="T24" s="947">
        <v>98.1233</v>
      </c>
      <c r="U24" s="947">
        <v>79.865600000000001</v>
      </c>
      <c r="V24" s="947">
        <v>86.231999999999999</v>
      </c>
      <c r="W24" s="947">
        <v>87.606499999999997</v>
      </c>
      <c r="X24" s="947">
        <v>95.842699999999994</v>
      </c>
      <c r="Y24" s="947">
        <v>115.2885</v>
      </c>
      <c r="Z24" s="947">
        <v>111.7024</v>
      </c>
      <c r="AA24" s="947">
        <v>151.4367</v>
      </c>
      <c r="AB24" s="947" t="s">
        <v>105</v>
      </c>
      <c r="AC24" s="947">
        <v>103.5919</v>
      </c>
      <c r="AD24" s="948">
        <v>91.302400000000006</v>
      </c>
      <c r="AE24" s="948">
        <v>125.2792</v>
      </c>
      <c r="AF24" s="937">
        <v>100.48609999999999</v>
      </c>
      <c r="AH24" s="646" t="s">
        <v>140</v>
      </c>
      <c r="AI24" s="664">
        <v>59.161499999999997</v>
      </c>
      <c r="AJ24" s="664">
        <v>77.177499999999995</v>
      </c>
      <c r="AK24" s="664">
        <v>79.745900000000006</v>
      </c>
      <c r="AL24" s="664">
        <v>82.882900000000006</v>
      </c>
      <c r="AM24" s="664">
        <v>83.783100000000005</v>
      </c>
      <c r="AN24" s="664">
        <v>82.091099999999997</v>
      </c>
      <c r="AO24" s="664">
        <v>77.702600000000004</v>
      </c>
      <c r="AP24" s="664">
        <v>75.163700000000006</v>
      </c>
      <c r="AQ24" s="664">
        <v>96.132999999999996</v>
      </c>
      <c r="AR24" s="664" t="s">
        <v>105</v>
      </c>
      <c r="AS24" s="664">
        <v>72.727199999999996</v>
      </c>
      <c r="AT24" s="670">
        <v>80.537899999999993</v>
      </c>
      <c r="AU24" s="670">
        <v>83.595200000000006</v>
      </c>
      <c r="AV24" s="665">
        <v>81.662300000000002</v>
      </c>
      <c r="AX24" s="646" t="s">
        <v>140</v>
      </c>
      <c r="AY24" s="664">
        <v>2.6518999999999999</v>
      </c>
      <c r="AZ24" s="664">
        <v>3.0535999999999999</v>
      </c>
      <c r="BA24" s="664">
        <v>3.2862</v>
      </c>
      <c r="BB24" s="664">
        <v>3.7707999999999999</v>
      </c>
      <c r="BC24" s="664">
        <v>4.1649000000000003</v>
      </c>
      <c r="BD24" s="664">
        <v>4.8289999999999997</v>
      </c>
      <c r="BE24" s="664">
        <v>4.7237</v>
      </c>
      <c r="BF24" s="664">
        <v>5.4016999999999999</v>
      </c>
      <c r="BG24" s="664">
        <v>6.9851999999999999</v>
      </c>
      <c r="BH24" s="664" t="s">
        <v>105</v>
      </c>
      <c r="BI24" s="664">
        <v>3.9577</v>
      </c>
      <c r="BJ24" s="670">
        <v>3.8914</v>
      </c>
      <c r="BK24" s="670">
        <v>5.4255000000000004</v>
      </c>
      <c r="BL24" s="665">
        <v>4.3550000000000004</v>
      </c>
      <c r="BN24" s="646" t="s">
        <v>140</v>
      </c>
      <c r="BO24" s="664">
        <v>86.883700000000005</v>
      </c>
      <c r="BP24" s="664">
        <v>85.168999999999997</v>
      </c>
      <c r="BQ24" s="664">
        <v>85.472399999999993</v>
      </c>
      <c r="BR24" s="664">
        <v>87.729699999999994</v>
      </c>
      <c r="BS24" s="664">
        <v>88.483400000000003</v>
      </c>
      <c r="BT24" s="664">
        <v>89.857399999999998</v>
      </c>
      <c r="BU24" s="664">
        <v>91.276399999999995</v>
      </c>
      <c r="BV24" s="664">
        <v>93.500200000000007</v>
      </c>
      <c r="BW24" s="664">
        <v>94.606899999999996</v>
      </c>
      <c r="BX24" s="664" t="s">
        <v>105</v>
      </c>
      <c r="BY24" s="664">
        <v>87.403199999999998</v>
      </c>
      <c r="BZ24" s="670">
        <v>88.240799999999993</v>
      </c>
      <c r="CA24" s="670">
        <v>91.857399999999998</v>
      </c>
      <c r="CB24" s="665">
        <v>89.570899999999995</v>
      </c>
      <c r="CD24" s="646" t="s">
        <v>140</v>
      </c>
      <c r="CE24" s="664">
        <v>2.0566</v>
      </c>
      <c r="CF24" s="664">
        <v>2.1145</v>
      </c>
      <c r="CG24" s="664">
        <v>2.0144000000000002</v>
      </c>
      <c r="CH24" s="664">
        <v>2.274</v>
      </c>
      <c r="CI24" s="664">
        <v>2.3609</v>
      </c>
      <c r="CJ24" s="664">
        <v>2.2261000000000002</v>
      </c>
      <c r="CK24" s="664">
        <v>2.1981000000000002</v>
      </c>
      <c r="CL24" s="664">
        <v>2.2382</v>
      </c>
      <c r="CM24" s="664">
        <v>1.9794</v>
      </c>
      <c r="CN24" s="664" t="s">
        <v>105</v>
      </c>
      <c r="CO24" s="664">
        <v>2.8353999999999999</v>
      </c>
      <c r="CP24" s="670">
        <v>2.2143000000000002</v>
      </c>
      <c r="CQ24" s="670">
        <v>2.2881999999999998</v>
      </c>
      <c r="CR24" s="665">
        <v>2.2421000000000002</v>
      </c>
    </row>
    <row r="25" spans="2:96" s="595" customFormat="1" ht="15.75" customHeight="1">
      <c r="B25" s="642" t="s">
        <v>54</v>
      </c>
      <c r="C25" s="643">
        <v>189.8639</v>
      </c>
      <c r="D25" s="643">
        <v>841.40940000000001</v>
      </c>
      <c r="E25" s="643">
        <v>784.49220000000003</v>
      </c>
      <c r="F25" s="643">
        <v>640.83420000000001</v>
      </c>
      <c r="G25" s="643">
        <v>752.95209999999997</v>
      </c>
      <c r="H25" s="643">
        <v>758.86300000000006</v>
      </c>
      <c r="I25" s="643">
        <v>890.96879999999999</v>
      </c>
      <c r="J25" s="643">
        <v>829.24779999999998</v>
      </c>
      <c r="K25" s="643">
        <v>1299.1449</v>
      </c>
      <c r="L25" s="643">
        <v>926.21590000000003</v>
      </c>
      <c r="M25" s="643">
        <v>651.86519999999996</v>
      </c>
      <c r="N25" s="644">
        <v>759.90650000000005</v>
      </c>
      <c r="O25" s="644">
        <v>854.08209999999997</v>
      </c>
      <c r="P25" s="645">
        <v>790.80949999999996</v>
      </c>
      <c r="R25" s="642" t="s">
        <v>54</v>
      </c>
      <c r="S25" s="944">
        <v>143.7218</v>
      </c>
      <c r="T25" s="944">
        <v>129.83199999999999</v>
      </c>
      <c r="U25" s="944">
        <v>105.44929999999999</v>
      </c>
      <c r="V25" s="944">
        <v>93.733900000000006</v>
      </c>
      <c r="W25" s="944">
        <v>99.531400000000005</v>
      </c>
      <c r="X25" s="944">
        <v>93.168599999999998</v>
      </c>
      <c r="Y25" s="944">
        <v>111.006</v>
      </c>
      <c r="Z25" s="944">
        <v>106.11579999999999</v>
      </c>
      <c r="AA25" s="944">
        <v>136.83510000000001</v>
      </c>
      <c r="AB25" s="944">
        <v>110.29349999999999</v>
      </c>
      <c r="AC25" s="944">
        <v>48.8217</v>
      </c>
      <c r="AD25" s="945">
        <v>100.0324</v>
      </c>
      <c r="AE25" s="945">
        <v>92.467200000000005</v>
      </c>
      <c r="AF25" s="946">
        <v>97.55</v>
      </c>
      <c r="AH25" s="642" t="s">
        <v>54</v>
      </c>
      <c r="AI25" s="662">
        <v>15.3093</v>
      </c>
      <c r="AJ25" s="662">
        <v>69.278700000000001</v>
      </c>
      <c r="AK25" s="662">
        <v>91.033199999999994</v>
      </c>
      <c r="AL25" s="662">
        <v>81.443100000000001</v>
      </c>
      <c r="AM25" s="662">
        <v>84.972099999999998</v>
      </c>
      <c r="AN25" s="662">
        <v>78.796800000000005</v>
      </c>
      <c r="AO25" s="662">
        <v>83.42</v>
      </c>
      <c r="AP25" s="662">
        <v>75.766400000000004</v>
      </c>
      <c r="AQ25" s="662">
        <v>93.8459</v>
      </c>
      <c r="AR25" s="662">
        <v>73.275099999999995</v>
      </c>
      <c r="AS25" s="662">
        <v>55.132599999999996</v>
      </c>
      <c r="AT25" s="669">
        <v>82.525599999999997</v>
      </c>
      <c r="AU25" s="669">
        <v>71.650300000000001</v>
      </c>
      <c r="AV25" s="663">
        <v>78.313100000000006</v>
      </c>
      <c r="AX25" s="642" t="s">
        <v>54</v>
      </c>
      <c r="AY25" s="662">
        <v>0.46460000000000001</v>
      </c>
      <c r="AZ25" s="662">
        <v>2.1968999999999999</v>
      </c>
      <c r="BA25" s="662">
        <v>3.2570999999999999</v>
      </c>
      <c r="BB25" s="662">
        <v>3.2115</v>
      </c>
      <c r="BC25" s="662">
        <v>3.4710000000000001</v>
      </c>
      <c r="BD25" s="662">
        <v>3.1922000000000001</v>
      </c>
      <c r="BE25" s="662">
        <v>3.6128</v>
      </c>
      <c r="BF25" s="662">
        <v>4.5335999999999999</v>
      </c>
      <c r="BG25" s="662">
        <v>6.7041000000000004</v>
      </c>
      <c r="BH25" s="662">
        <v>4.6086</v>
      </c>
      <c r="BI25" s="662">
        <v>4.1631</v>
      </c>
      <c r="BJ25" s="669">
        <v>3.3828999999999998</v>
      </c>
      <c r="BK25" s="669">
        <v>4.7769000000000004</v>
      </c>
      <c r="BL25" s="663">
        <v>3.7732000000000001</v>
      </c>
      <c r="BN25" s="642" t="s">
        <v>54</v>
      </c>
      <c r="BO25" s="662">
        <v>77.787099999999995</v>
      </c>
      <c r="BP25" s="662">
        <v>77.547899999999998</v>
      </c>
      <c r="BQ25" s="662">
        <v>81.891000000000005</v>
      </c>
      <c r="BR25" s="662">
        <v>84.077600000000004</v>
      </c>
      <c r="BS25" s="662">
        <v>83.722800000000007</v>
      </c>
      <c r="BT25" s="662">
        <v>82.195300000000003</v>
      </c>
      <c r="BU25" s="662">
        <v>84.348600000000005</v>
      </c>
      <c r="BV25" s="662">
        <v>90.034099999999995</v>
      </c>
      <c r="BW25" s="662">
        <v>92.566500000000005</v>
      </c>
      <c r="BX25" s="662">
        <v>90.990700000000004</v>
      </c>
      <c r="BY25" s="662">
        <v>90.0505</v>
      </c>
      <c r="BZ25" s="669">
        <v>83.6648</v>
      </c>
      <c r="CA25" s="669">
        <v>90.623400000000004</v>
      </c>
      <c r="CB25" s="663">
        <v>86.360200000000006</v>
      </c>
      <c r="CD25" s="642" t="s">
        <v>54</v>
      </c>
      <c r="CE25" s="662">
        <v>5.5427</v>
      </c>
      <c r="CF25" s="662">
        <v>2.3201000000000001</v>
      </c>
      <c r="CG25" s="662">
        <v>2.4639000000000002</v>
      </c>
      <c r="CH25" s="662">
        <v>2.5996000000000001</v>
      </c>
      <c r="CI25" s="662">
        <v>2.7755999999999998</v>
      </c>
      <c r="CJ25" s="662">
        <v>2.5651000000000002</v>
      </c>
      <c r="CK25" s="662">
        <v>2.6339000000000001</v>
      </c>
      <c r="CL25" s="662">
        <v>2.6970000000000001</v>
      </c>
      <c r="CM25" s="662">
        <v>2.0956000000000001</v>
      </c>
      <c r="CN25" s="662">
        <v>1.6083000000000001</v>
      </c>
      <c r="CO25" s="662">
        <v>1.5155000000000001</v>
      </c>
      <c r="CP25" s="669">
        <v>2.6396999999999999</v>
      </c>
      <c r="CQ25" s="669">
        <v>2.0806</v>
      </c>
      <c r="CR25" s="663">
        <v>2.4415</v>
      </c>
    </row>
    <row r="26" spans="2:96" s="489" customFormat="1" ht="15.75" customHeight="1">
      <c r="B26" s="646" t="s">
        <v>141</v>
      </c>
      <c r="C26" s="647">
        <v>213.74959999999999</v>
      </c>
      <c r="D26" s="647">
        <v>379.1293</v>
      </c>
      <c r="E26" s="647">
        <v>384.37560000000002</v>
      </c>
      <c r="F26" s="647">
        <v>522.88980000000004</v>
      </c>
      <c r="G26" s="647">
        <v>547.63580000000002</v>
      </c>
      <c r="H26" s="647">
        <v>704.34469999999999</v>
      </c>
      <c r="I26" s="647">
        <v>878.29340000000002</v>
      </c>
      <c r="J26" s="647">
        <v>846.52160000000003</v>
      </c>
      <c r="K26" s="647">
        <v>1133.5755999999999</v>
      </c>
      <c r="L26" s="647">
        <v>1710.3508999999999</v>
      </c>
      <c r="M26" s="647">
        <v>1224.6877999999999</v>
      </c>
      <c r="N26" s="648">
        <v>590.40309999999999</v>
      </c>
      <c r="O26" s="648">
        <v>1100.3756000000001</v>
      </c>
      <c r="P26" s="633">
        <v>773.16229999999996</v>
      </c>
      <c r="R26" s="646" t="s">
        <v>141</v>
      </c>
      <c r="S26" s="947">
        <v>136.85400000000001</v>
      </c>
      <c r="T26" s="947">
        <v>68.9011</v>
      </c>
      <c r="U26" s="947">
        <v>66.591700000000003</v>
      </c>
      <c r="V26" s="947">
        <v>74.940700000000007</v>
      </c>
      <c r="W26" s="947">
        <v>78.172899999999998</v>
      </c>
      <c r="X26" s="947">
        <v>80.331299999999999</v>
      </c>
      <c r="Y26" s="947">
        <v>105.1371</v>
      </c>
      <c r="Z26" s="947">
        <v>105.3105</v>
      </c>
      <c r="AA26" s="947">
        <v>121.32389999999999</v>
      </c>
      <c r="AB26" s="947">
        <v>219.64320000000001</v>
      </c>
      <c r="AC26" s="947">
        <v>141.27590000000001</v>
      </c>
      <c r="AD26" s="948">
        <v>80.405500000000004</v>
      </c>
      <c r="AE26" s="948">
        <v>128.25129999999999</v>
      </c>
      <c r="AF26" s="937">
        <v>97.552000000000007</v>
      </c>
      <c r="AH26" s="646" t="s">
        <v>141</v>
      </c>
      <c r="AI26" s="664">
        <v>20.577999999999999</v>
      </c>
      <c r="AJ26" s="664">
        <v>45.696300000000001</v>
      </c>
      <c r="AK26" s="664">
        <v>53.315600000000003</v>
      </c>
      <c r="AL26" s="664">
        <v>68.537599999999998</v>
      </c>
      <c r="AM26" s="664">
        <v>63.721699999999998</v>
      </c>
      <c r="AN26" s="664">
        <v>71.812600000000003</v>
      </c>
      <c r="AO26" s="664">
        <v>81.496600000000001</v>
      </c>
      <c r="AP26" s="664">
        <v>64.299899999999994</v>
      </c>
      <c r="AQ26" s="664">
        <v>78.046700000000001</v>
      </c>
      <c r="AR26" s="664">
        <v>129.24619999999999</v>
      </c>
      <c r="AS26" s="664">
        <v>89.971199999999996</v>
      </c>
      <c r="AT26" s="670">
        <v>69.013400000000004</v>
      </c>
      <c r="AU26" s="670">
        <v>80.239500000000007</v>
      </c>
      <c r="AV26" s="665">
        <v>74.316500000000005</v>
      </c>
      <c r="AX26" s="646" t="s">
        <v>141</v>
      </c>
      <c r="AY26" s="664">
        <v>1.0303</v>
      </c>
      <c r="AZ26" s="664">
        <v>2.2793999999999999</v>
      </c>
      <c r="BA26" s="664">
        <v>2.76</v>
      </c>
      <c r="BB26" s="664">
        <v>3.8035999999999999</v>
      </c>
      <c r="BC26" s="664">
        <v>3.3096999999999999</v>
      </c>
      <c r="BD26" s="664">
        <v>4.1471999999999998</v>
      </c>
      <c r="BE26" s="664">
        <v>5.2941000000000003</v>
      </c>
      <c r="BF26" s="664">
        <v>4.4630000000000001</v>
      </c>
      <c r="BG26" s="664">
        <v>5.1151</v>
      </c>
      <c r="BH26" s="664">
        <v>7.4265999999999996</v>
      </c>
      <c r="BI26" s="664">
        <v>6.1196000000000002</v>
      </c>
      <c r="BJ26" s="670">
        <v>3.8919999999999999</v>
      </c>
      <c r="BK26" s="670">
        <v>5.3586999999999998</v>
      </c>
      <c r="BL26" s="665">
        <v>4.5235000000000003</v>
      </c>
      <c r="BN26" s="646" t="s">
        <v>141</v>
      </c>
      <c r="BO26" s="664">
        <v>92.669499999999999</v>
      </c>
      <c r="BP26" s="664">
        <v>87.159700000000001</v>
      </c>
      <c r="BQ26" s="664">
        <v>88.542199999999994</v>
      </c>
      <c r="BR26" s="664">
        <v>89.852900000000005</v>
      </c>
      <c r="BS26" s="664">
        <v>87.841700000000003</v>
      </c>
      <c r="BT26" s="664">
        <v>88.548500000000004</v>
      </c>
      <c r="BU26" s="664">
        <v>91.765500000000003</v>
      </c>
      <c r="BV26" s="664">
        <v>91.416600000000003</v>
      </c>
      <c r="BW26" s="664">
        <v>91.111800000000002</v>
      </c>
      <c r="BX26" s="664">
        <v>94.0364</v>
      </c>
      <c r="BY26" s="664">
        <v>92.536699999999996</v>
      </c>
      <c r="BZ26" s="670">
        <v>89.5899</v>
      </c>
      <c r="CA26" s="670">
        <v>91.799899999999994</v>
      </c>
      <c r="CB26" s="665">
        <v>90.633799999999994</v>
      </c>
      <c r="CD26" s="646" t="s">
        <v>141</v>
      </c>
      <c r="CE26" s="664">
        <v>2.5907</v>
      </c>
      <c r="CF26" s="664">
        <v>2.2566999999999999</v>
      </c>
      <c r="CG26" s="664">
        <v>2.2791000000000001</v>
      </c>
      <c r="CH26" s="664">
        <v>2.6535000000000002</v>
      </c>
      <c r="CI26" s="664">
        <v>2.7341000000000002</v>
      </c>
      <c r="CJ26" s="664">
        <v>2.6593</v>
      </c>
      <c r="CK26" s="664">
        <v>2.4990999999999999</v>
      </c>
      <c r="CL26" s="664">
        <v>2.5323000000000002</v>
      </c>
      <c r="CM26" s="664">
        <v>1.9945999999999999</v>
      </c>
      <c r="CN26" s="664">
        <v>3.4405000000000001</v>
      </c>
      <c r="CO26" s="664">
        <v>3.125</v>
      </c>
      <c r="CP26" s="670">
        <v>2.5958000000000001</v>
      </c>
      <c r="CQ26" s="670">
        <v>2.6408999999999998</v>
      </c>
      <c r="CR26" s="665">
        <v>2.6187999999999998</v>
      </c>
    </row>
    <row r="27" spans="2:96" s="595" customFormat="1" ht="15.75" customHeight="1">
      <c r="B27" s="642" t="s">
        <v>57</v>
      </c>
      <c r="C27" s="643">
        <v>1390.7771</v>
      </c>
      <c r="D27" s="643">
        <v>1263.0025000000001</v>
      </c>
      <c r="E27" s="643">
        <v>1035.1823999999999</v>
      </c>
      <c r="F27" s="643">
        <v>770.56309999999996</v>
      </c>
      <c r="G27" s="643">
        <v>747.07719999999995</v>
      </c>
      <c r="H27" s="643">
        <v>400.3997</v>
      </c>
      <c r="I27" s="643">
        <v>600.8886</v>
      </c>
      <c r="J27" s="643">
        <v>1773.2612999999999</v>
      </c>
      <c r="K27" s="643">
        <v>917.06569999999999</v>
      </c>
      <c r="L27" s="643">
        <v>1039.0696</v>
      </c>
      <c r="M27" s="643" t="s">
        <v>105</v>
      </c>
      <c r="N27" s="644">
        <v>776.41980000000001</v>
      </c>
      <c r="O27" s="644">
        <v>1064.8407</v>
      </c>
      <c r="P27" s="645">
        <v>886.05489999999998</v>
      </c>
      <c r="R27" s="642" t="s">
        <v>57</v>
      </c>
      <c r="S27" s="944">
        <v>319.76029999999997</v>
      </c>
      <c r="T27" s="944">
        <v>258.33069999999998</v>
      </c>
      <c r="U27" s="944">
        <v>191.82069999999999</v>
      </c>
      <c r="V27" s="944">
        <v>114.2299</v>
      </c>
      <c r="W27" s="944">
        <v>86.656099999999995</v>
      </c>
      <c r="X27" s="944">
        <v>34.311</v>
      </c>
      <c r="Y27" s="944">
        <v>62.6449</v>
      </c>
      <c r="Z27" s="944">
        <v>127.15309999999999</v>
      </c>
      <c r="AA27" s="944">
        <v>87.098500000000001</v>
      </c>
      <c r="AB27" s="944">
        <v>154.45670000000001</v>
      </c>
      <c r="AC27" s="944" t="s">
        <v>105</v>
      </c>
      <c r="AD27" s="945">
        <v>113.6399</v>
      </c>
      <c r="AE27" s="945">
        <v>127.83150000000001</v>
      </c>
      <c r="AF27" s="946">
        <v>119.03440000000001</v>
      </c>
      <c r="AH27" s="642" t="s">
        <v>57</v>
      </c>
      <c r="AI27" s="662">
        <v>65.134299999999996</v>
      </c>
      <c r="AJ27" s="662">
        <v>83.207899999999995</v>
      </c>
      <c r="AK27" s="662">
        <v>84.784099999999995</v>
      </c>
      <c r="AL27" s="662">
        <v>68.636499999999998</v>
      </c>
      <c r="AM27" s="662">
        <v>66.444299999999998</v>
      </c>
      <c r="AN27" s="662">
        <v>42.170200000000001</v>
      </c>
      <c r="AO27" s="662">
        <v>48.433399999999999</v>
      </c>
      <c r="AP27" s="662">
        <v>89.084299999999999</v>
      </c>
      <c r="AQ27" s="662">
        <v>79.070800000000006</v>
      </c>
      <c r="AR27" s="662">
        <v>75.894599999999997</v>
      </c>
      <c r="AS27" s="662" t="s">
        <v>105</v>
      </c>
      <c r="AT27" s="669">
        <v>64.8767</v>
      </c>
      <c r="AU27" s="669">
        <v>78.698800000000006</v>
      </c>
      <c r="AV27" s="663">
        <v>70.536000000000001</v>
      </c>
      <c r="AX27" s="642" t="s">
        <v>57</v>
      </c>
      <c r="AY27" s="662">
        <v>2.1299000000000001</v>
      </c>
      <c r="AZ27" s="662">
        <v>4.8048999999999999</v>
      </c>
      <c r="BA27" s="662">
        <v>5.5712999999999999</v>
      </c>
      <c r="BB27" s="662">
        <v>4.7381000000000002</v>
      </c>
      <c r="BC27" s="662">
        <v>5.4160000000000004</v>
      </c>
      <c r="BD27" s="662">
        <v>3.6894</v>
      </c>
      <c r="BE27" s="662">
        <v>2.6896</v>
      </c>
      <c r="BF27" s="662">
        <v>7.3037999999999998</v>
      </c>
      <c r="BG27" s="662">
        <v>10.3207</v>
      </c>
      <c r="BH27" s="662">
        <v>11.9239</v>
      </c>
      <c r="BI27" s="662" t="s">
        <v>105</v>
      </c>
      <c r="BJ27" s="669">
        <v>4.1311999999999998</v>
      </c>
      <c r="BK27" s="669">
        <v>10.393700000000001</v>
      </c>
      <c r="BL27" s="663">
        <v>5.7000999999999999</v>
      </c>
      <c r="BN27" s="642" t="s">
        <v>57</v>
      </c>
      <c r="BO27" s="662">
        <v>83.055300000000003</v>
      </c>
      <c r="BP27" s="662">
        <v>97.99</v>
      </c>
      <c r="BQ27" s="662">
        <v>98.729500000000002</v>
      </c>
      <c r="BR27" s="662">
        <v>93.952799999999996</v>
      </c>
      <c r="BS27" s="662">
        <v>93.498500000000007</v>
      </c>
      <c r="BT27" s="662">
        <v>90.625500000000002</v>
      </c>
      <c r="BU27" s="662">
        <v>85.689099999999996</v>
      </c>
      <c r="BV27" s="662">
        <v>92.824100000000001</v>
      </c>
      <c r="BW27" s="662">
        <v>96.983400000000003</v>
      </c>
      <c r="BX27" s="662">
        <v>102.6395</v>
      </c>
      <c r="BY27" s="662" t="s">
        <v>105</v>
      </c>
      <c r="BZ27" s="669">
        <v>92.121499999999997</v>
      </c>
      <c r="CA27" s="669">
        <v>99.545199999999994</v>
      </c>
      <c r="CB27" s="663">
        <v>95.161100000000005</v>
      </c>
      <c r="CD27" s="642" t="s">
        <v>57</v>
      </c>
      <c r="CE27" s="662">
        <v>2.0548999999999999</v>
      </c>
      <c r="CF27" s="662">
        <v>1.6445000000000001</v>
      </c>
      <c r="CG27" s="662">
        <v>2.0169000000000001</v>
      </c>
      <c r="CH27" s="662">
        <v>2.4422000000000001</v>
      </c>
      <c r="CI27" s="662">
        <v>2.5903</v>
      </c>
      <c r="CJ27" s="662">
        <v>1.5285</v>
      </c>
      <c r="CK27" s="662">
        <v>2.7923</v>
      </c>
      <c r="CL27" s="662">
        <v>1.5344</v>
      </c>
      <c r="CM27" s="662">
        <v>2.3673000000000002</v>
      </c>
      <c r="CN27" s="662">
        <v>3.0005000000000002</v>
      </c>
      <c r="CO27" s="662" t="s">
        <v>105</v>
      </c>
      <c r="CP27" s="669">
        <v>2.3422999999999998</v>
      </c>
      <c r="CQ27" s="669">
        <v>2.5752999999999999</v>
      </c>
      <c r="CR27" s="663">
        <v>2.4487000000000001</v>
      </c>
    </row>
    <row r="28" spans="2:96" s="489" customFormat="1" ht="15.75" customHeight="1">
      <c r="B28" s="646" t="s">
        <v>142</v>
      </c>
      <c r="C28" s="647">
        <v>603.60720000000003</v>
      </c>
      <c r="D28" s="647">
        <v>544.60149999999999</v>
      </c>
      <c r="E28" s="647">
        <v>526.84839999999997</v>
      </c>
      <c r="F28" s="647">
        <v>574.27459999999996</v>
      </c>
      <c r="G28" s="647">
        <v>669.56169999999997</v>
      </c>
      <c r="H28" s="647">
        <v>621.43100000000004</v>
      </c>
      <c r="I28" s="647">
        <v>768.84739999999999</v>
      </c>
      <c r="J28" s="647">
        <v>675.72580000000005</v>
      </c>
      <c r="K28" s="647">
        <v>1174.4684999999999</v>
      </c>
      <c r="L28" s="647">
        <v>906.15809999999999</v>
      </c>
      <c r="M28" s="647">
        <v>1085.2144000000001</v>
      </c>
      <c r="N28" s="648">
        <v>624.61350000000004</v>
      </c>
      <c r="O28" s="648">
        <v>964.99969999999996</v>
      </c>
      <c r="P28" s="633">
        <v>748.68849999999998</v>
      </c>
      <c r="R28" s="646" t="s">
        <v>142</v>
      </c>
      <c r="S28" s="947">
        <v>165.2167</v>
      </c>
      <c r="T28" s="947">
        <v>88.834500000000006</v>
      </c>
      <c r="U28" s="947">
        <v>92.191299999999998</v>
      </c>
      <c r="V28" s="947">
        <v>87.068200000000004</v>
      </c>
      <c r="W28" s="947">
        <v>93.145600000000002</v>
      </c>
      <c r="X28" s="947">
        <v>86.790700000000001</v>
      </c>
      <c r="Y28" s="947">
        <v>92.232299999999995</v>
      </c>
      <c r="Z28" s="947">
        <v>92.143500000000003</v>
      </c>
      <c r="AA28" s="947">
        <v>146.30539999999999</v>
      </c>
      <c r="AB28" s="947">
        <v>118.2063</v>
      </c>
      <c r="AC28" s="947">
        <v>131.28899999999999</v>
      </c>
      <c r="AD28" s="948">
        <v>90.855099999999993</v>
      </c>
      <c r="AE28" s="948">
        <v>121.5454</v>
      </c>
      <c r="AF28" s="937">
        <v>102.0421</v>
      </c>
      <c r="AH28" s="646" t="s">
        <v>142</v>
      </c>
      <c r="AI28" s="664">
        <v>58.570300000000003</v>
      </c>
      <c r="AJ28" s="664">
        <v>68.366600000000005</v>
      </c>
      <c r="AK28" s="664">
        <v>76.801699999999997</v>
      </c>
      <c r="AL28" s="664">
        <v>79.16</v>
      </c>
      <c r="AM28" s="664">
        <v>82.581900000000005</v>
      </c>
      <c r="AN28" s="664">
        <v>67.516999999999996</v>
      </c>
      <c r="AO28" s="664">
        <v>74.946600000000004</v>
      </c>
      <c r="AP28" s="664">
        <v>64.541499999999999</v>
      </c>
      <c r="AQ28" s="664">
        <v>95.897199999999998</v>
      </c>
      <c r="AR28" s="664">
        <v>66.315399999999997</v>
      </c>
      <c r="AS28" s="664">
        <v>80.325299999999999</v>
      </c>
      <c r="AT28" s="670">
        <v>76.226200000000006</v>
      </c>
      <c r="AU28" s="670">
        <v>78.6387</v>
      </c>
      <c r="AV28" s="665">
        <v>77.340999999999994</v>
      </c>
      <c r="AX28" s="646" t="s">
        <v>142</v>
      </c>
      <c r="AY28" s="664">
        <v>2.0192999999999999</v>
      </c>
      <c r="AZ28" s="664">
        <v>2.3969999999999998</v>
      </c>
      <c r="BA28" s="664">
        <v>2.9714999999999998</v>
      </c>
      <c r="BB28" s="664">
        <v>3.4134000000000002</v>
      </c>
      <c r="BC28" s="664">
        <v>3.8862000000000001</v>
      </c>
      <c r="BD28" s="664">
        <v>3.5627</v>
      </c>
      <c r="BE28" s="664">
        <v>4.1551999999999998</v>
      </c>
      <c r="BF28" s="664">
        <v>4.0132000000000003</v>
      </c>
      <c r="BG28" s="664">
        <v>6.7453000000000003</v>
      </c>
      <c r="BH28" s="664">
        <v>2.9479000000000002</v>
      </c>
      <c r="BI28" s="664">
        <v>5.9496000000000002</v>
      </c>
      <c r="BJ28" s="670">
        <v>3.5036999999999998</v>
      </c>
      <c r="BK28" s="670">
        <v>5.2405999999999997</v>
      </c>
      <c r="BL28" s="665">
        <v>4.1498999999999997</v>
      </c>
      <c r="BN28" s="646" t="s">
        <v>142</v>
      </c>
      <c r="BO28" s="664">
        <v>85.664500000000004</v>
      </c>
      <c r="BP28" s="664">
        <v>81.087299999999999</v>
      </c>
      <c r="BQ28" s="664">
        <v>85.6477</v>
      </c>
      <c r="BR28" s="664">
        <v>86.599800000000002</v>
      </c>
      <c r="BS28" s="664">
        <v>87.8536</v>
      </c>
      <c r="BT28" s="664">
        <v>88.329400000000007</v>
      </c>
      <c r="BU28" s="664">
        <v>88.522800000000004</v>
      </c>
      <c r="BV28" s="664">
        <v>90.691100000000006</v>
      </c>
      <c r="BW28" s="664">
        <v>94.789400000000001</v>
      </c>
      <c r="BX28" s="664">
        <v>84.639600000000002</v>
      </c>
      <c r="BY28" s="664">
        <v>94.5578</v>
      </c>
      <c r="BZ28" s="670">
        <v>87.119500000000002</v>
      </c>
      <c r="CA28" s="670">
        <v>92.857900000000001</v>
      </c>
      <c r="CB28" s="665">
        <v>89.771100000000004</v>
      </c>
      <c r="CD28" s="646" t="s">
        <v>142</v>
      </c>
      <c r="CE28" s="664">
        <v>2.2783000000000002</v>
      </c>
      <c r="CF28" s="664">
        <v>2.1589</v>
      </c>
      <c r="CG28" s="664">
        <v>2.4077999999999999</v>
      </c>
      <c r="CH28" s="664">
        <v>2.5552999999999999</v>
      </c>
      <c r="CI28" s="664">
        <v>2.5310999999999999</v>
      </c>
      <c r="CJ28" s="664">
        <v>2.5977999999999999</v>
      </c>
      <c r="CK28" s="664">
        <v>2.6699000000000002</v>
      </c>
      <c r="CL28" s="664">
        <v>2.6099000000000001</v>
      </c>
      <c r="CM28" s="664">
        <v>2.3954</v>
      </c>
      <c r="CN28" s="664">
        <v>1.6025</v>
      </c>
      <c r="CO28" s="664">
        <v>1.7407999999999999</v>
      </c>
      <c r="CP28" s="670">
        <v>2.548</v>
      </c>
      <c r="CQ28" s="670">
        <v>2.1072000000000002</v>
      </c>
      <c r="CR28" s="665">
        <v>2.3409</v>
      </c>
    </row>
    <row r="29" spans="2:96" s="595" customFormat="1" ht="15.75" customHeight="1">
      <c r="B29" s="642" t="s">
        <v>143</v>
      </c>
      <c r="C29" s="643">
        <v>348.60489999999999</v>
      </c>
      <c r="D29" s="643">
        <v>366.81290000000001</v>
      </c>
      <c r="E29" s="643">
        <v>370.96960000000001</v>
      </c>
      <c r="F29" s="643">
        <v>451.56599999999997</v>
      </c>
      <c r="G29" s="643">
        <v>578.73260000000005</v>
      </c>
      <c r="H29" s="643">
        <v>635.48080000000004</v>
      </c>
      <c r="I29" s="643">
        <v>717.06880000000001</v>
      </c>
      <c r="J29" s="643">
        <v>850.52480000000003</v>
      </c>
      <c r="K29" s="643">
        <v>965.07849999999996</v>
      </c>
      <c r="L29" s="643">
        <v>1098.0552</v>
      </c>
      <c r="M29" s="643">
        <v>1196.5235</v>
      </c>
      <c r="N29" s="644">
        <v>545.41989999999998</v>
      </c>
      <c r="O29" s="644">
        <v>986.83109999999999</v>
      </c>
      <c r="P29" s="645">
        <v>736.44140000000004</v>
      </c>
      <c r="R29" s="642" t="s">
        <v>143</v>
      </c>
      <c r="S29" s="944">
        <v>47.988599999999998</v>
      </c>
      <c r="T29" s="944">
        <v>66.552700000000002</v>
      </c>
      <c r="U29" s="944">
        <v>62.9086</v>
      </c>
      <c r="V29" s="944">
        <v>60.3523</v>
      </c>
      <c r="W29" s="944">
        <v>74.334400000000002</v>
      </c>
      <c r="X29" s="944">
        <v>77.033799999999999</v>
      </c>
      <c r="Y29" s="944">
        <v>86.409099999999995</v>
      </c>
      <c r="Z29" s="944">
        <v>105.11360000000001</v>
      </c>
      <c r="AA29" s="944">
        <v>124.2769</v>
      </c>
      <c r="AB29" s="944">
        <v>138.3177</v>
      </c>
      <c r="AC29" s="944">
        <v>144.17080000000001</v>
      </c>
      <c r="AD29" s="945">
        <v>71.171899999999994</v>
      </c>
      <c r="AE29" s="945">
        <v>123.58929999999999</v>
      </c>
      <c r="AF29" s="946">
        <v>93.855599999999995</v>
      </c>
      <c r="AH29" s="642" t="s">
        <v>143</v>
      </c>
      <c r="AI29" s="662">
        <v>42.717700000000001</v>
      </c>
      <c r="AJ29" s="662">
        <v>54.261200000000002</v>
      </c>
      <c r="AK29" s="662">
        <v>60.401299999999999</v>
      </c>
      <c r="AL29" s="662">
        <v>64.893299999999996</v>
      </c>
      <c r="AM29" s="662">
        <v>66.693100000000001</v>
      </c>
      <c r="AN29" s="662">
        <v>62.237900000000003</v>
      </c>
      <c r="AO29" s="662">
        <v>64.412199999999999</v>
      </c>
      <c r="AP29" s="662">
        <v>66.964200000000005</v>
      </c>
      <c r="AQ29" s="662">
        <v>69.107500000000002</v>
      </c>
      <c r="AR29" s="662">
        <v>75.272300000000001</v>
      </c>
      <c r="AS29" s="662">
        <v>85.725099999999998</v>
      </c>
      <c r="AT29" s="669">
        <v>63.9985</v>
      </c>
      <c r="AU29" s="669">
        <v>72.181299999999993</v>
      </c>
      <c r="AV29" s="663">
        <v>68.5017</v>
      </c>
      <c r="AX29" s="642" t="s">
        <v>143</v>
      </c>
      <c r="AY29" s="662">
        <v>1.7583</v>
      </c>
      <c r="AZ29" s="662">
        <v>2.2332999999999998</v>
      </c>
      <c r="BA29" s="662">
        <v>2.5649000000000002</v>
      </c>
      <c r="BB29" s="662">
        <v>3.3248000000000002</v>
      </c>
      <c r="BC29" s="662">
        <v>3.9138000000000002</v>
      </c>
      <c r="BD29" s="662">
        <v>4.4474999999999998</v>
      </c>
      <c r="BE29" s="662">
        <v>4.2911000000000001</v>
      </c>
      <c r="BF29" s="662">
        <v>4.8146000000000004</v>
      </c>
      <c r="BG29" s="662">
        <v>4.7382999999999997</v>
      </c>
      <c r="BH29" s="662">
        <v>6.3613999999999997</v>
      </c>
      <c r="BI29" s="662">
        <v>5.1647999999999996</v>
      </c>
      <c r="BJ29" s="669">
        <v>3.6848999999999998</v>
      </c>
      <c r="BK29" s="669">
        <v>5.1298000000000004</v>
      </c>
      <c r="BL29" s="663">
        <v>4.4043000000000001</v>
      </c>
      <c r="BN29" s="642" t="s">
        <v>143</v>
      </c>
      <c r="BO29" s="662">
        <v>80.460899999999995</v>
      </c>
      <c r="BP29" s="662">
        <v>84.219899999999996</v>
      </c>
      <c r="BQ29" s="662">
        <v>85.110600000000005</v>
      </c>
      <c r="BR29" s="662">
        <v>87.147599999999997</v>
      </c>
      <c r="BS29" s="662">
        <v>89.249499999999998</v>
      </c>
      <c r="BT29" s="662">
        <v>90.996200000000002</v>
      </c>
      <c r="BU29" s="662">
        <v>90.387799999999999</v>
      </c>
      <c r="BV29" s="662">
        <v>92.207999999999998</v>
      </c>
      <c r="BW29" s="662">
        <v>92.171199999999999</v>
      </c>
      <c r="BX29" s="662">
        <v>95.798000000000002</v>
      </c>
      <c r="BY29" s="662">
        <v>92.245400000000004</v>
      </c>
      <c r="BZ29" s="669">
        <v>88.794600000000003</v>
      </c>
      <c r="CA29" s="669">
        <v>92.978999999999999</v>
      </c>
      <c r="CB29" s="663">
        <v>91.097399999999993</v>
      </c>
      <c r="CD29" s="642" t="s">
        <v>143</v>
      </c>
      <c r="CE29" s="662">
        <v>2.1042999999999998</v>
      </c>
      <c r="CF29" s="662">
        <v>2.3138000000000001</v>
      </c>
      <c r="CG29" s="662">
        <v>2.4396</v>
      </c>
      <c r="CH29" s="662">
        <v>2.7593999999999999</v>
      </c>
      <c r="CI29" s="662">
        <v>2.8883000000000001</v>
      </c>
      <c r="CJ29" s="662">
        <v>2.9558</v>
      </c>
      <c r="CK29" s="662">
        <v>2.9306999999999999</v>
      </c>
      <c r="CL29" s="662">
        <v>2.5973000000000002</v>
      </c>
      <c r="CM29" s="662">
        <v>2.8260000000000001</v>
      </c>
      <c r="CN29" s="662">
        <v>2.0470000000000002</v>
      </c>
      <c r="CO29" s="662">
        <v>1.6877</v>
      </c>
      <c r="CP29" s="669">
        <v>2.8287</v>
      </c>
      <c r="CQ29" s="669">
        <v>2.3896000000000002</v>
      </c>
      <c r="CR29" s="663">
        <v>2.5741000000000001</v>
      </c>
    </row>
    <row r="30" spans="2:96" s="489" customFormat="1" ht="15.75" customHeight="1">
      <c r="B30" s="646" t="s">
        <v>144</v>
      </c>
      <c r="C30" s="647">
        <v>211.44</v>
      </c>
      <c r="D30" s="647">
        <v>304.19529999999997</v>
      </c>
      <c r="E30" s="647">
        <v>312.86470000000003</v>
      </c>
      <c r="F30" s="647">
        <v>463.85419999999999</v>
      </c>
      <c r="G30" s="647">
        <v>643.19370000000004</v>
      </c>
      <c r="H30" s="647">
        <v>791.71540000000005</v>
      </c>
      <c r="I30" s="647">
        <v>840.63869999999997</v>
      </c>
      <c r="J30" s="647">
        <v>802.48490000000004</v>
      </c>
      <c r="K30" s="647">
        <v>846.29229999999995</v>
      </c>
      <c r="L30" s="647">
        <v>977.14520000000005</v>
      </c>
      <c r="M30" s="647">
        <v>1283.807</v>
      </c>
      <c r="N30" s="648">
        <v>568.71939999999995</v>
      </c>
      <c r="O30" s="648">
        <v>993.88390000000004</v>
      </c>
      <c r="P30" s="633">
        <v>714.24829999999997</v>
      </c>
      <c r="R30" s="646" t="s">
        <v>144</v>
      </c>
      <c r="S30" s="947">
        <v>39.625300000000003</v>
      </c>
      <c r="T30" s="947">
        <v>56.743499999999997</v>
      </c>
      <c r="U30" s="947">
        <v>55.345599999999997</v>
      </c>
      <c r="V30" s="947">
        <v>69.040999999999997</v>
      </c>
      <c r="W30" s="947">
        <v>82.138800000000003</v>
      </c>
      <c r="X30" s="947">
        <v>108.04900000000001</v>
      </c>
      <c r="Y30" s="947">
        <v>124.1027</v>
      </c>
      <c r="Z30" s="947">
        <v>97.571299999999994</v>
      </c>
      <c r="AA30" s="947">
        <v>102.2144</v>
      </c>
      <c r="AB30" s="947">
        <v>130.4521</v>
      </c>
      <c r="AC30" s="947">
        <v>158.55029999999999</v>
      </c>
      <c r="AD30" s="948">
        <v>82.783699999999996</v>
      </c>
      <c r="AE30" s="948">
        <v>122.85469999999999</v>
      </c>
      <c r="AF30" s="937">
        <v>96.499600000000001</v>
      </c>
      <c r="AH30" s="646" t="s">
        <v>144</v>
      </c>
      <c r="AI30" s="664">
        <v>27.123699999999999</v>
      </c>
      <c r="AJ30" s="664">
        <v>49.242899999999999</v>
      </c>
      <c r="AK30" s="664">
        <v>54.551600000000001</v>
      </c>
      <c r="AL30" s="664">
        <v>68.389499999999998</v>
      </c>
      <c r="AM30" s="664">
        <v>72.566400000000002</v>
      </c>
      <c r="AN30" s="664">
        <v>67.686800000000005</v>
      </c>
      <c r="AO30" s="664">
        <v>66.994299999999996</v>
      </c>
      <c r="AP30" s="664">
        <v>58.183399999999999</v>
      </c>
      <c r="AQ30" s="664">
        <v>63.8337</v>
      </c>
      <c r="AR30" s="664">
        <v>60.148699999999998</v>
      </c>
      <c r="AS30" s="664">
        <v>99.486699999999999</v>
      </c>
      <c r="AT30" s="670">
        <v>66.825500000000005</v>
      </c>
      <c r="AU30" s="670">
        <v>72.766000000000005</v>
      </c>
      <c r="AV30" s="665">
        <v>69.5291</v>
      </c>
      <c r="AX30" s="646" t="s">
        <v>144</v>
      </c>
      <c r="AY30" s="664">
        <v>1.3005</v>
      </c>
      <c r="AZ30" s="664">
        <v>2.0573000000000001</v>
      </c>
      <c r="BA30" s="664">
        <v>2.2797999999999998</v>
      </c>
      <c r="BB30" s="664">
        <v>3.3307000000000002</v>
      </c>
      <c r="BC30" s="664">
        <v>4.0544000000000002</v>
      </c>
      <c r="BD30" s="664">
        <v>3.6741999999999999</v>
      </c>
      <c r="BE30" s="664">
        <v>4.0823999999999998</v>
      </c>
      <c r="BF30" s="664">
        <v>4.1421999999999999</v>
      </c>
      <c r="BG30" s="664">
        <v>4.8358999999999996</v>
      </c>
      <c r="BH30" s="664">
        <v>3.8155000000000001</v>
      </c>
      <c r="BI30" s="664">
        <v>6.4604999999999997</v>
      </c>
      <c r="BJ30" s="670">
        <v>3.5</v>
      </c>
      <c r="BK30" s="670">
        <v>5.0072999999999999</v>
      </c>
      <c r="BL30" s="665">
        <v>4.0857999999999999</v>
      </c>
      <c r="BN30" s="646" t="s">
        <v>144</v>
      </c>
      <c r="BO30" s="664">
        <v>83.557400000000001</v>
      </c>
      <c r="BP30" s="664">
        <v>84.106399999999994</v>
      </c>
      <c r="BQ30" s="664">
        <v>84.475200000000001</v>
      </c>
      <c r="BR30" s="664">
        <v>87.830399999999997</v>
      </c>
      <c r="BS30" s="664">
        <v>89.230800000000002</v>
      </c>
      <c r="BT30" s="664">
        <v>88.750600000000006</v>
      </c>
      <c r="BU30" s="664">
        <v>91.119399999999999</v>
      </c>
      <c r="BV30" s="664">
        <v>91.323999999999998</v>
      </c>
      <c r="BW30" s="664">
        <v>92.889499999999998</v>
      </c>
      <c r="BX30" s="664">
        <v>90.808099999999996</v>
      </c>
      <c r="BY30" s="664">
        <v>94.926699999999997</v>
      </c>
      <c r="BZ30" s="670">
        <v>88.656400000000005</v>
      </c>
      <c r="CA30" s="670">
        <v>92.728399999999993</v>
      </c>
      <c r="CB30" s="665">
        <v>90.509600000000006</v>
      </c>
      <c r="CD30" s="646" t="s">
        <v>144</v>
      </c>
      <c r="CE30" s="664">
        <v>2.3664000000000001</v>
      </c>
      <c r="CF30" s="664">
        <v>2.1171000000000002</v>
      </c>
      <c r="CG30" s="664">
        <v>2.2065000000000001</v>
      </c>
      <c r="CH30" s="664">
        <v>2.4011999999999998</v>
      </c>
      <c r="CI30" s="664">
        <v>2.4708999999999999</v>
      </c>
      <c r="CJ30" s="664">
        <v>2.5983999999999998</v>
      </c>
      <c r="CK30" s="664">
        <v>3.0091999999999999</v>
      </c>
      <c r="CL30" s="664">
        <v>2.3246000000000002</v>
      </c>
      <c r="CM30" s="664">
        <v>2.0491999999999999</v>
      </c>
      <c r="CN30" s="664">
        <v>1.9322999999999999</v>
      </c>
      <c r="CO30" s="664">
        <v>1.9708000000000001</v>
      </c>
      <c r="CP30" s="670">
        <v>2.5830000000000002</v>
      </c>
      <c r="CQ30" s="670">
        <v>2.0758000000000001</v>
      </c>
      <c r="CR30" s="665">
        <v>2.3414000000000001</v>
      </c>
    </row>
    <row r="31" spans="2:96" s="595" customFormat="1" ht="15.75" customHeight="1">
      <c r="B31" s="642" t="s">
        <v>145</v>
      </c>
      <c r="C31" s="643">
        <v>572.27239999999995</v>
      </c>
      <c r="D31" s="643">
        <v>519.1567</v>
      </c>
      <c r="E31" s="643">
        <v>486.75450000000001</v>
      </c>
      <c r="F31" s="643">
        <v>533.28869999999995</v>
      </c>
      <c r="G31" s="643">
        <v>674.83069999999998</v>
      </c>
      <c r="H31" s="643">
        <v>764.44970000000001</v>
      </c>
      <c r="I31" s="643">
        <v>831.89430000000004</v>
      </c>
      <c r="J31" s="643">
        <v>962.49649999999997</v>
      </c>
      <c r="K31" s="643">
        <v>1034.9472000000001</v>
      </c>
      <c r="L31" s="643">
        <v>816.89919999999995</v>
      </c>
      <c r="M31" s="643">
        <v>1032.9003</v>
      </c>
      <c r="N31" s="644">
        <v>635.3732</v>
      </c>
      <c r="O31" s="644">
        <v>967.68939999999998</v>
      </c>
      <c r="P31" s="645">
        <v>751.2201</v>
      </c>
      <c r="R31" s="642" t="s">
        <v>145</v>
      </c>
      <c r="S31" s="944">
        <v>104.08150000000001</v>
      </c>
      <c r="T31" s="944">
        <v>90.4255</v>
      </c>
      <c r="U31" s="944">
        <v>90.416799999999995</v>
      </c>
      <c r="V31" s="944">
        <v>85.422499999999999</v>
      </c>
      <c r="W31" s="944">
        <v>96.006100000000004</v>
      </c>
      <c r="X31" s="944">
        <v>99.160600000000002</v>
      </c>
      <c r="Y31" s="944">
        <v>110.1657</v>
      </c>
      <c r="Z31" s="944">
        <v>124.5522</v>
      </c>
      <c r="AA31" s="944">
        <v>129.19970000000001</v>
      </c>
      <c r="AB31" s="944">
        <v>97.329300000000003</v>
      </c>
      <c r="AC31" s="944">
        <v>123.2409</v>
      </c>
      <c r="AD31" s="945">
        <v>94.315200000000004</v>
      </c>
      <c r="AE31" s="945">
        <v>119.6427</v>
      </c>
      <c r="AF31" s="946">
        <v>103.1444</v>
      </c>
      <c r="AH31" s="642" t="s">
        <v>145</v>
      </c>
      <c r="AI31" s="662">
        <v>48.168599999999998</v>
      </c>
      <c r="AJ31" s="662">
        <v>58.300699999999999</v>
      </c>
      <c r="AK31" s="662">
        <v>63.683900000000001</v>
      </c>
      <c r="AL31" s="662">
        <v>67.818299999999994</v>
      </c>
      <c r="AM31" s="662">
        <v>76.491500000000002</v>
      </c>
      <c r="AN31" s="662">
        <v>75.875500000000002</v>
      </c>
      <c r="AO31" s="662">
        <v>75.298599999999993</v>
      </c>
      <c r="AP31" s="662">
        <v>73.771699999999996</v>
      </c>
      <c r="AQ31" s="662">
        <v>79.387299999999996</v>
      </c>
      <c r="AR31" s="662">
        <v>63.944899999999997</v>
      </c>
      <c r="AS31" s="662">
        <v>77.6541</v>
      </c>
      <c r="AT31" s="669">
        <v>71.374899999999997</v>
      </c>
      <c r="AU31" s="669">
        <v>74.2851</v>
      </c>
      <c r="AV31" s="663">
        <v>72.653000000000006</v>
      </c>
      <c r="AX31" s="642" t="s">
        <v>145</v>
      </c>
      <c r="AY31" s="662">
        <v>1.8674999999999999</v>
      </c>
      <c r="AZ31" s="662">
        <v>2.3742999999999999</v>
      </c>
      <c r="BA31" s="662">
        <v>2.7997000000000001</v>
      </c>
      <c r="BB31" s="662">
        <v>3.3273999999999999</v>
      </c>
      <c r="BC31" s="662">
        <v>4.0034999999999998</v>
      </c>
      <c r="BD31" s="662">
        <v>4.1276000000000002</v>
      </c>
      <c r="BE31" s="662">
        <v>4.4916</v>
      </c>
      <c r="BF31" s="662">
        <v>4.7093999999999996</v>
      </c>
      <c r="BG31" s="662">
        <v>5.6284999999999998</v>
      </c>
      <c r="BH31" s="662">
        <v>4.1639999999999997</v>
      </c>
      <c r="BI31" s="662">
        <v>5.0293000000000001</v>
      </c>
      <c r="BJ31" s="669">
        <v>3.6804000000000001</v>
      </c>
      <c r="BK31" s="669">
        <v>4.9562999999999997</v>
      </c>
      <c r="BL31" s="663">
        <v>4.1615000000000002</v>
      </c>
      <c r="BN31" s="642" t="s">
        <v>145</v>
      </c>
      <c r="BO31" s="662">
        <v>81.6982</v>
      </c>
      <c r="BP31" s="662">
        <v>84.149199999999993</v>
      </c>
      <c r="BQ31" s="662">
        <v>87.387699999999995</v>
      </c>
      <c r="BR31" s="662">
        <v>88.326800000000006</v>
      </c>
      <c r="BS31" s="662">
        <v>89.199600000000004</v>
      </c>
      <c r="BT31" s="662">
        <v>88.488600000000005</v>
      </c>
      <c r="BU31" s="662">
        <v>90.370699999999999</v>
      </c>
      <c r="BV31" s="662">
        <v>91.240799999999993</v>
      </c>
      <c r="BW31" s="662">
        <v>93.391499999999994</v>
      </c>
      <c r="BX31" s="662">
        <v>90.861500000000007</v>
      </c>
      <c r="BY31" s="662">
        <v>92.131399999999999</v>
      </c>
      <c r="BZ31" s="669">
        <v>88.776899999999998</v>
      </c>
      <c r="CA31" s="669">
        <v>92.099000000000004</v>
      </c>
      <c r="CB31" s="663">
        <v>90.235900000000001</v>
      </c>
      <c r="CD31" s="642" t="s">
        <v>145</v>
      </c>
      <c r="CE31" s="662">
        <v>2.5779999999999998</v>
      </c>
      <c r="CF31" s="662">
        <v>2.3170000000000002</v>
      </c>
      <c r="CG31" s="662">
        <v>2.4150999999999998</v>
      </c>
      <c r="CH31" s="662">
        <v>2.6263000000000001</v>
      </c>
      <c r="CI31" s="662">
        <v>2.7121</v>
      </c>
      <c r="CJ31" s="662">
        <v>2.8563000000000001</v>
      </c>
      <c r="CK31" s="662">
        <v>2.641</v>
      </c>
      <c r="CL31" s="662">
        <v>2.6920999999999999</v>
      </c>
      <c r="CM31" s="662">
        <v>2.27</v>
      </c>
      <c r="CN31" s="662">
        <v>1.6879</v>
      </c>
      <c r="CO31" s="662">
        <v>1.9064000000000001</v>
      </c>
      <c r="CP31" s="669">
        <v>2.6501000000000001</v>
      </c>
      <c r="CQ31" s="669">
        <v>2.1768999999999998</v>
      </c>
      <c r="CR31" s="663">
        <v>2.4376000000000002</v>
      </c>
    </row>
    <row r="32" spans="2:96" s="489" customFormat="1" ht="15.75" customHeight="1">
      <c r="B32" s="646" t="s">
        <v>146</v>
      </c>
      <c r="C32" s="647">
        <v>800.03189999999995</v>
      </c>
      <c r="D32" s="647">
        <v>678.62339999999995</v>
      </c>
      <c r="E32" s="647">
        <v>625.49800000000005</v>
      </c>
      <c r="F32" s="647">
        <v>751.74429999999995</v>
      </c>
      <c r="G32" s="647">
        <v>726.45609999999999</v>
      </c>
      <c r="H32" s="647">
        <v>913.39750000000004</v>
      </c>
      <c r="I32" s="647">
        <v>1030.3317999999999</v>
      </c>
      <c r="J32" s="647">
        <v>938.12080000000003</v>
      </c>
      <c r="K32" s="647">
        <v>1152.0899999999999</v>
      </c>
      <c r="L32" s="647">
        <v>1247.7221999999999</v>
      </c>
      <c r="M32" s="647">
        <v>720.64260000000002</v>
      </c>
      <c r="N32" s="648">
        <v>819.46510000000001</v>
      </c>
      <c r="O32" s="648">
        <v>919.77909999999997</v>
      </c>
      <c r="P32" s="633">
        <v>859.66319999999996</v>
      </c>
      <c r="R32" s="646" t="s">
        <v>146</v>
      </c>
      <c r="S32" s="947">
        <v>179.8903</v>
      </c>
      <c r="T32" s="947">
        <v>123.7054</v>
      </c>
      <c r="U32" s="947">
        <v>107.16379999999999</v>
      </c>
      <c r="V32" s="947">
        <v>108.7443</v>
      </c>
      <c r="W32" s="947">
        <v>92.236999999999995</v>
      </c>
      <c r="X32" s="947">
        <v>111.9359</v>
      </c>
      <c r="Y32" s="947">
        <v>136.0549</v>
      </c>
      <c r="Z32" s="947">
        <v>116.1514</v>
      </c>
      <c r="AA32" s="947">
        <v>147.36529999999999</v>
      </c>
      <c r="AB32" s="947">
        <v>166.24340000000001</v>
      </c>
      <c r="AC32" s="947">
        <v>95.592299999999994</v>
      </c>
      <c r="AD32" s="948">
        <v>114.2312</v>
      </c>
      <c r="AE32" s="948">
        <v>118.8908</v>
      </c>
      <c r="AF32" s="937">
        <v>116.0984</v>
      </c>
      <c r="AH32" s="646" t="s">
        <v>146</v>
      </c>
      <c r="AI32" s="664">
        <v>57.280900000000003</v>
      </c>
      <c r="AJ32" s="664">
        <v>68.631600000000006</v>
      </c>
      <c r="AK32" s="664">
        <v>74.158500000000004</v>
      </c>
      <c r="AL32" s="664">
        <v>86.271699999999996</v>
      </c>
      <c r="AM32" s="664">
        <v>83.271600000000007</v>
      </c>
      <c r="AN32" s="664">
        <v>90.577799999999996</v>
      </c>
      <c r="AO32" s="664">
        <v>88.485699999999994</v>
      </c>
      <c r="AP32" s="664">
        <v>74.629300000000001</v>
      </c>
      <c r="AQ32" s="664">
        <v>75.8245</v>
      </c>
      <c r="AR32" s="664">
        <v>92.525599999999997</v>
      </c>
      <c r="AS32" s="664">
        <v>55.741199999999999</v>
      </c>
      <c r="AT32" s="670">
        <v>84.684899999999999</v>
      </c>
      <c r="AU32" s="670">
        <v>68.759100000000004</v>
      </c>
      <c r="AV32" s="665">
        <v>77.034899999999993</v>
      </c>
      <c r="AX32" s="646" t="s">
        <v>146</v>
      </c>
      <c r="AY32" s="664">
        <v>2.4592000000000001</v>
      </c>
      <c r="AZ32" s="664">
        <v>2.798</v>
      </c>
      <c r="BA32" s="664">
        <v>3.2027999999999999</v>
      </c>
      <c r="BB32" s="664">
        <v>4.4474</v>
      </c>
      <c r="BC32" s="664">
        <v>4.6862000000000004</v>
      </c>
      <c r="BD32" s="664">
        <v>5.3310000000000004</v>
      </c>
      <c r="BE32" s="664">
        <v>5.4034000000000004</v>
      </c>
      <c r="BF32" s="664">
        <v>5.0730000000000004</v>
      </c>
      <c r="BG32" s="664">
        <v>4.9988000000000001</v>
      </c>
      <c r="BH32" s="664">
        <v>6.2553000000000001</v>
      </c>
      <c r="BI32" s="664">
        <v>3.7023999999999999</v>
      </c>
      <c r="BJ32" s="670">
        <v>4.5629</v>
      </c>
      <c r="BK32" s="670">
        <v>4.5914999999999999</v>
      </c>
      <c r="BL32" s="665">
        <v>4.5750999999999999</v>
      </c>
      <c r="BN32" s="646" t="s">
        <v>146</v>
      </c>
      <c r="BO32" s="664">
        <v>87.864500000000007</v>
      </c>
      <c r="BP32" s="664">
        <v>85.906800000000004</v>
      </c>
      <c r="BQ32" s="664">
        <v>87.406800000000004</v>
      </c>
      <c r="BR32" s="664">
        <v>90.016999999999996</v>
      </c>
      <c r="BS32" s="664">
        <v>89.526399999999995</v>
      </c>
      <c r="BT32" s="664">
        <v>90.645499999999998</v>
      </c>
      <c r="BU32" s="664">
        <v>91.984200000000001</v>
      </c>
      <c r="BV32" s="664">
        <v>91.978399999999993</v>
      </c>
      <c r="BW32" s="664">
        <v>92.611099999999993</v>
      </c>
      <c r="BX32" s="664">
        <v>95.749300000000005</v>
      </c>
      <c r="BY32" s="664">
        <v>90.871399999999994</v>
      </c>
      <c r="BZ32" s="670">
        <v>90.167900000000003</v>
      </c>
      <c r="CA32" s="670">
        <v>92.052899999999994</v>
      </c>
      <c r="CB32" s="665">
        <v>91.073300000000003</v>
      </c>
      <c r="CD32" s="646" t="s">
        <v>146</v>
      </c>
      <c r="CE32" s="664">
        <v>2.4899</v>
      </c>
      <c r="CF32" s="664">
        <v>2.4958</v>
      </c>
      <c r="CG32" s="664">
        <v>2.6074000000000002</v>
      </c>
      <c r="CH32" s="664">
        <v>2.7993999999999999</v>
      </c>
      <c r="CI32" s="664">
        <v>2.9859</v>
      </c>
      <c r="CJ32" s="664">
        <v>2.7463000000000002</v>
      </c>
      <c r="CK32" s="664">
        <v>2.8715999999999999</v>
      </c>
      <c r="CL32" s="664">
        <v>2.653</v>
      </c>
      <c r="CM32" s="664">
        <v>1.9456</v>
      </c>
      <c r="CN32" s="664">
        <v>1.8216000000000001</v>
      </c>
      <c r="CO32" s="664">
        <v>2.1101999999999999</v>
      </c>
      <c r="CP32" s="670">
        <v>2.8153000000000001</v>
      </c>
      <c r="CQ32" s="670">
        <v>2.1623000000000001</v>
      </c>
      <c r="CR32" s="665">
        <v>2.5352999999999999</v>
      </c>
    </row>
    <row r="33" spans="2:96" s="595" customFormat="1" ht="15.75" customHeight="1">
      <c r="B33" s="642" t="s">
        <v>66</v>
      </c>
      <c r="C33" s="643">
        <v>225.0059</v>
      </c>
      <c r="D33" s="643">
        <v>365.48700000000002</v>
      </c>
      <c r="E33" s="643">
        <v>496.97500000000002</v>
      </c>
      <c r="F33" s="643">
        <v>576.33339999999998</v>
      </c>
      <c r="G33" s="643">
        <v>650.81200000000001</v>
      </c>
      <c r="H33" s="643">
        <v>676.41989999999998</v>
      </c>
      <c r="I33" s="643">
        <v>807.55690000000004</v>
      </c>
      <c r="J33" s="643">
        <v>792.19140000000004</v>
      </c>
      <c r="K33" s="643">
        <v>640.05439999999999</v>
      </c>
      <c r="L33" s="643">
        <v>1134.9022</v>
      </c>
      <c r="M33" s="643">
        <v>678.38379999999995</v>
      </c>
      <c r="N33" s="644">
        <v>674.36</v>
      </c>
      <c r="O33" s="644">
        <v>764.91129999999998</v>
      </c>
      <c r="P33" s="645">
        <v>714.21370000000002</v>
      </c>
      <c r="R33" s="642" t="s">
        <v>66</v>
      </c>
      <c r="S33" s="944">
        <v>34.686399999999999</v>
      </c>
      <c r="T33" s="944">
        <v>93.276799999999994</v>
      </c>
      <c r="U33" s="944">
        <v>78.234300000000005</v>
      </c>
      <c r="V33" s="944">
        <v>90.636200000000002</v>
      </c>
      <c r="W33" s="944">
        <v>87.379599999999996</v>
      </c>
      <c r="X33" s="944">
        <v>101.0752</v>
      </c>
      <c r="Y33" s="944">
        <v>104.8309</v>
      </c>
      <c r="Z33" s="944">
        <v>109.70310000000001</v>
      </c>
      <c r="AA33" s="944">
        <v>100.3869</v>
      </c>
      <c r="AB33" s="944">
        <v>141.11439999999999</v>
      </c>
      <c r="AC33" s="944">
        <v>77.924899999999994</v>
      </c>
      <c r="AD33" s="945">
        <v>95.188000000000002</v>
      </c>
      <c r="AE33" s="945">
        <v>100.4383</v>
      </c>
      <c r="AF33" s="946">
        <v>97.498800000000003</v>
      </c>
      <c r="AH33" s="642" t="s">
        <v>66</v>
      </c>
      <c r="AI33" s="662">
        <v>27.122699999999998</v>
      </c>
      <c r="AJ33" s="662">
        <v>46.488900000000001</v>
      </c>
      <c r="AK33" s="662">
        <v>71.259500000000003</v>
      </c>
      <c r="AL33" s="662">
        <v>78.215400000000002</v>
      </c>
      <c r="AM33" s="662">
        <v>75.887600000000006</v>
      </c>
      <c r="AN33" s="662">
        <v>67.5244</v>
      </c>
      <c r="AO33" s="662">
        <v>77.672600000000003</v>
      </c>
      <c r="AP33" s="662">
        <v>64.476900000000001</v>
      </c>
      <c r="AQ33" s="662">
        <v>53.763599999999997</v>
      </c>
      <c r="AR33" s="662">
        <v>88.872900000000001</v>
      </c>
      <c r="AS33" s="662">
        <v>52.164299999999997</v>
      </c>
      <c r="AT33" s="669">
        <v>75.332499999999996</v>
      </c>
      <c r="AU33" s="669">
        <v>61.037999999999997</v>
      </c>
      <c r="AV33" s="663">
        <v>67.843299999999999</v>
      </c>
      <c r="AX33" s="642" t="s">
        <v>66</v>
      </c>
      <c r="AY33" s="662">
        <v>1.7687999999999999</v>
      </c>
      <c r="AZ33" s="662">
        <v>1.8935</v>
      </c>
      <c r="BA33" s="662">
        <v>3.1781999999999999</v>
      </c>
      <c r="BB33" s="662">
        <v>3.2277999999999998</v>
      </c>
      <c r="BC33" s="662">
        <v>3.1324000000000001</v>
      </c>
      <c r="BD33" s="662">
        <v>2.7202999999999999</v>
      </c>
      <c r="BE33" s="662">
        <v>3.5059</v>
      </c>
      <c r="BF33" s="662">
        <v>3.0520999999999998</v>
      </c>
      <c r="BG33" s="662">
        <v>2.8677000000000001</v>
      </c>
      <c r="BH33" s="662">
        <v>5.7535999999999996</v>
      </c>
      <c r="BI33" s="662">
        <v>4.7180999999999997</v>
      </c>
      <c r="BJ33" s="669">
        <v>3.1968999999999999</v>
      </c>
      <c r="BK33" s="669">
        <v>3.8163999999999998</v>
      </c>
      <c r="BL33" s="663">
        <v>3.4618000000000002</v>
      </c>
      <c r="BN33" s="642" t="s">
        <v>66</v>
      </c>
      <c r="BO33" s="662">
        <v>88.524299999999997</v>
      </c>
      <c r="BP33" s="662">
        <v>85.927000000000007</v>
      </c>
      <c r="BQ33" s="662">
        <v>86.911199999999994</v>
      </c>
      <c r="BR33" s="662">
        <v>85.777500000000003</v>
      </c>
      <c r="BS33" s="662">
        <v>83.593800000000002</v>
      </c>
      <c r="BT33" s="662">
        <v>82.979699999999994</v>
      </c>
      <c r="BU33" s="662">
        <v>85.257800000000003</v>
      </c>
      <c r="BV33" s="662">
        <v>85.477400000000003</v>
      </c>
      <c r="BW33" s="662">
        <v>88.109499999999997</v>
      </c>
      <c r="BX33" s="662">
        <v>93.413499999999999</v>
      </c>
      <c r="BY33" s="662">
        <v>94.077699999999993</v>
      </c>
      <c r="BZ33" s="669">
        <v>84.645799999999994</v>
      </c>
      <c r="CA33" s="669">
        <v>90.429599999999994</v>
      </c>
      <c r="CB33" s="663">
        <v>87.676100000000005</v>
      </c>
      <c r="CD33" s="642" t="s">
        <v>66</v>
      </c>
      <c r="CE33" s="662">
        <v>1.1909000000000001</v>
      </c>
      <c r="CF33" s="662">
        <v>2.5034999999999998</v>
      </c>
      <c r="CG33" s="662">
        <v>2.5762</v>
      </c>
      <c r="CH33" s="662">
        <v>2.6863999999999999</v>
      </c>
      <c r="CI33" s="662">
        <v>2.6021000000000001</v>
      </c>
      <c r="CJ33" s="662">
        <v>2.8090000000000002</v>
      </c>
      <c r="CK33" s="662">
        <v>2.7938000000000001</v>
      </c>
      <c r="CL33" s="662">
        <v>2.8567</v>
      </c>
      <c r="CM33" s="662">
        <v>2.3984999999999999</v>
      </c>
      <c r="CN33" s="662">
        <v>2.1494</v>
      </c>
      <c r="CO33" s="662">
        <v>1.4529000000000001</v>
      </c>
      <c r="CP33" s="669">
        <v>2.7201</v>
      </c>
      <c r="CQ33" s="669">
        <v>2.1692</v>
      </c>
      <c r="CR33" s="663">
        <v>2.4605000000000001</v>
      </c>
    </row>
    <row r="34" spans="2:96" s="489" customFormat="1" ht="15.75" customHeight="1">
      <c r="B34" s="646" t="s">
        <v>96</v>
      </c>
      <c r="C34" s="647">
        <v>917.84799999999996</v>
      </c>
      <c r="D34" s="647">
        <v>1147.2174</v>
      </c>
      <c r="E34" s="647">
        <v>1073.7868000000001</v>
      </c>
      <c r="F34" s="647">
        <v>1044.6112000000001</v>
      </c>
      <c r="G34" s="647">
        <v>796.49739999999997</v>
      </c>
      <c r="H34" s="647">
        <v>892.84389999999996</v>
      </c>
      <c r="I34" s="647">
        <v>784.10590000000002</v>
      </c>
      <c r="J34" s="647">
        <v>1142.9309000000001</v>
      </c>
      <c r="K34" s="647">
        <v>1107.8293000000001</v>
      </c>
      <c r="L34" s="647">
        <v>1864.9401</v>
      </c>
      <c r="M34" s="647">
        <v>1482.1570999999999</v>
      </c>
      <c r="N34" s="648">
        <v>869.46609999999998</v>
      </c>
      <c r="O34" s="648">
        <v>1390.8603000000001</v>
      </c>
      <c r="P34" s="633">
        <v>1242.9124999999999</v>
      </c>
      <c r="R34" s="646" t="s">
        <v>96</v>
      </c>
      <c r="S34" s="947">
        <v>109.60769999999999</v>
      </c>
      <c r="T34" s="947">
        <v>186.36869999999999</v>
      </c>
      <c r="U34" s="947">
        <v>133.99100000000001</v>
      </c>
      <c r="V34" s="947">
        <v>145.7679</v>
      </c>
      <c r="W34" s="947">
        <v>94.440200000000004</v>
      </c>
      <c r="X34" s="947">
        <v>120.9667</v>
      </c>
      <c r="Y34" s="947">
        <v>96.391999999999996</v>
      </c>
      <c r="Z34" s="947">
        <v>136.58949999999999</v>
      </c>
      <c r="AA34" s="947">
        <v>124.3819</v>
      </c>
      <c r="AB34" s="947">
        <v>217.85640000000001</v>
      </c>
      <c r="AC34" s="947">
        <v>189.34350000000001</v>
      </c>
      <c r="AD34" s="948">
        <v>112.054</v>
      </c>
      <c r="AE34" s="948">
        <v>168.6662</v>
      </c>
      <c r="AF34" s="937">
        <v>152.60220000000001</v>
      </c>
      <c r="AH34" s="646" t="s">
        <v>96</v>
      </c>
      <c r="AI34" s="664">
        <v>53.374200000000002</v>
      </c>
      <c r="AJ34" s="664">
        <v>71.000200000000007</v>
      </c>
      <c r="AK34" s="664">
        <v>68.12</v>
      </c>
      <c r="AL34" s="664">
        <v>79.667599999999993</v>
      </c>
      <c r="AM34" s="664">
        <v>69.380399999999995</v>
      </c>
      <c r="AN34" s="664">
        <v>71.088399999999993</v>
      </c>
      <c r="AO34" s="664">
        <v>61.919899999999998</v>
      </c>
      <c r="AP34" s="664">
        <v>74.674000000000007</v>
      </c>
      <c r="AQ34" s="664">
        <v>69.176699999999997</v>
      </c>
      <c r="AR34" s="664">
        <v>107.47929999999999</v>
      </c>
      <c r="AS34" s="664">
        <v>107.4482</v>
      </c>
      <c r="AT34" s="670">
        <v>68.487399999999994</v>
      </c>
      <c r="AU34" s="670">
        <v>91.740200000000002</v>
      </c>
      <c r="AV34" s="665">
        <v>85.947900000000004</v>
      </c>
      <c r="AX34" s="646" t="s">
        <v>96</v>
      </c>
      <c r="AY34" s="664">
        <v>2.2446999999999999</v>
      </c>
      <c r="AZ34" s="664">
        <v>2.9702999999999999</v>
      </c>
      <c r="BA34" s="664">
        <v>3.7947000000000002</v>
      </c>
      <c r="BB34" s="664">
        <v>4.4241999999999999</v>
      </c>
      <c r="BC34" s="664">
        <v>4.4093999999999998</v>
      </c>
      <c r="BD34" s="664">
        <v>4.9524999999999997</v>
      </c>
      <c r="BE34" s="664">
        <v>4.5839999999999996</v>
      </c>
      <c r="BF34" s="664">
        <v>5.0876999999999999</v>
      </c>
      <c r="BG34" s="664">
        <v>5.6646999999999998</v>
      </c>
      <c r="BH34" s="664">
        <v>7.3315999999999999</v>
      </c>
      <c r="BI34" s="664">
        <v>7.8281000000000001</v>
      </c>
      <c r="BJ34" s="670">
        <v>4.4858000000000002</v>
      </c>
      <c r="BK34" s="670">
        <v>6.6976000000000004</v>
      </c>
      <c r="BL34" s="665">
        <v>6.1005000000000003</v>
      </c>
      <c r="BN34" s="646" t="s">
        <v>96</v>
      </c>
      <c r="BO34" s="664">
        <v>81.569299999999998</v>
      </c>
      <c r="BP34" s="664">
        <v>86.087100000000007</v>
      </c>
      <c r="BQ34" s="664">
        <v>88.587699999999998</v>
      </c>
      <c r="BR34" s="664">
        <v>90.611699999999999</v>
      </c>
      <c r="BS34" s="664">
        <v>90.371099999999998</v>
      </c>
      <c r="BT34" s="664">
        <v>92.683999999999997</v>
      </c>
      <c r="BU34" s="664">
        <v>91.791200000000003</v>
      </c>
      <c r="BV34" s="664">
        <v>91.842699999999994</v>
      </c>
      <c r="BW34" s="664">
        <v>93.342600000000004</v>
      </c>
      <c r="BX34" s="664">
        <v>95.072400000000002</v>
      </c>
      <c r="BY34" s="664">
        <v>97.331999999999994</v>
      </c>
      <c r="BZ34" s="670">
        <v>91.224299999999999</v>
      </c>
      <c r="CA34" s="670">
        <v>94.8947</v>
      </c>
      <c r="CB34" s="665">
        <v>93.980400000000003</v>
      </c>
      <c r="CD34" s="646" t="s">
        <v>96</v>
      </c>
      <c r="CE34" s="664">
        <v>1.9229000000000001</v>
      </c>
      <c r="CF34" s="664">
        <v>2.0577999999999999</v>
      </c>
      <c r="CG34" s="664">
        <v>2.6956000000000002</v>
      </c>
      <c r="CH34" s="664">
        <v>2.8105000000000002</v>
      </c>
      <c r="CI34" s="664">
        <v>2.5586000000000002</v>
      </c>
      <c r="CJ34" s="664">
        <v>2.7282000000000002</v>
      </c>
      <c r="CK34" s="664">
        <v>2.8157000000000001</v>
      </c>
      <c r="CL34" s="664">
        <v>2.7317</v>
      </c>
      <c r="CM34" s="664">
        <v>2.907</v>
      </c>
      <c r="CN34" s="664">
        <v>2.5278999999999998</v>
      </c>
      <c r="CO34" s="664">
        <v>2.4388000000000001</v>
      </c>
      <c r="CP34" s="670">
        <v>2.7370000000000001</v>
      </c>
      <c r="CQ34" s="670">
        <v>2.5905</v>
      </c>
      <c r="CR34" s="665">
        <v>2.6196000000000002</v>
      </c>
    </row>
    <row r="35" spans="2:96" s="595" customFormat="1" ht="15.75" customHeight="1">
      <c r="B35" s="642" t="s">
        <v>147</v>
      </c>
      <c r="C35" s="643">
        <v>767.17250000000001</v>
      </c>
      <c r="D35" s="643">
        <v>394.3503</v>
      </c>
      <c r="E35" s="643">
        <v>488.33269999999999</v>
      </c>
      <c r="F35" s="643">
        <v>490.81479999999999</v>
      </c>
      <c r="G35" s="643">
        <v>760.84339999999997</v>
      </c>
      <c r="H35" s="643">
        <v>655.20740000000001</v>
      </c>
      <c r="I35" s="643">
        <v>740.07219999999995</v>
      </c>
      <c r="J35" s="643">
        <v>872.33519999999999</v>
      </c>
      <c r="K35" s="643">
        <v>1077.3193000000001</v>
      </c>
      <c r="L35" s="643">
        <v>1569.4791</v>
      </c>
      <c r="M35" s="643">
        <v>2836.9657999999999</v>
      </c>
      <c r="N35" s="644">
        <v>662.04499999999996</v>
      </c>
      <c r="O35" s="644">
        <v>1627.4802999999999</v>
      </c>
      <c r="P35" s="645">
        <v>1478.8647000000001</v>
      </c>
      <c r="R35" s="642" t="s">
        <v>147</v>
      </c>
      <c r="S35" s="944">
        <v>78.143000000000001</v>
      </c>
      <c r="T35" s="944">
        <v>57.479900000000001</v>
      </c>
      <c r="U35" s="944">
        <v>73.777600000000007</v>
      </c>
      <c r="V35" s="944">
        <v>65.928200000000004</v>
      </c>
      <c r="W35" s="944">
        <v>91.436400000000006</v>
      </c>
      <c r="X35" s="944">
        <v>75.611000000000004</v>
      </c>
      <c r="Y35" s="944">
        <v>88.323099999999997</v>
      </c>
      <c r="Z35" s="944">
        <v>117.7702</v>
      </c>
      <c r="AA35" s="944">
        <v>140.08340000000001</v>
      </c>
      <c r="AB35" s="944">
        <v>191.6011</v>
      </c>
      <c r="AC35" s="944">
        <v>186.35890000000001</v>
      </c>
      <c r="AD35" s="945">
        <v>81.1173</v>
      </c>
      <c r="AE35" s="945">
        <v>162.12209999999999</v>
      </c>
      <c r="AF35" s="946">
        <v>149.65260000000001</v>
      </c>
      <c r="AH35" s="642" t="s">
        <v>147</v>
      </c>
      <c r="AI35" s="662">
        <v>38.150199999999998</v>
      </c>
      <c r="AJ35" s="662">
        <v>41.043999999999997</v>
      </c>
      <c r="AK35" s="662">
        <v>59.540300000000002</v>
      </c>
      <c r="AL35" s="662">
        <v>58.631999999999998</v>
      </c>
      <c r="AM35" s="662">
        <v>70.259900000000002</v>
      </c>
      <c r="AN35" s="662">
        <v>60.643700000000003</v>
      </c>
      <c r="AO35" s="662">
        <v>58.525199999999998</v>
      </c>
      <c r="AP35" s="662">
        <v>61.9983</v>
      </c>
      <c r="AQ35" s="662">
        <v>70.579099999999997</v>
      </c>
      <c r="AR35" s="662">
        <v>93.851500000000001</v>
      </c>
      <c r="AS35" s="662">
        <v>100.57989999999999</v>
      </c>
      <c r="AT35" s="669">
        <v>60.694699999999997</v>
      </c>
      <c r="AU35" s="669">
        <v>86.530699999999996</v>
      </c>
      <c r="AV35" s="663">
        <v>84.064700000000002</v>
      </c>
      <c r="AX35" s="642" t="s">
        <v>147</v>
      </c>
      <c r="AY35" s="662">
        <v>1.1371</v>
      </c>
      <c r="AZ35" s="662">
        <v>3.2744</v>
      </c>
      <c r="BA35" s="662">
        <v>3.0994000000000002</v>
      </c>
      <c r="BB35" s="662">
        <v>3.1297000000000001</v>
      </c>
      <c r="BC35" s="662">
        <v>4.1250999999999998</v>
      </c>
      <c r="BD35" s="662">
        <v>4.7305000000000001</v>
      </c>
      <c r="BE35" s="662">
        <v>4.1554000000000002</v>
      </c>
      <c r="BF35" s="662">
        <v>4.5566000000000004</v>
      </c>
      <c r="BG35" s="662">
        <v>5.2023999999999999</v>
      </c>
      <c r="BH35" s="662">
        <v>6.3089000000000004</v>
      </c>
      <c r="BI35" s="662">
        <v>12.214700000000001</v>
      </c>
      <c r="BJ35" s="669">
        <v>3.9447999999999999</v>
      </c>
      <c r="BK35" s="669">
        <v>7.3289999999999997</v>
      </c>
      <c r="BL35" s="663">
        <v>6.9199000000000002</v>
      </c>
      <c r="BN35" s="642" t="s">
        <v>147</v>
      </c>
      <c r="BO35" s="662">
        <v>69.491399999999999</v>
      </c>
      <c r="BP35" s="662">
        <v>92.610799999999998</v>
      </c>
      <c r="BQ35" s="662">
        <v>88.662800000000004</v>
      </c>
      <c r="BR35" s="662">
        <v>87.719700000000003</v>
      </c>
      <c r="BS35" s="662">
        <v>89.555400000000006</v>
      </c>
      <c r="BT35" s="662">
        <v>92.382300000000001</v>
      </c>
      <c r="BU35" s="662">
        <v>91.2393</v>
      </c>
      <c r="BV35" s="662">
        <v>93.072699999999998</v>
      </c>
      <c r="BW35" s="662">
        <v>93.690399999999997</v>
      </c>
      <c r="BX35" s="662">
        <v>94.104900000000001</v>
      </c>
      <c r="BY35" s="662">
        <v>96.307900000000004</v>
      </c>
      <c r="BZ35" s="669">
        <v>90.401600000000002</v>
      </c>
      <c r="CA35" s="669">
        <v>94.734499999999997</v>
      </c>
      <c r="CB35" s="663">
        <v>94.320899999999995</v>
      </c>
      <c r="CD35" s="642" t="s">
        <v>147</v>
      </c>
      <c r="CE35" s="662">
        <v>2.2159</v>
      </c>
      <c r="CF35" s="662">
        <v>2.0066000000000002</v>
      </c>
      <c r="CG35" s="662">
        <v>1.8453999999999999</v>
      </c>
      <c r="CH35" s="662">
        <v>2.3704000000000001</v>
      </c>
      <c r="CI35" s="662">
        <v>2.5485000000000002</v>
      </c>
      <c r="CJ35" s="662">
        <v>2.7658999999999998</v>
      </c>
      <c r="CK35" s="662">
        <v>2.6103000000000001</v>
      </c>
      <c r="CL35" s="662">
        <v>2.4958</v>
      </c>
      <c r="CM35" s="662">
        <v>2.5512999999999999</v>
      </c>
      <c r="CN35" s="662">
        <v>2.4853999999999998</v>
      </c>
      <c r="CO35" s="662">
        <v>1.9716</v>
      </c>
      <c r="CP35" s="669">
        <v>2.5547</v>
      </c>
      <c r="CQ35" s="669">
        <v>2.2719999999999998</v>
      </c>
      <c r="CR35" s="663">
        <v>2.2915000000000001</v>
      </c>
    </row>
    <row r="36" spans="2:96" s="489" customFormat="1" ht="15.75" customHeight="1">
      <c r="B36" s="646" t="s">
        <v>700</v>
      </c>
      <c r="C36" s="649" t="s">
        <v>105</v>
      </c>
      <c r="D36" s="647">
        <v>245.31800000000001</v>
      </c>
      <c r="E36" s="647" t="s">
        <v>105</v>
      </c>
      <c r="F36" s="647">
        <v>464.6019</v>
      </c>
      <c r="G36" s="647">
        <v>305.34539999999998</v>
      </c>
      <c r="H36" s="647">
        <v>547.14570000000003</v>
      </c>
      <c r="I36" s="647">
        <v>511.22590000000002</v>
      </c>
      <c r="J36" s="647">
        <v>596.92420000000004</v>
      </c>
      <c r="K36" s="647">
        <v>825.57240000000002</v>
      </c>
      <c r="L36" s="647">
        <v>1222.5551</v>
      </c>
      <c r="M36" s="647">
        <v>1061.9113</v>
      </c>
      <c r="N36" s="648">
        <v>500.67340000000002</v>
      </c>
      <c r="O36" s="648">
        <v>921.38589999999999</v>
      </c>
      <c r="P36" s="633">
        <v>857.48879999999997</v>
      </c>
      <c r="R36" s="646" t="s">
        <v>700</v>
      </c>
      <c r="S36" s="649" t="s">
        <v>105</v>
      </c>
      <c r="T36" s="647">
        <v>0</v>
      </c>
      <c r="U36" s="647" t="s">
        <v>105</v>
      </c>
      <c r="V36" s="647">
        <v>47.342300000000002</v>
      </c>
      <c r="W36" s="647">
        <v>40.653500000000001</v>
      </c>
      <c r="X36" s="647">
        <v>126.4914</v>
      </c>
      <c r="Y36" s="647">
        <v>60.810699999999997</v>
      </c>
      <c r="Z36" s="647">
        <v>73.416300000000007</v>
      </c>
      <c r="AA36" s="647">
        <v>90.275300000000001</v>
      </c>
      <c r="AB36" s="647">
        <v>122.25239999999999</v>
      </c>
      <c r="AC36" s="647">
        <v>106.9212</v>
      </c>
      <c r="AD36" s="648">
        <v>66.138300000000001</v>
      </c>
      <c r="AE36" s="648">
        <v>98.028199999999998</v>
      </c>
      <c r="AF36" s="633">
        <v>93.184799999999996</v>
      </c>
      <c r="AH36" s="646" t="s">
        <v>700</v>
      </c>
      <c r="AI36" s="666" t="s">
        <v>105</v>
      </c>
      <c r="AJ36" s="664">
        <v>4.274</v>
      </c>
      <c r="AK36" s="664" t="s">
        <v>105</v>
      </c>
      <c r="AL36" s="664">
        <v>26.4848</v>
      </c>
      <c r="AM36" s="664">
        <v>17.122900000000001</v>
      </c>
      <c r="AN36" s="664">
        <v>34.9116</v>
      </c>
      <c r="AO36" s="664">
        <v>41.865099999999998</v>
      </c>
      <c r="AP36" s="664">
        <v>49.297699999999999</v>
      </c>
      <c r="AQ36" s="664">
        <v>59.447099999999999</v>
      </c>
      <c r="AR36" s="664">
        <v>91.553100000000001</v>
      </c>
      <c r="AS36" s="664">
        <v>73.902699999999996</v>
      </c>
      <c r="AT36" s="670">
        <v>37.5871</v>
      </c>
      <c r="AU36" s="670">
        <v>68.869399999999999</v>
      </c>
      <c r="AV36" s="665">
        <v>64.135900000000007</v>
      </c>
      <c r="AX36" s="646" t="s">
        <v>700</v>
      </c>
      <c r="AY36" s="666" t="s">
        <v>105</v>
      </c>
      <c r="AZ36" s="664">
        <v>0.4405</v>
      </c>
      <c r="BA36" s="664" t="s">
        <v>105</v>
      </c>
      <c r="BB36" s="664">
        <v>9.9755000000000003</v>
      </c>
      <c r="BC36" s="664">
        <v>15.251200000000001</v>
      </c>
      <c r="BD36" s="664">
        <v>7.8901000000000003</v>
      </c>
      <c r="BE36" s="664">
        <v>10.2811</v>
      </c>
      <c r="BF36" s="664">
        <v>6.1881000000000004</v>
      </c>
      <c r="BG36" s="664">
        <v>9.4387000000000008</v>
      </c>
      <c r="BH36" s="664">
        <v>14.728899999999999</v>
      </c>
      <c r="BI36" s="664">
        <v>7.6386000000000003</v>
      </c>
      <c r="BJ36" s="670">
        <v>9.8422999999999998</v>
      </c>
      <c r="BK36" s="670">
        <v>9.6567000000000007</v>
      </c>
      <c r="BL36" s="665">
        <v>9.6729000000000003</v>
      </c>
      <c r="BN36" s="646" t="s">
        <v>700</v>
      </c>
      <c r="BO36" s="666" t="s">
        <v>105</v>
      </c>
      <c r="BP36" s="664">
        <v>90.296300000000002</v>
      </c>
      <c r="BQ36" s="664" t="s">
        <v>105</v>
      </c>
      <c r="BR36" s="664">
        <v>99.035700000000006</v>
      </c>
      <c r="BS36" s="664">
        <v>100.29819999999999</v>
      </c>
      <c r="BT36" s="664">
        <v>100.2702</v>
      </c>
      <c r="BU36" s="664">
        <v>97.577399999999997</v>
      </c>
      <c r="BV36" s="664">
        <v>96.353800000000007</v>
      </c>
      <c r="BW36" s="664">
        <v>97.325699999999998</v>
      </c>
      <c r="BX36" s="664">
        <v>99.116100000000003</v>
      </c>
      <c r="BY36" s="664">
        <v>95.928700000000006</v>
      </c>
      <c r="BZ36" s="670">
        <v>98.210099999999997</v>
      </c>
      <c r="CA36" s="670">
        <v>97.436800000000005</v>
      </c>
      <c r="CB36" s="665">
        <v>97.553799999999995</v>
      </c>
      <c r="CD36" s="646" t="s">
        <v>700</v>
      </c>
      <c r="CE36" s="666" t="s">
        <v>105</v>
      </c>
      <c r="CF36" s="664" t="s">
        <v>105</v>
      </c>
      <c r="CG36" s="664" t="s">
        <v>105</v>
      </c>
      <c r="CH36" s="664">
        <v>2.8062999999999998</v>
      </c>
      <c r="CI36" s="664">
        <v>2.5867</v>
      </c>
      <c r="CJ36" s="664">
        <v>2.0497000000000001</v>
      </c>
      <c r="CK36" s="664">
        <v>2.3694999999999999</v>
      </c>
      <c r="CL36" s="664">
        <v>2.6695000000000002</v>
      </c>
      <c r="CM36" s="664">
        <v>2.6501999999999999</v>
      </c>
      <c r="CN36" s="664">
        <v>2.597</v>
      </c>
      <c r="CO36" s="664">
        <v>1.9912000000000001</v>
      </c>
      <c r="CP36" s="670">
        <v>2.3620999999999999</v>
      </c>
      <c r="CQ36" s="670">
        <v>2.5270999999999999</v>
      </c>
      <c r="CR36" s="665">
        <v>2.5125000000000002</v>
      </c>
    </row>
    <row r="37" spans="2:96" s="489" customFormat="1" ht="15.75" customHeight="1">
      <c r="B37" s="887" t="s">
        <v>695</v>
      </c>
      <c r="C37" s="643" t="s">
        <v>105</v>
      </c>
      <c r="D37" s="643" t="s">
        <v>105</v>
      </c>
      <c r="E37" s="643" t="s">
        <v>105</v>
      </c>
      <c r="F37" s="643">
        <v>697.18299999999999</v>
      </c>
      <c r="G37" s="643">
        <v>336.05959999999999</v>
      </c>
      <c r="H37" s="643">
        <v>321.69009999999997</v>
      </c>
      <c r="I37" s="643">
        <v>624.73389999999995</v>
      </c>
      <c r="J37" s="643">
        <v>952.06960000000004</v>
      </c>
      <c r="K37" s="643">
        <v>793.02099999999996</v>
      </c>
      <c r="L37" s="643">
        <v>1154.8909000000001</v>
      </c>
      <c r="M37" s="643" t="s">
        <v>105</v>
      </c>
      <c r="N37" s="644">
        <v>581.54880000000003</v>
      </c>
      <c r="O37" s="644">
        <v>920.97469999999998</v>
      </c>
      <c r="P37" s="645">
        <v>843.64819999999997</v>
      </c>
      <c r="R37" s="887" t="s">
        <v>695</v>
      </c>
      <c r="S37" s="643" t="s">
        <v>105</v>
      </c>
      <c r="T37" s="643" t="s">
        <v>105</v>
      </c>
      <c r="U37" s="643" t="s">
        <v>105</v>
      </c>
      <c r="V37" s="643">
        <v>73.263900000000007</v>
      </c>
      <c r="W37" s="643">
        <v>38.782800000000002</v>
      </c>
      <c r="X37" s="643">
        <v>345.51299999999998</v>
      </c>
      <c r="Y37" s="643">
        <v>85.210899999999995</v>
      </c>
      <c r="Z37" s="643">
        <v>120.17959999999999</v>
      </c>
      <c r="AA37" s="643">
        <v>71.237399999999994</v>
      </c>
      <c r="AB37" s="643">
        <v>118.5414</v>
      </c>
      <c r="AC37" s="643" t="s">
        <v>105</v>
      </c>
      <c r="AD37" s="644">
        <v>106.6591</v>
      </c>
      <c r="AE37" s="644">
        <v>99.248500000000007</v>
      </c>
      <c r="AF37" s="645">
        <v>100.93680000000001</v>
      </c>
      <c r="AH37" s="887" t="s">
        <v>695</v>
      </c>
      <c r="AI37" s="662" t="s">
        <v>105</v>
      </c>
      <c r="AJ37" s="662" t="s">
        <v>105</v>
      </c>
      <c r="AK37" s="662" t="s">
        <v>105</v>
      </c>
      <c r="AL37" s="662">
        <v>34.9572</v>
      </c>
      <c r="AM37" s="662">
        <v>20.253699999999998</v>
      </c>
      <c r="AN37" s="662">
        <v>18.635100000000001</v>
      </c>
      <c r="AO37" s="662">
        <v>48.312899999999999</v>
      </c>
      <c r="AP37" s="662">
        <v>58.619399999999999</v>
      </c>
      <c r="AQ37" s="662">
        <v>49.601199999999999</v>
      </c>
      <c r="AR37" s="662">
        <v>78.742900000000006</v>
      </c>
      <c r="AS37" s="662" t="s">
        <v>105</v>
      </c>
      <c r="AT37" s="669">
        <v>41.380600000000001</v>
      </c>
      <c r="AU37" s="669">
        <v>58.086599999999997</v>
      </c>
      <c r="AV37" s="663">
        <v>54.6235</v>
      </c>
      <c r="AX37" s="887" t="s">
        <v>695</v>
      </c>
      <c r="AY37" s="662" t="s">
        <v>105</v>
      </c>
      <c r="AZ37" s="662" t="s">
        <v>105</v>
      </c>
      <c r="BA37" s="662" t="s">
        <v>105</v>
      </c>
      <c r="BB37" s="662">
        <v>2.9352</v>
      </c>
      <c r="BC37" s="662">
        <v>3.9685999999999999</v>
      </c>
      <c r="BD37" s="662">
        <v>2.0709</v>
      </c>
      <c r="BE37" s="662">
        <v>12.207599999999999</v>
      </c>
      <c r="BF37" s="662">
        <v>7.2027000000000001</v>
      </c>
      <c r="BG37" s="662">
        <v>7.5867000000000004</v>
      </c>
      <c r="BH37" s="662">
        <v>43.044800000000002</v>
      </c>
      <c r="BI37" s="662" t="s">
        <v>105</v>
      </c>
      <c r="BJ37" s="669">
        <v>7.6688999999999998</v>
      </c>
      <c r="BK37" s="669">
        <v>9.0442</v>
      </c>
      <c r="BL37" s="663">
        <v>8.7965</v>
      </c>
      <c r="BN37" s="887" t="s">
        <v>695</v>
      </c>
      <c r="BO37" s="662" t="s">
        <v>105</v>
      </c>
      <c r="BP37" s="662" t="s">
        <v>105</v>
      </c>
      <c r="BQ37" s="662" t="s">
        <v>105</v>
      </c>
      <c r="BR37" s="662">
        <v>90.747600000000006</v>
      </c>
      <c r="BS37" s="662">
        <v>96.912800000000004</v>
      </c>
      <c r="BT37" s="662">
        <v>110.2338</v>
      </c>
      <c r="BU37" s="662">
        <v>100.4025</v>
      </c>
      <c r="BV37" s="662">
        <v>97.1892</v>
      </c>
      <c r="BW37" s="662">
        <v>94.963399999999993</v>
      </c>
      <c r="BX37" s="662">
        <v>102.271</v>
      </c>
      <c r="BY37" s="662" t="s">
        <v>105</v>
      </c>
      <c r="BZ37" s="669">
        <v>100.39619999999999</v>
      </c>
      <c r="CA37" s="669">
        <v>97.076599999999999</v>
      </c>
      <c r="CB37" s="663">
        <v>97.764799999999994</v>
      </c>
      <c r="CD37" s="887" t="s">
        <v>695</v>
      </c>
      <c r="CE37" s="662" t="s">
        <v>105</v>
      </c>
      <c r="CF37" s="662" t="s">
        <v>105</v>
      </c>
      <c r="CG37" s="662" t="s">
        <v>105</v>
      </c>
      <c r="CH37" s="662">
        <v>2.9066000000000001</v>
      </c>
      <c r="CI37" s="662">
        <v>1.5854999999999999</v>
      </c>
      <c r="CJ37" s="662">
        <v>2.2504</v>
      </c>
      <c r="CK37" s="662">
        <v>2.9891000000000001</v>
      </c>
      <c r="CL37" s="662">
        <v>3.3992</v>
      </c>
      <c r="CM37" s="662">
        <v>2.3584000000000001</v>
      </c>
      <c r="CN37" s="662">
        <v>3.2894000000000001</v>
      </c>
      <c r="CO37" s="662" t="s">
        <v>105</v>
      </c>
      <c r="CP37" s="669">
        <v>2.8906000000000001</v>
      </c>
      <c r="CQ37" s="669">
        <v>2.9967999999999999</v>
      </c>
      <c r="CR37" s="663">
        <v>2.9801000000000002</v>
      </c>
    </row>
    <row r="38" spans="2:96" s="489" customFormat="1" ht="15.75" customHeight="1">
      <c r="B38" s="888" t="s">
        <v>696</v>
      </c>
      <c r="C38" s="647" t="s">
        <v>105</v>
      </c>
      <c r="D38" s="647" t="s">
        <v>105</v>
      </c>
      <c r="E38" s="647" t="s">
        <v>105</v>
      </c>
      <c r="F38" s="647">
        <v>261.99880000000002</v>
      </c>
      <c r="G38" s="647">
        <v>273.89400000000001</v>
      </c>
      <c r="H38" s="647">
        <v>815.14509999999996</v>
      </c>
      <c r="I38" s="647">
        <v>366.18680000000001</v>
      </c>
      <c r="J38" s="647">
        <v>525.01070000000004</v>
      </c>
      <c r="K38" s="647">
        <v>602.97919999999999</v>
      </c>
      <c r="L38" s="647">
        <v>2891.9429</v>
      </c>
      <c r="M38" s="647" t="s">
        <v>105</v>
      </c>
      <c r="N38" s="648">
        <v>441.4753</v>
      </c>
      <c r="O38" s="648">
        <v>1236.0147999999999</v>
      </c>
      <c r="P38" s="633">
        <v>1028.2964999999999</v>
      </c>
      <c r="R38" s="888" t="s">
        <v>696</v>
      </c>
      <c r="S38" s="647" t="s">
        <v>105</v>
      </c>
      <c r="T38" s="647" t="s">
        <v>105</v>
      </c>
      <c r="U38" s="647" t="s">
        <v>105</v>
      </c>
      <c r="V38" s="647">
        <v>24.069800000000001</v>
      </c>
      <c r="W38" s="647">
        <v>28.2454</v>
      </c>
      <c r="X38" s="647">
        <v>67.839699999999993</v>
      </c>
      <c r="Y38" s="647">
        <v>57.956499999999998</v>
      </c>
      <c r="Z38" s="647">
        <v>89.952299999999994</v>
      </c>
      <c r="AA38" s="647">
        <v>69.149299999999997</v>
      </c>
      <c r="AB38" s="647">
        <v>247.63300000000001</v>
      </c>
      <c r="AC38" s="647" t="s">
        <v>105</v>
      </c>
      <c r="AD38" s="648">
        <v>54.786299999999997</v>
      </c>
      <c r="AE38" s="648">
        <v>129.53280000000001</v>
      </c>
      <c r="AF38" s="633">
        <v>109.99169999999999</v>
      </c>
      <c r="AH38" s="888" t="s">
        <v>696</v>
      </c>
      <c r="AI38" s="664" t="s">
        <v>105</v>
      </c>
      <c r="AJ38" s="664" t="s">
        <v>105</v>
      </c>
      <c r="AK38" s="664" t="s">
        <v>105</v>
      </c>
      <c r="AL38" s="664">
        <v>14.095800000000001</v>
      </c>
      <c r="AM38" s="664">
        <v>20.190300000000001</v>
      </c>
      <c r="AN38" s="664">
        <v>53.2149</v>
      </c>
      <c r="AO38" s="664">
        <v>28.1313</v>
      </c>
      <c r="AP38" s="664">
        <v>43.185299999999998</v>
      </c>
      <c r="AQ38" s="664">
        <v>40.639899999999997</v>
      </c>
      <c r="AR38" s="664">
        <v>164.46109999999999</v>
      </c>
      <c r="AS38" s="664" t="s">
        <v>105</v>
      </c>
      <c r="AT38" s="670">
        <v>31.414400000000001</v>
      </c>
      <c r="AU38" s="670">
        <v>85.028599999999997</v>
      </c>
      <c r="AV38" s="665">
        <v>71.359200000000001</v>
      </c>
      <c r="AX38" s="888" t="s">
        <v>696</v>
      </c>
      <c r="AY38" s="664" t="s">
        <v>105</v>
      </c>
      <c r="AZ38" s="664" t="s">
        <v>105</v>
      </c>
      <c r="BA38" s="664" t="s">
        <v>105</v>
      </c>
      <c r="BB38" s="664" t="s">
        <v>669</v>
      </c>
      <c r="BC38" s="664" t="s">
        <v>669</v>
      </c>
      <c r="BD38" s="664">
        <v>193.852</v>
      </c>
      <c r="BE38" s="664">
        <v>12.0848</v>
      </c>
      <c r="BF38" s="664">
        <v>5.9848999999999997</v>
      </c>
      <c r="BG38" s="664">
        <v>9.7891999999999992</v>
      </c>
      <c r="BH38" s="664" t="s">
        <v>669</v>
      </c>
      <c r="BI38" s="664" t="s">
        <v>105</v>
      </c>
      <c r="BJ38" s="670">
        <v>59.036499999999997</v>
      </c>
      <c r="BK38" s="670">
        <v>30.744299999999999</v>
      </c>
      <c r="BL38" s="665">
        <v>32.491999999999997</v>
      </c>
      <c r="BN38" s="888" t="s">
        <v>696</v>
      </c>
      <c r="BO38" s="664" t="s">
        <v>105</v>
      </c>
      <c r="BP38" s="664" t="s">
        <v>105</v>
      </c>
      <c r="BQ38" s="664" t="s">
        <v>105</v>
      </c>
      <c r="BR38" s="664">
        <v>102.18770000000001</v>
      </c>
      <c r="BS38" s="664">
        <v>111.0551</v>
      </c>
      <c r="BT38" s="664">
        <v>98.464200000000005</v>
      </c>
      <c r="BU38" s="664">
        <v>97.166600000000003</v>
      </c>
      <c r="BV38" s="664">
        <v>97.985100000000003</v>
      </c>
      <c r="BW38" s="664">
        <v>97.034000000000006</v>
      </c>
      <c r="BX38" s="664">
        <v>108.5947</v>
      </c>
      <c r="BY38" s="664" t="s">
        <v>105</v>
      </c>
      <c r="BZ38" s="670">
        <v>98.964200000000005</v>
      </c>
      <c r="CA38" s="670">
        <v>101.423</v>
      </c>
      <c r="CB38" s="665">
        <v>100.7961</v>
      </c>
      <c r="CD38" s="888" t="s">
        <v>696</v>
      </c>
      <c r="CE38" s="664" t="s">
        <v>105</v>
      </c>
      <c r="CF38" s="664" t="s">
        <v>105</v>
      </c>
      <c r="CG38" s="664" t="s">
        <v>105</v>
      </c>
      <c r="CH38" s="664">
        <v>2.8605999999999998</v>
      </c>
      <c r="CI38" s="664">
        <v>0.3281</v>
      </c>
      <c r="CJ38" s="664">
        <v>1.6496999999999999</v>
      </c>
      <c r="CK38" s="664">
        <v>2.9559000000000002</v>
      </c>
      <c r="CL38" s="664">
        <v>2.7669999999999999</v>
      </c>
      <c r="CM38" s="664">
        <v>2.5226000000000002</v>
      </c>
      <c r="CN38" s="664">
        <v>3.0346000000000002</v>
      </c>
      <c r="CO38" s="664" t="s">
        <v>105</v>
      </c>
      <c r="CP38" s="670">
        <v>2.3536999999999999</v>
      </c>
      <c r="CQ38" s="670">
        <v>2.9131999999999998</v>
      </c>
      <c r="CR38" s="665">
        <v>2.8504</v>
      </c>
    </row>
    <row r="39" spans="2:96" s="489" customFormat="1" ht="15.75" customHeight="1">
      <c r="B39" s="887" t="s">
        <v>699</v>
      </c>
      <c r="C39" s="643" t="s">
        <v>105</v>
      </c>
      <c r="D39" s="643">
        <v>245.31800000000001</v>
      </c>
      <c r="E39" s="643" t="s">
        <v>105</v>
      </c>
      <c r="F39" s="643">
        <v>552.25289999999995</v>
      </c>
      <c r="G39" s="643">
        <v>309.77670000000001</v>
      </c>
      <c r="H39" s="643">
        <v>120.4675</v>
      </c>
      <c r="I39" s="643">
        <v>123.68219999999999</v>
      </c>
      <c r="J39" s="643">
        <v>310.10489999999999</v>
      </c>
      <c r="K39" s="643">
        <v>456.89920000000001</v>
      </c>
      <c r="L39" s="643">
        <v>621.23270000000002</v>
      </c>
      <c r="M39" s="643" t="s">
        <v>105</v>
      </c>
      <c r="N39" s="644">
        <v>205.46510000000001</v>
      </c>
      <c r="O39" s="644">
        <v>477.29340000000002</v>
      </c>
      <c r="P39" s="645">
        <v>432.84449999999998</v>
      </c>
      <c r="R39" s="887" t="s">
        <v>699</v>
      </c>
      <c r="S39" s="643" t="s">
        <v>105</v>
      </c>
      <c r="T39" s="643">
        <v>0</v>
      </c>
      <c r="U39" s="643" t="s">
        <v>105</v>
      </c>
      <c r="V39" s="643">
        <v>58.213299999999997</v>
      </c>
      <c r="W39" s="643">
        <v>57.2639</v>
      </c>
      <c r="X39" s="643">
        <v>34.525500000000001</v>
      </c>
      <c r="Y39" s="643">
        <v>10.540800000000001</v>
      </c>
      <c r="Z39" s="643">
        <v>31.653300000000002</v>
      </c>
      <c r="AA39" s="643">
        <v>54.658000000000001</v>
      </c>
      <c r="AB39" s="643">
        <v>79.186899999999994</v>
      </c>
      <c r="AC39" s="643" t="s">
        <v>105</v>
      </c>
      <c r="AD39" s="644">
        <v>27.0441</v>
      </c>
      <c r="AE39" s="644">
        <v>57.5259</v>
      </c>
      <c r="AF39" s="645">
        <v>52.541600000000003</v>
      </c>
      <c r="AH39" s="887" t="s">
        <v>699</v>
      </c>
      <c r="AI39" s="662" t="s">
        <v>105</v>
      </c>
      <c r="AJ39" s="662">
        <v>4.274</v>
      </c>
      <c r="AK39" s="662" t="s">
        <v>105</v>
      </c>
      <c r="AL39" s="662">
        <v>41.057600000000001</v>
      </c>
      <c r="AM39" s="662">
        <v>12.8119</v>
      </c>
      <c r="AN39" s="662">
        <v>8.1259999999999994</v>
      </c>
      <c r="AO39" s="662">
        <v>15.5639</v>
      </c>
      <c r="AP39" s="662">
        <v>31.3948</v>
      </c>
      <c r="AQ39" s="662">
        <v>38.538499999999999</v>
      </c>
      <c r="AR39" s="662">
        <v>42.4878</v>
      </c>
      <c r="AS39" s="662" t="s">
        <v>105</v>
      </c>
      <c r="AT39" s="669">
        <v>16.424800000000001</v>
      </c>
      <c r="AU39" s="669">
        <v>38.872999999999998</v>
      </c>
      <c r="AV39" s="663">
        <v>35.1447</v>
      </c>
      <c r="AX39" s="887" t="s">
        <v>699</v>
      </c>
      <c r="AY39" s="662" t="s">
        <v>105</v>
      </c>
      <c r="AZ39" s="662">
        <v>0.4405</v>
      </c>
      <c r="BA39" s="662" t="s">
        <v>105</v>
      </c>
      <c r="BB39" s="662" t="s">
        <v>669</v>
      </c>
      <c r="BC39" s="662">
        <v>2.1593</v>
      </c>
      <c r="BD39" s="662">
        <v>0.86680000000000001</v>
      </c>
      <c r="BE39" s="662" t="s">
        <v>669</v>
      </c>
      <c r="BF39" s="662">
        <v>5.9946000000000002</v>
      </c>
      <c r="BG39" s="662">
        <v>10.341799999999999</v>
      </c>
      <c r="BH39" s="662">
        <v>5.5964999999999998</v>
      </c>
      <c r="BI39" s="662" t="s">
        <v>105</v>
      </c>
      <c r="BJ39" s="669">
        <v>6.7247000000000003</v>
      </c>
      <c r="BK39" s="669">
        <v>7.5392000000000001</v>
      </c>
      <c r="BL39" s="663">
        <v>7.4690000000000003</v>
      </c>
      <c r="BN39" s="887" t="s">
        <v>699</v>
      </c>
      <c r="BO39" s="662" t="s">
        <v>105</v>
      </c>
      <c r="BP39" s="662">
        <v>90.296300000000002</v>
      </c>
      <c r="BQ39" s="662" t="s">
        <v>105</v>
      </c>
      <c r="BR39" s="662">
        <v>104.5181</v>
      </c>
      <c r="BS39" s="662">
        <v>95.654200000000003</v>
      </c>
      <c r="BT39" s="662">
        <v>92.282700000000006</v>
      </c>
      <c r="BU39" s="662">
        <v>104.873</v>
      </c>
      <c r="BV39" s="662">
        <v>97.300399999999996</v>
      </c>
      <c r="BW39" s="662">
        <v>99.023899999999998</v>
      </c>
      <c r="BX39" s="662">
        <v>96.209699999999998</v>
      </c>
      <c r="BY39" s="662" t="s">
        <v>105</v>
      </c>
      <c r="BZ39" s="669">
        <v>99.147499999999994</v>
      </c>
      <c r="CA39" s="669">
        <v>97.902199999999993</v>
      </c>
      <c r="CB39" s="663">
        <v>98.108999999999995</v>
      </c>
      <c r="CD39" s="887" t="s">
        <v>699</v>
      </c>
      <c r="CE39" s="662" t="s">
        <v>105</v>
      </c>
      <c r="CF39" s="662" t="s">
        <v>105</v>
      </c>
      <c r="CG39" s="662" t="s">
        <v>105</v>
      </c>
      <c r="CH39" s="662">
        <v>2.6373000000000002</v>
      </c>
      <c r="CI39" s="662">
        <v>6.0941000000000001</v>
      </c>
      <c r="CJ39" s="662">
        <v>8.2599</v>
      </c>
      <c r="CK39" s="662">
        <v>1.5167999999999999</v>
      </c>
      <c r="CL39" s="662">
        <v>1.7813000000000001</v>
      </c>
      <c r="CM39" s="662">
        <v>3.6469</v>
      </c>
      <c r="CN39" s="662">
        <v>3.7995000000000001</v>
      </c>
      <c r="CO39" s="662" t="s">
        <v>105</v>
      </c>
      <c r="CP39" s="669">
        <v>3.4824999999999999</v>
      </c>
      <c r="CQ39" s="669">
        <v>3.5047999999999999</v>
      </c>
      <c r="CR39" s="663">
        <v>3.5030999999999999</v>
      </c>
    </row>
    <row r="40" spans="2:96" s="489" customFormat="1" ht="15.75" customHeight="1">
      <c r="B40" s="888" t="s">
        <v>697</v>
      </c>
      <c r="C40" s="647" t="s">
        <v>105</v>
      </c>
      <c r="D40" s="647" t="s">
        <v>105</v>
      </c>
      <c r="E40" s="647" t="s">
        <v>105</v>
      </c>
      <c r="F40" s="647" t="s">
        <v>105</v>
      </c>
      <c r="G40" s="647" t="s">
        <v>105</v>
      </c>
      <c r="H40" s="647" t="s">
        <v>105</v>
      </c>
      <c r="I40" s="647">
        <v>881.12329999999997</v>
      </c>
      <c r="J40" s="647">
        <v>770.00199999999995</v>
      </c>
      <c r="K40" s="647">
        <v>1215.2397000000001</v>
      </c>
      <c r="L40" s="647">
        <v>1103.5426</v>
      </c>
      <c r="M40" s="647">
        <v>1061.9113</v>
      </c>
      <c r="N40" s="648">
        <v>881.12329999999997</v>
      </c>
      <c r="O40" s="648">
        <v>1101.8146999999999</v>
      </c>
      <c r="P40" s="633">
        <v>1090.1741</v>
      </c>
      <c r="R40" s="888" t="s">
        <v>697</v>
      </c>
      <c r="S40" s="647" t="s">
        <v>105</v>
      </c>
      <c r="T40" s="647" t="s">
        <v>105</v>
      </c>
      <c r="U40" s="647" t="s">
        <v>105</v>
      </c>
      <c r="V40" s="647" t="s">
        <v>105</v>
      </c>
      <c r="W40" s="647" t="s">
        <v>105</v>
      </c>
      <c r="X40" s="647" t="s">
        <v>105</v>
      </c>
      <c r="Y40" s="647">
        <v>95.669399999999996</v>
      </c>
      <c r="Z40" s="647">
        <v>80.980599999999995</v>
      </c>
      <c r="AA40" s="647">
        <v>137.0497</v>
      </c>
      <c r="AB40" s="647">
        <v>122.0354</v>
      </c>
      <c r="AC40" s="647">
        <v>106.9212</v>
      </c>
      <c r="AD40" s="648">
        <v>95.669399999999996</v>
      </c>
      <c r="AE40" s="648">
        <v>119.0565</v>
      </c>
      <c r="AF40" s="633">
        <v>117.8229</v>
      </c>
      <c r="AH40" s="888" t="s">
        <v>697</v>
      </c>
      <c r="AI40" s="664" t="s">
        <v>105</v>
      </c>
      <c r="AJ40" s="664" t="s">
        <v>105</v>
      </c>
      <c r="AK40" s="664" t="s">
        <v>105</v>
      </c>
      <c r="AL40" s="664" t="s">
        <v>105</v>
      </c>
      <c r="AM40" s="664" t="s">
        <v>105</v>
      </c>
      <c r="AN40" s="664" t="s">
        <v>105</v>
      </c>
      <c r="AO40" s="664">
        <v>54.901200000000003</v>
      </c>
      <c r="AP40" s="664">
        <v>56.648499999999999</v>
      </c>
      <c r="AQ40" s="664">
        <v>83.170599999999993</v>
      </c>
      <c r="AR40" s="664">
        <v>81.108800000000002</v>
      </c>
      <c r="AS40" s="664">
        <v>73.902699999999996</v>
      </c>
      <c r="AT40" s="670">
        <v>54.901200000000003</v>
      </c>
      <c r="AU40" s="670">
        <v>77.949299999999994</v>
      </c>
      <c r="AV40" s="665">
        <v>76.578800000000001</v>
      </c>
      <c r="AX40" s="888" t="s">
        <v>697</v>
      </c>
      <c r="AY40" s="664" t="s">
        <v>105</v>
      </c>
      <c r="AZ40" s="664" t="s">
        <v>105</v>
      </c>
      <c r="BA40" s="664" t="s">
        <v>105</v>
      </c>
      <c r="BB40" s="664" t="s">
        <v>105</v>
      </c>
      <c r="BC40" s="664" t="s">
        <v>105</v>
      </c>
      <c r="BD40" s="664" t="s">
        <v>105</v>
      </c>
      <c r="BE40" s="664">
        <v>23.411300000000001</v>
      </c>
      <c r="BF40" s="664">
        <v>7.0190000000000001</v>
      </c>
      <c r="BG40" s="664">
        <v>12.207000000000001</v>
      </c>
      <c r="BH40" s="664">
        <v>7.5751999999999997</v>
      </c>
      <c r="BI40" s="664">
        <v>7.6386000000000003</v>
      </c>
      <c r="BJ40" s="670">
        <v>23.411300000000001</v>
      </c>
      <c r="BK40" s="670">
        <v>8.6084999999999994</v>
      </c>
      <c r="BL40" s="665">
        <v>8.8468999999999998</v>
      </c>
      <c r="BN40" s="888" t="s">
        <v>697</v>
      </c>
      <c r="BO40" s="664" t="s">
        <v>105</v>
      </c>
      <c r="BP40" s="664" t="s">
        <v>105</v>
      </c>
      <c r="BQ40" s="664" t="s">
        <v>105</v>
      </c>
      <c r="BR40" s="664" t="s">
        <v>105</v>
      </c>
      <c r="BS40" s="664" t="s">
        <v>105</v>
      </c>
      <c r="BT40" s="664" t="s">
        <v>105</v>
      </c>
      <c r="BU40" s="664">
        <v>98.209699999999998</v>
      </c>
      <c r="BV40" s="664">
        <v>95.826300000000003</v>
      </c>
      <c r="BW40" s="664">
        <v>99.383399999999995</v>
      </c>
      <c r="BX40" s="664">
        <v>95.314800000000005</v>
      </c>
      <c r="BY40" s="664">
        <v>95.928700000000006</v>
      </c>
      <c r="BZ40" s="670">
        <v>98.209699999999998</v>
      </c>
      <c r="CA40" s="670">
        <v>96.757400000000004</v>
      </c>
      <c r="CB40" s="665">
        <v>96.843800000000002</v>
      </c>
      <c r="CD40" s="888" t="s">
        <v>697</v>
      </c>
      <c r="CE40" s="664" t="s">
        <v>105</v>
      </c>
      <c r="CF40" s="664" t="s">
        <v>105</v>
      </c>
      <c r="CG40" s="664" t="s">
        <v>105</v>
      </c>
      <c r="CH40" s="664" t="s">
        <v>105</v>
      </c>
      <c r="CI40" s="664" t="s">
        <v>105</v>
      </c>
      <c r="CJ40" s="664" t="s">
        <v>105</v>
      </c>
      <c r="CK40" s="664">
        <v>2.0686</v>
      </c>
      <c r="CL40" s="664">
        <v>2.0285000000000002</v>
      </c>
      <c r="CM40" s="664">
        <v>2.5739000000000001</v>
      </c>
      <c r="CN40" s="664">
        <v>2.0912000000000002</v>
      </c>
      <c r="CO40" s="664">
        <v>1.9912000000000001</v>
      </c>
      <c r="CP40" s="670">
        <v>2.0686</v>
      </c>
      <c r="CQ40" s="670">
        <v>2.2121</v>
      </c>
      <c r="CR40" s="665">
        <v>2.206</v>
      </c>
    </row>
    <row r="41" spans="2:96" s="489" customFormat="1" ht="15.75" customHeight="1">
      <c r="B41" s="887" t="s">
        <v>698</v>
      </c>
      <c r="C41" s="643" t="s">
        <v>105</v>
      </c>
      <c r="D41" s="643" t="s">
        <v>105</v>
      </c>
      <c r="E41" s="643" t="s">
        <v>105</v>
      </c>
      <c r="F41" s="643" t="s">
        <v>105</v>
      </c>
      <c r="G41" s="643" t="s">
        <v>105</v>
      </c>
      <c r="H41" s="643" t="s">
        <v>105</v>
      </c>
      <c r="I41" s="643">
        <v>387.75259999999997</v>
      </c>
      <c r="J41" s="643">
        <v>279.10379999999998</v>
      </c>
      <c r="K41" s="643">
        <v>179.21449999999999</v>
      </c>
      <c r="L41" s="643">
        <v>344.83960000000002</v>
      </c>
      <c r="M41" s="643" t="s">
        <v>105</v>
      </c>
      <c r="N41" s="644">
        <v>387.75259999999997</v>
      </c>
      <c r="O41" s="644">
        <v>286.26990000000001</v>
      </c>
      <c r="P41" s="645">
        <v>305.5813</v>
      </c>
      <c r="R41" s="887" t="s">
        <v>698</v>
      </c>
      <c r="S41" s="643" t="s">
        <v>105</v>
      </c>
      <c r="T41" s="643" t="s">
        <v>105</v>
      </c>
      <c r="U41" s="643" t="s">
        <v>105</v>
      </c>
      <c r="V41" s="643" t="s">
        <v>105</v>
      </c>
      <c r="W41" s="643" t="s">
        <v>105</v>
      </c>
      <c r="X41" s="643" t="s">
        <v>105</v>
      </c>
      <c r="Y41" s="643">
        <v>22.8462</v>
      </c>
      <c r="Z41" s="643">
        <v>12.138299999999999</v>
      </c>
      <c r="AA41" s="643">
        <v>24.223700000000001</v>
      </c>
      <c r="AB41" s="643">
        <v>20.880299999999998</v>
      </c>
      <c r="AC41" s="643" t="s">
        <v>105</v>
      </c>
      <c r="AD41" s="644">
        <v>22.8462</v>
      </c>
      <c r="AE41" s="644">
        <v>16.994700000000002</v>
      </c>
      <c r="AF41" s="645">
        <v>18.1082</v>
      </c>
      <c r="AH41" s="887" t="s">
        <v>698</v>
      </c>
      <c r="AI41" s="662" t="s">
        <v>105</v>
      </c>
      <c r="AJ41" s="662" t="s">
        <v>105</v>
      </c>
      <c r="AK41" s="662" t="s">
        <v>105</v>
      </c>
      <c r="AL41" s="662" t="s">
        <v>105</v>
      </c>
      <c r="AM41" s="662" t="s">
        <v>105</v>
      </c>
      <c r="AN41" s="662" t="s">
        <v>105</v>
      </c>
      <c r="AO41" s="662">
        <v>44.275199999999998</v>
      </c>
      <c r="AP41" s="662">
        <v>38.082500000000003</v>
      </c>
      <c r="AQ41" s="662">
        <v>30.336500000000001</v>
      </c>
      <c r="AR41" s="662">
        <v>61.495800000000003</v>
      </c>
      <c r="AS41" s="662" t="s">
        <v>105</v>
      </c>
      <c r="AT41" s="669">
        <v>44.275199999999998</v>
      </c>
      <c r="AU41" s="669">
        <v>43.905700000000003</v>
      </c>
      <c r="AV41" s="663">
        <v>43.994300000000003</v>
      </c>
      <c r="AX41" s="887" t="s">
        <v>698</v>
      </c>
      <c r="AY41" s="662" t="s">
        <v>105</v>
      </c>
      <c r="AZ41" s="662" t="s">
        <v>105</v>
      </c>
      <c r="BA41" s="662" t="s">
        <v>105</v>
      </c>
      <c r="BB41" s="662" t="s">
        <v>105</v>
      </c>
      <c r="BC41" s="662" t="s">
        <v>105</v>
      </c>
      <c r="BD41" s="662" t="s">
        <v>105</v>
      </c>
      <c r="BE41" s="662">
        <v>3.1743000000000001</v>
      </c>
      <c r="BF41" s="662">
        <v>3.7942</v>
      </c>
      <c r="BG41" s="662">
        <v>1.0499000000000001</v>
      </c>
      <c r="BH41" s="662">
        <v>22.4816</v>
      </c>
      <c r="BI41" s="662" t="s">
        <v>105</v>
      </c>
      <c r="BJ41" s="669">
        <v>3.1743000000000001</v>
      </c>
      <c r="BK41" s="669">
        <v>4.1761999999999997</v>
      </c>
      <c r="BL41" s="663">
        <v>3.8803999999999998</v>
      </c>
      <c r="BN41" s="887" t="s">
        <v>698</v>
      </c>
      <c r="BO41" s="662" t="s">
        <v>105</v>
      </c>
      <c r="BP41" s="662" t="s">
        <v>105</v>
      </c>
      <c r="BQ41" s="662" t="s">
        <v>105</v>
      </c>
      <c r="BR41" s="662" t="s">
        <v>105</v>
      </c>
      <c r="BS41" s="662" t="s">
        <v>105</v>
      </c>
      <c r="BT41" s="662" t="s">
        <v>105</v>
      </c>
      <c r="BU41" s="662">
        <v>88.210700000000003</v>
      </c>
      <c r="BV41" s="662">
        <v>91.322400000000002</v>
      </c>
      <c r="BW41" s="662">
        <v>74.427599999999998</v>
      </c>
      <c r="BX41" s="662">
        <v>100.383</v>
      </c>
      <c r="BY41" s="662" t="s">
        <v>105</v>
      </c>
      <c r="BZ41" s="669">
        <v>88.210700000000003</v>
      </c>
      <c r="CA41" s="669">
        <v>91.638499999999993</v>
      </c>
      <c r="CB41" s="663">
        <v>90.816100000000006</v>
      </c>
      <c r="CD41" s="887" t="s">
        <v>698</v>
      </c>
      <c r="CE41" s="662" t="s">
        <v>105</v>
      </c>
      <c r="CF41" s="662" t="s">
        <v>105</v>
      </c>
      <c r="CG41" s="662" t="s">
        <v>105</v>
      </c>
      <c r="CH41" s="662" t="s">
        <v>105</v>
      </c>
      <c r="CI41" s="662" t="s">
        <v>105</v>
      </c>
      <c r="CJ41" s="662" t="s">
        <v>105</v>
      </c>
      <c r="CK41" s="662">
        <v>1.0158</v>
      </c>
      <c r="CL41" s="662">
        <v>0.77910000000000001</v>
      </c>
      <c r="CM41" s="662">
        <v>2.5617999999999999</v>
      </c>
      <c r="CN41" s="662">
        <v>0.98409999999999997</v>
      </c>
      <c r="CO41" s="662" t="s">
        <v>105</v>
      </c>
      <c r="CP41" s="669">
        <v>1.0158</v>
      </c>
      <c r="CQ41" s="669">
        <v>1.0355000000000001</v>
      </c>
      <c r="CR41" s="663">
        <v>1.0306999999999999</v>
      </c>
    </row>
    <row r="42" spans="2:96" s="595" customFormat="1" ht="15.75" customHeight="1">
      <c r="B42" s="889" t="s">
        <v>906</v>
      </c>
      <c r="C42" s="582"/>
      <c r="D42" s="582"/>
      <c r="E42" s="582"/>
      <c r="F42" s="582"/>
      <c r="G42" s="582"/>
      <c r="H42" s="582"/>
      <c r="I42" s="582"/>
      <c r="J42" s="582"/>
      <c r="K42" s="582"/>
      <c r="L42" s="582"/>
      <c r="M42" s="582"/>
      <c r="N42" s="583"/>
      <c r="O42" s="583"/>
      <c r="P42" s="890"/>
      <c r="R42" s="889" t="s">
        <v>906</v>
      </c>
      <c r="S42" s="582"/>
      <c r="T42" s="582"/>
      <c r="U42" s="582"/>
      <c r="V42" s="582"/>
      <c r="W42" s="582"/>
      <c r="X42" s="582"/>
      <c r="Y42" s="582"/>
      <c r="Z42" s="582"/>
      <c r="AA42" s="582"/>
      <c r="AB42" s="582"/>
      <c r="AC42" s="582"/>
      <c r="AD42" s="583"/>
      <c r="AE42" s="583"/>
      <c r="AF42" s="890"/>
      <c r="AH42" s="889" t="s">
        <v>906</v>
      </c>
      <c r="AI42" s="923"/>
      <c r="AJ42" s="923"/>
      <c r="AK42" s="923"/>
      <c r="AL42" s="923"/>
      <c r="AM42" s="923"/>
      <c r="AN42" s="923"/>
      <c r="AO42" s="923"/>
      <c r="AP42" s="923"/>
      <c r="AQ42" s="923"/>
      <c r="AR42" s="923"/>
      <c r="AS42" s="923"/>
      <c r="AT42" s="924"/>
      <c r="AU42" s="924"/>
      <c r="AV42" s="925"/>
      <c r="AX42" s="889" t="s">
        <v>906</v>
      </c>
      <c r="AY42" s="923"/>
      <c r="AZ42" s="923"/>
      <c r="BA42" s="923"/>
      <c r="BB42" s="923"/>
      <c r="BC42" s="923"/>
      <c r="BD42" s="923"/>
      <c r="BE42" s="923"/>
      <c r="BF42" s="923"/>
      <c r="BG42" s="923"/>
      <c r="BH42" s="923"/>
      <c r="BI42" s="923"/>
      <c r="BJ42" s="924"/>
      <c r="BK42" s="924"/>
      <c r="BL42" s="925"/>
      <c r="BN42" s="889" t="s">
        <v>906</v>
      </c>
      <c r="BO42" s="923"/>
      <c r="BP42" s="923"/>
      <c r="BQ42" s="923"/>
      <c r="BR42" s="923"/>
      <c r="BS42" s="923"/>
      <c r="BT42" s="923"/>
      <c r="BU42" s="923"/>
      <c r="BV42" s="923"/>
      <c r="BW42" s="923"/>
      <c r="BX42" s="923"/>
      <c r="BY42" s="923"/>
      <c r="BZ42" s="924"/>
      <c r="CA42" s="924"/>
      <c r="CB42" s="925"/>
      <c r="CD42" s="889" t="s">
        <v>906</v>
      </c>
      <c r="CE42" s="923"/>
      <c r="CF42" s="923"/>
      <c r="CG42" s="923"/>
      <c r="CH42" s="923"/>
      <c r="CI42" s="923"/>
      <c r="CJ42" s="923"/>
      <c r="CK42" s="923"/>
      <c r="CL42" s="923"/>
      <c r="CM42" s="923"/>
      <c r="CN42" s="923"/>
      <c r="CO42" s="923"/>
      <c r="CP42" s="924"/>
      <c r="CQ42" s="924"/>
      <c r="CR42" s="925"/>
    </row>
    <row r="43" spans="2:96" s="489" customFormat="1" ht="15.75" customHeight="1">
      <c r="B43" s="891" t="s">
        <v>554</v>
      </c>
      <c r="C43" s="892">
        <v>165.07919999999999</v>
      </c>
      <c r="D43" s="892">
        <v>545.16150000000005</v>
      </c>
      <c r="E43" s="892">
        <v>421.27730000000003</v>
      </c>
      <c r="F43" s="892">
        <v>517.51310000000001</v>
      </c>
      <c r="G43" s="892">
        <v>556.22969999999998</v>
      </c>
      <c r="H43" s="892">
        <v>616.21770000000004</v>
      </c>
      <c r="I43" s="892">
        <v>691.71349999999995</v>
      </c>
      <c r="J43" s="892">
        <v>734.33349999999996</v>
      </c>
      <c r="K43" s="892">
        <v>967.13379999999995</v>
      </c>
      <c r="L43" s="892">
        <v>1453.9761000000001</v>
      </c>
      <c r="M43" s="892">
        <v>1561.5006000000001</v>
      </c>
      <c r="N43" s="893">
        <v>631.40340000000003</v>
      </c>
      <c r="O43" s="893">
        <v>1305.6558</v>
      </c>
      <c r="P43" s="894">
        <v>1204.8223</v>
      </c>
      <c r="R43" s="891" t="s">
        <v>554</v>
      </c>
      <c r="S43" s="892">
        <v>35.655500000000004</v>
      </c>
      <c r="T43" s="892">
        <v>92.6892</v>
      </c>
      <c r="U43" s="892">
        <v>68.480699999999999</v>
      </c>
      <c r="V43" s="892">
        <v>65.4465</v>
      </c>
      <c r="W43" s="892">
        <v>66.871300000000005</v>
      </c>
      <c r="X43" s="892">
        <v>84.577600000000004</v>
      </c>
      <c r="Y43" s="892">
        <v>87.146100000000004</v>
      </c>
      <c r="Z43" s="892">
        <v>99.029399999999995</v>
      </c>
      <c r="AA43" s="892">
        <v>120.3468</v>
      </c>
      <c r="AB43" s="892">
        <v>180.2527</v>
      </c>
      <c r="AC43" s="892">
        <v>147.18719999999999</v>
      </c>
      <c r="AD43" s="893">
        <v>80.422600000000003</v>
      </c>
      <c r="AE43" s="893">
        <v>140.04169999999999</v>
      </c>
      <c r="AF43" s="894">
        <v>131.1258</v>
      </c>
      <c r="AH43" s="891" t="s">
        <v>554</v>
      </c>
      <c r="AI43" s="926">
        <v>19.5304</v>
      </c>
      <c r="AJ43" s="926">
        <v>56.984699999999997</v>
      </c>
      <c r="AK43" s="926">
        <v>61.901499999999999</v>
      </c>
      <c r="AL43" s="926">
        <v>66.287199999999999</v>
      </c>
      <c r="AM43" s="926">
        <v>64.6464</v>
      </c>
      <c r="AN43" s="926">
        <v>61.328899999999997</v>
      </c>
      <c r="AO43" s="926">
        <v>61.319099999999999</v>
      </c>
      <c r="AP43" s="926">
        <v>56.800600000000003</v>
      </c>
      <c r="AQ43" s="926">
        <v>64.864500000000007</v>
      </c>
      <c r="AR43" s="926">
        <v>90.043400000000005</v>
      </c>
      <c r="AS43" s="926">
        <v>89.224000000000004</v>
      </c>
      <c r="AT43" s="927">
        <v>62.2654</v>
      </c>
      <c r="AU43" s="927">
        <v>80.921499999999995</v>
      </c>
      <c r="AV43" s="928">
        <v>79.064800000000005</v>
      </c>
      <c r="AX43" s="891" t="s">
        <v>554</v>
      </c>
      <c r="AY43" s="926">
        <v>0.79549999999999998</v>
      </c>
      <c r="AZ43" s="926">
        <v>2.0154000000000001</v>
      </c>
      <c r="BA43" s="926">
        <v>2.5594999999999999</v>
      </c>
      <c r="BB43" s="926">
        <v>3.5055000000000001</v>
      </c>
      <c r="BC43" s="926">
        <v>3.9256000000000002</v>
      </c>
      <c r="BD43" s="926">
        <v>3.8576000000000001</v>
      </c>
      <c r="BE43" s="926">
        <v>3.9437000000000002</v>
      </c>
      <c r="BF43" s="926">
        <v>3.92</v>
      </c>
      <c r="BG43" s="926">
        <v>5.0053999999999998</v>
      </c>
      <c r="BH43" s="926">
        <v>6.0933000000000002</v>
      </c>
      <c r="BI43" s="926">
        <v>7.8030999999999997</v>
      </c>
      <c r="BJ43" s="927">
        <v>3.8471000000000002</v>
      </c>
      <c r="BK43" s="927">
        <v>6.4396000000000004</v>
      </c>
      <c r="BL43" s="928">
        <v>6.1166</v>
      </c>
      <c r="BN43" s="891" t="s">
        <v>554</v>
      </c>
      <c r="BO43" s="926">
        <v>78.442400000000006</v>
      </c>
      <c r="BP43" s="926">
        <v>80.262</v>
      </c>
      <c r="BQ43" s="926">
        <v>84.483500000000006</v>
      </c>
      <c r="BR43" s="926">
        <v>87.747100000000003</v>
      </c>
      <c r="BS43" s="926">
        <v>89.389099999999999</v>
      </c>
      <c r="BT43" s="926">
        <v>90.717500000000001</v>
      </c>
      <c r="BU43" s="926">
        <v>90.236400000000003</v>
      </c>
      <c r="BV43" s="926">
        <v>91.3857</v>
      </c>
      <c r="BW43" s="926">
        <v>93.393699999999995</v>
      </c>
      <c r="BX43" s="926">
        <v>93.979399999999998</v>
      </c>
      <c r="BY43" s="926">
        <v>95.046199999999999</v>
      </c>
      <c r="BZ43" s="927">
        <v>89.859499999999997</v>
      </c>
      <c r="CA43" s="927">
        <v>94.171400000000006</v>
      </c>
      <c r="CB43" s="928">
        <v>93.7423</v>
      </c>
      <c r="CD43" s="891" t="s">
        <v>554</v>
      </c>
      <c r="CE43" s="926">
        <v>6.2653999999999996</v>
      </c>
      <c r="CF43" s="926">
        <v>2.0217000000000001</v>
      </c>
      <c r="CG43" s="926">
        <v>2.2250000000000001</v>
      </c>
      <c r="CH43" s="926">
        <v>2.4624000000000001</v>
      </c>
      <c r="CI43" s="926">
        <v>2.5668000000000002</v>
      </c>
      <c r="CJ43" s="926">
        <v>2.5884</v>
      </c>
      <c r="CK43" s="926">
        <v>2.6646000000000001</v>
      </c>
      <c r="CL43" s="926">
        <v>2.6128999999999998</v>
      </c>
      <c r="CM43" s="926">
        <v>2.415</v>
      </c>
      <c r="CN43" s="926">
        <v>2.4916</v>
      </c>
      <c r="CO43" s="926">
        <v>2.0524</v>
      </c>
      <c r="CP43" s="927">
        <v>2.6124000000000001</v>
      </c>
      <c r="CQ43" s="927">
        <v>2.2273999999999998</v>
      </c>
      <c r="CR43" s="928">
        <v>2.2574999999999998</v>
      </c>
    </row>
    <row r="44" spans="2:96" s="595" customFormat="1" ht="15.75" customHeight="1">
      <c r="B44" s="895" t="s">
        <v>524</v>
      </c>
      <c r="C44" s="896">
        <v>621.64409999999998</v>
      </c>
      <c r="D44" s="896">
        <v>563.82500000000005</v>
      </c>
      <c r="E44" s="896">
        <v>530.22379999999998</v>
      </c>
      <c r="F44" s="896">
        <v>571.64409999999998</v>
      </c>
      <c r="G44" s="896">
        <v>688.14520000000005</v>
      </c>
      <c r="H44" s="896">
        <v>730.45410000000004</v>
      </c>
      <c r="I44" s="896">
        <v>823.88170000000002</v>
      </c>
      <c r="J44" s="896">
        <v>864.31830000000002</v>
      </c>
      <c r="K44" s="896">
        <v>1096.0563</v>
      </c>
      <c r="L44" s="896">
        <v>1289.2043000000001</v>
      </c>
      <c r="M44" s="896">
        <v>1039.7985000000001</v>
      </c>
      <c r="N44" s="897">
        <v>689.35019999999997</v>
      </c>
      <c r="O44" s="897">
        <v>1079.896</v>
      </c>
      <c r="P44" s="898">
        <v>906.31129999999996</v>
      </c>
      <c r="R44" s="895" t="s">
        <v>524</v>
      </c>
      <c r="S44" s="896">
        <v>172.9299</v>
      </c>
      <c r="T44" s="896">
        <v>95.472200000000001</v>
      </c>
      <c r="U44" s="896">
        <v>87.0916</v>
      </c>
      <c r="V44" s="896">
        <v>85.116299999999995</v>
      </c>
      <c r="W44" s="896">
        <v>89.118499999999997</v>
      </c>
      <c r="X44" s="896">
        <v>92.301400000000001</v>
      </c>
      <c r="Y44" s="896">
        <v>103.27800000000001</v>
      </c>
      <c r="Z44" s="896">
        <v>110.78100000000001</v>
      </c>
      <c r="AA44" s="896">
        <v>135.18790000000001</v>
      </c>
      <c r="AB44" s="896">
        <v>153.1523</v>
      </c>
      <c r="AC44" s="896">
        <v>124.4132</v>
      </c>
      <c r="AD44" s="897">
        <v>92.576400000000007</v>
      </c>
      <c r="AE44" s="897">
        <v>132.57550000000001</v>
      </c>
      <c r="AF44" s="898">
        <v>114.7972</v>
      </c>
      <c r="AH44" s="895" t="s">
        <v>524</v>
      </c>
      <c r="AI44" s="923">
        <v>48.877400000000002</v>
      </c>
      <c r="AJ44" s="923">
        <v>65.007300000000001</v>
      </c>
      <c r="AK44" s="923">
        <v>74.099299999999999</v>
      </c>
      <c r="AL44" s="923">
        <v>76.034400000000005</v>
      </c>
      <c r="AM44" s="923">
        <v>78.481499999999997</v>
      </c>
      <c r="AN44" s="923">
        <v>71.6678</v>
      </c>
      <c r="AO44" s="923">
        <v>71.847999999999999</v>
      </c>
      <c r="AP44" s="923">
        <v>66.025499999999994</v>
      </c>
      <c r="AQ44" s="923">
        <v>78.558400000000006</v>
      </c>
      <c r="AR44" s="923">
        <v>88.4392</v>
      </c>
      <c r="AS44" s="923">
        <v>73.947900000000004</v>
      </c>
      <c r="AT44" s="924">
        <v>74.0916</v>
      </c>
      <c r="AU44" s="924">
        <v>77.736199999999997</v>
      </c>
      <c r="AV44" s="925">
        <v>76.464600000000004</v>
      </c>
      <c r="AX44" s="895" t="s">
        <v>524</v>
      </c>
      <c r="AY44" s="923">
        <v>1.885</v>
      </c>
      <c r="AZ44" s="923">
        <v>2.5121000000000002</v>
      </c>
      <c r="BA44" s="923">
        <v>3.2982</v>
      </c>
      <c r="BB44" s="923">
        <v>3.6156000000000001</v>
      </c>
      <c r="BC44" s="923">
        <v>3.9009999999999998</v>
      </c>
      <c r="BD44" s="923">
        <v>4.1355000000000004</v>
      </c>
      <c r="BE44" s="923">
        <v>4.5029000000000003</v>
      </c>
      <c r="BF44" s="923">
        <v>4.5151000000000003</v>
      </c>
      <c r="BG44" s="923">
        <v>5.5918999999999999</v>
      </c>
      <c r="BH44" s="923">
        <v>6.5910000000000002</v>
      </c>
      <c r="BI44" s="923">
        <v>5.0586000000000002</v>
      </c>
      <c r="BJ44" s="924">
        <v>3.9943</v>
      </c>
      <c r="BK44" s="924">
        <v>5.5262000000000002</v>
      </c>
      <c r="BL44" s="925">
        <v>4.8920000000000003</v>
      </c>
      <c r="BN44" s="895" t="s">
        <v>524</v>
      </c>
      <c r="BO44" s="923">
        <v>86.488699999999994</v>
      </c>
      <c r="BP44" s="923">
        <v>83.558700000000002</v>
      </c>
      <c r="BQ44" s="923">
        <v>87.809100000000001</v>
      </c>
      <c r="BR44" s="923">
        <v>88.009399999999999</v>
      </c>
      <c r="BS44" s="923">
        <v>87.514600000000002</v>
      </c>
      <c r="BT44" s="923">
        <v>89.134799999999998</v>
      </c>
      <c r="BU44" s="923">
        <v>90.4846</v>
      </c>
      <c r="BV44" s="923">
        <v>91.702100000000002</v>
      </c>
      <c r="BW44" s="923">
        <v>93.201499999999996</v>
      </c>
      <c r="BX44" s="923">
        <v>94.682900000000004</v>
      </c>
      <c r="BY44" s="923">
        <v>92.3399</v>
      </c>
      <c r="BZ44" s="924">
        <v>88.944000000000003</v>
      </c>
      <c r="CA44" s="924">
        <v>93.156999999999996</v>
      </c>
      <c r="CB44" s="925">
        <v>91.687100000000001</v>
      </c>
      <c r="CD44" s="895" t="s">
        <v>524</v>
      </c>
      <c r="CE44" s="923">
        <v>2.2139000000000002</v>
      </c>
      <c r="CF44" s="923">
        <v>2.2669000000000001</v>
      </c>
      <c r="CG44" s="923">
        <v>2.407</v>
      </c>
      <c r="CH44" s="923">
        <v>2.6254</v>
      </c>
      <c r="CI44" s="923">
        <v>2.6810999999999998</v>
      </c>
      <c r="CJ44" s="923">
        <v>2.7058</v>
      </c>
      <c r="CK44" s="923">
        <v>2.6646000000000001</v>
      </c>
      <c r="CL44" s="923">
        <v>2.5968</v>
      </c>
      <c r="CM44" s="923">
        <v>2.4756</v>
      </c>
      <c r="CN44" s="923">
        <v>2.2294</v>
      </c>
      <c r="CO44" s="923">
        <v>2.1535000000000002</v>
      </c>
      <c r="CP44" s="924">
        <v>2.6507000000000001</v>
      </c>
      <c r="CQ44" s="924">
        <v>2.4077999999999999</v>
      </c>
      <c r="CR44" s="925">
        <v>2.4899</v>
      </c>
    </row>
    <row r="45" spans="2:96" s="489" customFormat="1" ht="15.75" customHeight="1">
      <c r="B45" s="904" t="s">
        <v>100</v>
      </c>
      <c r="C45" s="892">
        <v>696.12829999999997</v>
      </c>
      <c r="D45" s="892">
        <v>613.42399999999998</v>
      </c>
      <c r="E45" s="892">
        <v>563.18460000000005</v>
      </c>
      <c r="F45" s="892">
        <v>638.41859999999997</v>
      </c>
      <c r="G45" s="892">
        <v>736.05930000000001</v>
      </c>
      <c r="H45" s="892">
        <v>801.18269999999995</v>
      </c>
      <c r="I45" s="892">
        <v>912.18089999999995</v>
      </c>
      <c r="J45" s="892">
        <v>974.38580000000002</v>
      </c>
      <c r="K45" s="892">
        <v>755.64290000000005</v>
      </c>
      <c r="L45" s="905" t="s">
        <v>105</v>
      </c>
      <c r="M45" s="905" t="s">
        <v>105</v>
      </c>
      <c r="N45" s="893">
        <v>712.72950000000003</v>
      </c>
      <c r="O45" s="893">
        <v>943.904</v>
      </c>
      <c r="P45" s="894">
        <v>737.99310000000003</v>
      </c>
      <c r="R45" s="904" t="s">
        <v>100</v>
      </c>
      <c r="S45" s="892">
        <v>146.84719999999999</v>
      </c>
      <c r="T45" s="892">
        <v>104.6692</v>
      </c>
      <c r="U45" s="892">
        <v>89.760900000000007</v>
      </c>
      <c r="V45" s="892">
        <v>91.819000000000003</v>
      </c>
      <c r="W45" s="892">
        <v>97.793999999999997</v>
      </c>
      <c r="X45" s="892">
        <v>104.0123</v>
      </c>
      <c r="Y45" s="892">
        <v>120.7063</v>
      </c>
      <c r="Z45" s="892">
        <v>120.4072</v>
      </c>
      <c r="AA45" s="892">
        <v>101.55840000000001</v>
      </c>
      <c r="AB45" s="905" t="s">
        <v>105</v>
      </c>
      <c r="AC45" s="905" t="s">
        <v>105</v>
      </c>
      <c r="AD45" s="893">
        <v>99.894599999999997</v>
      </c>
      <c r="AE45" s="893">
        <v>117.78060000000001</v>
      </c>
      <c r="AF45" s="894">
        <v>101.8492</v>
      </c>
      <c r="AH45" s="904" t="s">
        <v>100</v>
      </c>
      <c r="AI45" s="926">
        <v>58.462200000000003</v>
      </c>
      <c r="AJ45" s="926">
        <v>67.690799999999996</v>
      </c>
      <c r="AK45" s="926">
        <v>73.296700000000001</v>
      </c>
      <c r="AL45" s="926">
        <v>80.968699999999998</v>
      </c>
      <c r="AM45" s="926">
        <v>80.862899999999996</v>
      </c>
      <c r="AN45" s="926">
        <v>78.312600000000003</v>
      </c>
      <c r="AO45" s="926">
        <v>80.856700000000004</v>
      </c>
      <c r="AP45" s="926">
        <v>78.486800000000002</v>
      </c>
      <c r="AQ45" s="926">
        <v>66.988399999999999</v>
      </c>
      <c r="AR45" s="929" t="s">
        <v>105</v>
      </c>
      <c r="AS45" s="929" t="s">
        <v>105</v>
      </c>
      <c r="AT45" s="927">
        <v>79.177099999999996</v>
      </c>
      <c r="AU45" s="927">
        <v>77.012100000000004</v>
      </c>
      <c r="AV45" s="928">
        <v>78.867199999999997</v>
      </c>
      <c r="AX45" s="904" t="s">
        <v>100</v>
      </c>
      <c r="AY45" s="926">
        <v>2.3620999999999999</v>
      </c>
      <c r="AZ45" s="926">
        <v>2.7189999999999999</v>
      </c>
      <c r="BA45" s="926">
        <v>3.2109999999999999</v>
      </c>
      <c r="BB45" s="926">
        <v>3.8626</v>
      </c>
      <c r="BC45" s="926">
        <v>3.9944999999999999</v>
      </c>
      <c r="BD45" s="926">
        <v>4.0370999999999997</v>
      </c>
      <c r="BE45" s="926">
        <v>4.4269999999999996</v>
      </c>
      <c r="BF45" s="926">
        <v>5.1532</v>
      </c>
      <c r="BG45" s="926">
        <v>6.5949999999999998</v>
      </c>
      <c r="BH45" s="929" t="s">
        <v>105</v>
      </c>
      <c r="BI45" s="929" t="s">
        <v>105</v>
      </c>
      <c r="BJ45" s="927">
        <v>3.8833000000000002</v>
      </c>
      <c r="BK45" s="927">
        <v>5.282</v>
      </c>
      <c r="BL45" s="928">
        <v>4.0324999999999998</v>
      </c>
      <c r="BN45" s="904" t="s">
        <v>100</v>
      </c>
      <c r="BO45" s="926">
        <v>86.054100000000005</v>
      </c>
      <c r="BP45" s="926">
        <v>84.936000000000007</v>
      </c>
      <c r="BQ45" s="926">
        <v>86.971599999999995</v>
      </c>
      <c r="BR45" s="926">
        <v>88.278400000000005</v>
      </c>
      <c r="BS45" s="926">
        <v>87.854799999999997</v>
      </c>
      <c r="BT45" s="926">
        <v>87.993799999999993</v>
      </c>
      <c r="BU45" s="926">
        <v>89.5779</v>
      </c>
      <c r="BV45" s="926">
        <v>91.821799999999996</v>
      </c>
      <c r="BW45" s="926">
        <v>96.844999999999999</v>
      </c>
      <c r="BX45" s="929" t="s">
        <v>105</v>
      </c>
      <c r="BY45" s="929" t="s">
        <v>105</v>
      </c>
      <c r="BZ45" s="927">
        <v>88.1965</v>
      </c>
      <c r="CA45" s="927">
        <v>92.465999999999994</v>
      </c>
      <c r="CB45" s="928">
        <v>88.807699999999997</v>
      </c>
      <c r="CD45" s="904" t="s">
        <v>100</v>
      </c>
      <c r="CE45" s="926">
        <v>2.3565999999999998</v>
      </c>
      <c r="CF45" s="926">
        <v>2.2985000000000002</v>
      </c>
      <c r="CG45" s="926">
        <v>2.3868</v>
      </c>
      <c r="CH45" s="926">
        <v>2.6084000000000001</v>
      </c>
      <c r="CI45" s="926">
        <v>2.7168000000000001</v>
      </c>
      <c r="CJ45" s="926">
        <v>2.7282999999999999</v>
      </c>
      <c r="CK45" s="926">
        <v>2.7532000000000001</v>
      </c>
      <c r="CL45" s="926">
        <v>2.5695999999999999</v>
      </c>
      <c r="CM45" s="926">
        <v>2.6657000000000002</v>
      </c>
      <c r="CN45" s="929" t="s">
        <v>105</v>
      </c>
      <c r="CO45" s="929" t="s">
        <v>105</v>
      </c>
      <c r="CP45" s="927">
        <v>2.645</v>
      </c>
      <c r="CQ45" s="927">
        <v>2.5802999999999998</v>
      </c>
      <c r="CR45" s="928">
        <v>2.6360000000000001</v>
      </c>
    </row>
    <row r="46" spans="2:96" s="595" customFormat="1" ht="15.75" customHeight="1">
      <c r="B46" s="899" t="s">
        <v>99</v>
      </c>
      <c r="C46" s="900">
        <v>579.85979999999995</v>
      </c>
      <c r="D46" s="900">
        <v>525.53480000000002</v>
      </c>
      <c r="E46" s="900">
        <v>625.08540000000005</v>
      </c>
      <c r="F46" s="900">
        <v>733.81110000000001</v>
      </c>
      <c r="G46" s="900">
        <v>949.11279999999999</v>
      </c>
      <c r="H46" s="900">
        <v>927.59259999999995</v>
      </c>
      <c r="I46" s="900">
        <v>1016.827</v>
      </c>
      <c r="J46" s="900">
        <v>977.65110000000004</v>
      </c>
      <c r="K46" s="900" t="s">
        <v>105</v>
      </c>
      <c r="L46" s="901" t="s">
        <v>105</v>
      </c>
      <c r="M46" s="901" t="s">
        <v>105</v>
      </c>
      <c r="N46" s="902">
        <v>778.40070000000003</v>
      </c>
      <c r="O46" s="902">
        <v>977.65110000000004</v>
      </c>
      <c r="P46" s="903">
        <v>788.84040000000005</v>
      </c>
      <c r="R46" s="899" t="s">
        <v>99</v>
      </c>
      <c r="S46" s="900">
        <v>120.9545</v>
      </c>
      <c r="T46" s="900">
        <v>95.860500000000002</v>
      </c>
      <c r="U46" s="900">
        <v>103.72069999999999</v>
      </c>
      <c r="V46" s="900">
        <v>107.70780000000001</v>
      </c>
      <c r="W46" s="900">
        <v>140.65780000000001</v>
      </c>
      <c r="X46" s="900">
        <v>116.0338</v>
      </c>
      <c r="Y46" s="900">
        <v>121.0818</v>
      </c>
      <c r="Z46" s="900">
        <v>133.55350000000001</v>
      </c>
      <c r="AA46" s="900" t="s">
        <v>105</v>
      </c>
      <c r="AB46" s="901" t="s">
        <v>105</v>
      </c>
      <c r="AC46" s="901" t="s">
        <v>105</v>
      </c>
      <c r="AD46" s="902">
        <v>113.0694</v>
      </c>
      <c r="AE46" s="902">
        <v>133.55350000000001</v>
      </c>
      <c r="AF46" s="903">
        <v>114.1427</v>
      </c>
      <c r="AH46" s="899" t="s">
        <v>99</v>
      </c>
      <c r="AI46" s="930">
        <v>49.058700000000002</v>
      </c>
      <c r="AJ46" s="930">
        <v>61.249899999999997</v>
      </c>
      <c r="AK46" s="930">
        <v>74.312200000000004</v>
      </c>
      <c r="AL46" s="930">
        <v>72.558999999999997</v>
      </c>
      <c r="AM46" s="930">
        <v>76.515199999999993</v>
      </c>
      <c r="AN46" s="930">
        <v>65.993899999999996</v>
      </c>
      <c r="AO46" s="930">
        <v>75.915599999999998</v>
      </c>
      <c r="AP46" s="930">
        <v>68.621700000000004</v>
      </c>
      <c r="AQ46" s="930" t="s">
        <v>105</v>
      </c>
      <c r="AR46" s="931" t="s">
        <v>105</v>
      </c>
      <c r="AS46" s="931" t="s">
        <v>105</v>
      </c>
      <c r="AT46" s="932">
        <v>72.139099999999999</v>
      </c>
      <c r="AU46" s="932">
        <v>68.621700000000004</v>
      </c>
      <c r="AV46" s="933">
        <v>71.899799999999999</v>
      </c>
      <c r="AX46" s="899" t="s">
        <v>99</v>
      </c>
      <c r="AY46" s="930">
        <v>1.84</v>
      </c>
      <c r="AZ46" s="930">
        <v>2.4127999999999998</v>
      </c>
      <c r="BA46" s="930">
        <v>2.9161000000000001</v>
      </c>
      <c r="BB46" s="930">
        <v>3.2709000000000001</v>
      </c>
      <c r="BC46" s="930">
        <v>4.1467000000000001</v>
      </c>
      <c r="BD46" s="930">
        <v>3.3561000000000001</v>
      </c>
      <c r="BE46" s="930">
        <v>4.1824000000000003</v>
      </c>
      <c r="BF46" s="930">
        <v>4.0934999999999997</v>
      </c>
      <c r="BG46" s="930" t="s">
        <v>105</v>
      </c>
      <c r="BH46" s="931" t="s">
        <v>105</v>
      </c>
      <c r="BI46" s="931" t="s">
        <v>105</v>
      </c>
      <c r="BJ46" s="932">
        <v>3.3651</v>
      </c>
      <c r="BK46" s="932">
        <v>4.0934999999999997</v>
      </c>
      <c r="BL46" s="933">
        <v>3.4043999999999999</v>
      </c>
      <c r="BN46" s="899" t="s">
        <v>99</v>
      </c>
      <c r="BO46" s="930">
        <v>82.430599999999998</v>
      </c>
      <c r="BP46" s="930">
        <v>84.366500000000002</v>
      </c>
      <c r="BQ46" s="930">
        <v>84.7102</v>
      </c>
      <c r="BR46" s="930">
        <v>86.162599999999998</v>
      </c>
      <c r="BS46" s="930">
        <v>90.514300000000006</v>
      </c>
      <c r="BT46" s="930">
        <v>86.442099999999996</v>
      </c>
      <c r="BU46" s="930">
        <v>87.991900000000001</v>
      </c>
      <c r="BV46" s="930">
        <v>89.989800000000002</v>
      </c>
      <c r="BW46" s="930" t="s">
        <v>105</v>
      </c>
      <c r="BX46" s="931" t="s">
        <v>105</v>
      </c>
      <c r="BY46" s="931" t="s">
        <v>105</v>
      </c>
      <c r="BZ46" s="932">
        <v>86.738200000000006</v>
      </c>
      <c r="CA46" s="932">
        <v>89.989800000000002</v>
      </c>
      <c r="CB46" s="933">
        <v>86.959400000000002</v>
      </c>
      <c r="CD46" s="899" t="s">
        <v>99</v>
      </c>
      <c r="CE46" s="930">
        <v>2.2585000000000002</v>
      </c>
      <c r="CF46" s="930">
        <v>2.1778</v>
      </c>
      <c r="CG46" s="930">
        <v>2.7063000000000001</v>
      </c>
      <c r="CH46" s="930">
        <v>2.8294000000000001</v>
      </c>
      <c r="CI46" s="930">
        <v>2.6501999999999999</v>
      </c>
      <c r="CJ46" s="930">
        <v>2.5312999999999999</v>
      </c>
      <c r="CK46" s="930">
        <v>2.9315000000000002</v>
      </c>
      <c r="CL46" s="930">
        <v>3.2879999999999998</v>
      </c>
      <c r="CM46" s="930" t="s">
        <v>105</v>
      </c>
      <c r="CN46" s="931" t="s">
        <v>105</v>
      </c>
      <c r="CO46" s="931" t="s">
        <v>105</v>
      </c>
      <c r="CP46" s="932">
        <v>2.7357</v>
      </c>
      <c r="CQ46" s="932">
        <v>3.2879999999999998</v>
      </c>
      <c r="CR46" s="933">
        <v>2.7715999999999998</v>
      </c>
    </row>
    <row r="47" spans="2:96" s="168" customFormat="1" ht="13">
      <c r="B47" s="38" t="s">
        <v>306</v>
      </c>
      <c r="C47" s="675"/>
      <c r="D47" s="675"/>
      <c r="E47" s="675"/>
      <c r="F47" s="675"/>
      <c r="G47" s="675"/>
      <c r="H47" s="675"/>
      <c r="I47" s="675"/>
      <c r="J47" s="675"/>
      <c r="K47" s="675"/>
      <c r="L47" s="675"/>
      <c r="M47" s="675"/>
      <c r="N47" s="675"/>
      <c r="O47" s="675"/>
      <c r="P47" s="676"/>
      <c r="R47" s="38" t="s">
        <v>306</v>
      </c>
      <c r="S47" s="675"/>
      <c r="T47" s="675"/>
      <c r="U47" s="675"/>
      <c r="V47" s="675"/>
      <c r="W47" s="675"/>
      <c r="X47" s="675"/>
      <c r="Y47" s="675"/>
      <c r="Z47" s="675"/>
      <c r="AA47" s="675"/>
      <c r="AB47" s="675"/>
      <c r="AC47" s="675"/>
      <c r="AD47" s="675"/>
      <c r="AE47" s="675"/>
      <c r="AF47" s="676"/>
      <c r="AH47" s="38" t="s">
        <v>306</v>
      </c>
      <c r="AI47" s="675"/>
      <c r="AJ47" s="675"/>
      <c r="AK47" s="675"/>
      <c r="AL47" s="675"/>
      <c r="AM47" s="675"/>
      <c r="AN47" s="675"/>
      <c r="AO47" s="675"/>
      <c r="AP47" s="675"/>
      <c r="AQ47" s="675"/>
      <c r="AR47" s="675"/>
      <c r="AS47" s="675"/>
      <c r="AT47" s="675"/>
      <c r="AU47" s="675"/>
      <c r="AV47" s="676"/>
      <c r="AX47" s="38" t="s">
        <v>306</v>
      </c>
      <c r="AY47" s="675"/>
      <c r="AZ47" s="675"/>
      <c r="BA47" s="675"/>
      <c r="BB47" s="675"/>
      <c r="BC47" s="675"/>
      <c r="BD47" s="675"/>
      <c r="BE47" s="675"/>
      <c r="BF47" s="675"/>
      <c r="BG47" s="675"/>
      <c r="BH47" s="675"/>
      <c r="BI47" s="675"/>
      <c r="BJ47" s="675"/>
      <c r="BK47" s="675"/>
      <c r="BL47" s="676"/>
      <c r="BN47" s="38" t="s">
        <v>306</v>
      </c>
      <c r="BO47" s="675"/>
      <c r="BP47" s="675"/>
      <c r="BQ47" s="675"/>
      <c r="BR47" s="675"/>
      <c r="BS47" s="675"/>
      <c r="BT47" s="675"/>
      <c r="BU47" s="675"/>
      <c r="BV47" s="675"/>
      <c r="BW47" s="675"/>
      <c r="BX47" s="675"/>
      <c r="BY47" s="675"/>
      <c r="BZ47" s="675"/>
      <c r="CA47" s="675"/>
      <c r="CB47" s="676"/>
      <c r="CD47" s="38" t="s">
        <v>306</v>
      </c>
      <c r="CE47" s="675"/>
      <c r="CF47" s="675"/>
      <c r="CG47" s="675"/>
      <c r="CH47" s="675"/>
      <c r="CI47" s="675"/>
      <c r="CJ47" s="675"/>
      <c r="CK47" s="675"/>
      <c r="CL47" s="675"/>
      <c r="CM47" s="675"/>
      <c r="CN47" s="675"/>
      <c r="CO47" s="675"/>
      <c r="CP47" s="675"/>
      <c r="CQ47" s="675"/>
      <c r="CR47" s="676"/>
    </row>
    <row r="48" spans="2:96" s="38" customFormat="1" ht="13">
      <c r="B48" s="38" t="s">
        <v>555</v>
      </c>
      <c r="C48" s="675"/>
      <c r="D48" s="675"/>
      <c r="E48" s="675"/>
      <c r="F48" s="675"/>
      <c r="G48" s="675"/>
      <c r="H48" s="675"/>
      <c r="I48" s="675"/>
      <c r="J48" s="675"/>
      <c r="K48" s="675"/>
      <c r="L48" s="675"/>
      <c r="M48" s="675"/>
      <c r="N48" s="675"/>
      <c r="O48" s="675"/>
      <c r="P48" s="676"/>
      <c r="R48" s="38" t="s">
        <v>555</v>
      </c>
      <c r="S48" s="675"/>
      <c r="T48" s="675"/>
      <c r="U48" s="675"/>
      <c r="V48" s="675"/>
      <c r="W48" s="675"/>
      <c r="X48" s="675"/>
      <c r="Y48" s="675"/>
      <c r="Z48" s="675"/>
      <c r="AA48" s="675"/>
      <c r="AB48" s="675"/>
      <c r="AC48" s="675"/>
      <c r="AD48" s="675"/>
      <c r="AE48" s="675"/>
      <c r="AF48" s="676"/>
      <c r="AH48" s="38" t="s">
        <v>555</v>
      </c>
      <c r="AI48" s="675"/>
      <c r="AJ48" s="675"/>
      <c r="AK48" s="675"/>
      <c r="AL48" s="675"/>
      <c r="AM48" s="675"/>
      <c r="AN48" s="675"/>
      <c r="AO48" s="675"/>
      <c r="AP48" s="675"/>
      <c r="AQ48" s="675"/>
      <c r="AR48" s="675"/>
      <c r="AS48" s="675"/>
      <c r="AT48" s="675"/>
      <c r="AU48" s="675"/>
      <c r="AV48" s="676"/>
      <c r="AX48" s="38" t="s">
        <v>555</v>
      </c>
      <c r="AY48" s="675"/>
      <c r="AZ48" s="675"/>
      <c r="BA48" s="675"/>
      <c r="BB48" s="675"/>
      <c r="BC48" s="675"/>
      <c r="BD48" s="675"/>
      <c r="BE48" s="675"/>
      <c r="BF48" s="675"/>
      <c r="BG48" s="675"/>
      <c r="BH48" s="675"/>
      <c r="BI48" s="675"/>
      <c r="BJ48" s="675"/>
      <c r="BK48" s="675"/>
      <c r="BL48" s="676"/>
      <c r="BN48" s="38" t="s">
        <v>555</v>
      </c>
      <c r="BO48" s="675"/>
      <c r="BP48" s="675"/>
      <c r="BQ48" s="675"/>
      <c r="BR48" s="675"/>
      <c r="BS48" s="675"/>
      <c r="BT48" s="675"/>
      <c r="BU48" s="675"/>
      <c r="BV48" s="675"/>
      <c r="BW48" s="675"/>
      <c r="BX48" s="675"/>
      <c r="BY48" s="675"/>
      <c r="BZ48" s="675"/>
      <c r="CA48" s="675"/>
      <c r="CB48" s="676"/>
      <c r="CD48" s="38" t="s">
        <v>555</v>
      </c>
      <c r="CE48" s="675"/>
      <c r="CF48" s="675"/>
      <c r="CG48" s="675"/>
      <c r="CH48" s="675"/>
      <c r="CI48" s="675"/>
      <c r="CJ48" s="675"/>
      <c r="CK48" s="675"/>
      <c r="CL48" s="675"/>
      <c r="CM48" s="675"/>
      <c r="CN48" s="675"/>
      <c r="CO48" s="675"/>
      <c r="CP48" s="675"/>
      <c r="CQ48" s="675"/>
      <c r="CR48" s="676"/>
    </row>
    <row r="49" spans="2:96" s="38" customFormat="1" ht="13">
      <c r="B49" s="38" t="s">
        <v>525</v>
      </c>
      <c r="C49" s="678"/>
      <c r="D49" s="678"/>
      <c r="E49" s="678"/>
      <c r="F49" s="678"/>
      <c r="G49" s="678"/>
      <c r="H49" s="678"/>
      <c r="I49" s="678"/>
      <c r="J49" s="678"/>
      <c r="K49" s="678"/>
      <c r="L49" s="678"/>
      <c r="M49" s="678"/>
      <c r="N49" s="678"/>
      <c r="O49" s="678"/>
      <c r="P49" s="679"/>
      <c r="R49" s="38" t="s">
        <v>525</v>
      </c>
      <c r="S49" s="678"/>
      <c r="T49" s="678"/>
      <c r="U49" s="678"/>
      <c r="V49" s="678"/>
      <c r="W49" s="678"/>
      <c r="X49" s="678"/>
      <c r="Y49" s="678"/>
      <c r="Z49" s="678"/>
      <c r="AA49" s="678"/>
      <c r="AB49" s="678"/>
      <c r="AC49" s="678"/>
      <c r="AD49" s="678"/>
      <c r="AE49" s="678"/>
      <c r="AF49" s="679"/>
      <c r="AH49" s="38" t="s">
        <v>525</v>
      </c>
      <c r="AI49" s="678"/>
      <c r="AJ49" s="678"/>
      <c r="AK49" s="678"/>
      <c r="AL49" s="678"/>
      <c r="AM49" s="678"/>
      <c r="AN49" s="678"/>
      <c r="AO49" s="678"/>
      <c r="AP49" s="678"/>
      <c r="AQ49" s="678"/>
      <c r="AR49" s="678"/>
      <c r="AS49" s="678"/>
      <c r="AT49" s="678"/>
      <c r="AU49" s="678"/>
      <c r="AV49" s="679"/>
      <c r="AX49" s="38" t="s">
        <v>525</v>
      </c>
      <c r="AY49" s="678"/>
      <c r="AZ49" s="678"/>
      <c r="BA49" s="678"/>
      <c r="BB49" s="678"/>
      <c r="BC49" s="678"/>
      <c r="BD49" s="678"/>
      <c r="BE49" s="678"/>
      <c r="BF49" s="678"/>
      <c r="BG49" s="678"/>
      <c r="BH49" s="678"/>
      <c r="BI49" s="678"/>
      <c r="BJ49" s="678"/>
      <c r="BK49" s="678"/>
      <c r="BL49" s="679"/>
      <c r="BN49" s="38" t="s">
        <v>525</v>
      </c>
      <c r="BO49" s="678"/>
      <c r="BP49" s="678"/>
      <c r="BQ49" s="678"/>
      <c r="BR49" s="678"/>
      <c r="BS49" s="678"/>
      <c r="BT49" s="678"/>
      <c r="BU49" s="678"/>
      <c r="BV49" s="678"/>
      <c r="BW49" s="678"/>
      <c r="BX49" s="678"/>
      <c r="BY49" s="678"/>
      <c r="BZ49" s="678"/>
      <c r="CA49" s="678"/>
      <c r="CB49" s="679"/>
      <c r="CD49" s="38" t="s">
        <v>525</v>
      </c>
      <c r="CE49" s="678"/>
      <c r="CF49" s="678"/>
      <c r="CG49" s="678"/>
      <c r="CH49" s="678"/>
      <c r="CI49" s="678"/>
      <c r="CJ49" s="678"/>
      <c r="CK49" s="678"/>
      <c r="CL49" s="678"/>
      <c r="CM49" s="678"/>
      <c r="CN49" s="678"/>
      <c r="CO49" s="678"/>
      <c r="CP49" s="678"/>
      <c r="CQ49" s="678"/>
      <c r="CR49" s="679"/>
    </row>
    <row r="50" spans="2:96" s="38" customFormat="1" ht="13">
      <c r="B50" s="650" t="s">
        <v>829</v>
      </c>
      <c r="P50" s="681"/>
      <c r="R50" s="650" t="s">
        <v>829</v>
      </c>
      <c r="AF50" s="681"/>
      <c r="AH50" s="650" t="s">
        <v>829</v>
      </c>
      <c r="AV50" s="681"/>
      <c r="AX50" s="650" t="s">
        <v>829</v>
      </c>
      <c r="BL50" s="681"/>
      <c r="BN50" s="650" t="s">
        <v>829</v>
      </c>
      <c r="BO50" s="678"/>
      <c r="BP50" s="678"/>
      <c r="BQ50" s="678"/>
      <c r="BR50" s="678"/>
      <c r="BS50" s="678"/>
      <c r="BT50" s="678"/>
      <c r="BU50" s="678"/>
      <c r="BV50" s="678"/>
      <c r="BW50" s="678"/>
      <c r="BX50" s="678"/>
      <c r="BY50" s="678"/>
      <c r="BZ50" s="678"/>
      <c r="CA50" s="678"/>
      <c r="CB50" s="679"/>
      <c r="CD50" s="650" t="s">
        <v>829</v>
      </c>
      <c r="CR50" s="681"/>
    </row>
    <row r="51" spans="2:96">
      <c r="BO51" s="54"/>
      <c r="BP51" s="54"/>
      <c r="BQ51" s="54"/>
      <c r="BR51" s="54"/>
      <c r="BS51" s="54"/>
      <c r="BT51" s="54"/>
      <c r="BU51" s="54"/>
      <c r="BV51" s="54"/>
      <c r="BW51" s="54"/>
      <c r="BX51" s="54"/>
      <c r="BY51" s="54"/>
      <c r="BZ51" s="54"/>
      <c r="CA51" s="54"/>
      <c r="CB51" s="90"/>
    </row>
    <row r="52" spans="2:96">
      <c r="AV52"/>
    </row>
    <row r="53" spans="2:96">
      <c r="AV53"/>
    </row>
    <row r="54" spans="2:96">
      <c r="AV54"/>
    </row>
    <row r="55" spans="2:96">
      <c r="AV55"/>
    </row>
    <row r="56" spans="2:96">
      <c r="AV56"/>
    </row>
    <row r="57" spans="2:96">
      <c r="AV57"/>
    </row>
    <row r="58" spans="2:96">
      <c r="AV58"/>
    </row>
    <row r="59" spans="2:96">
      <c r="AV59"/>
    </row>
    <row r="60" spans="2:96">
      <c r="AV60"/>
    </row>
    <row r="61" spans="2:96">
      <c r="AV61"/>
    </row>
    <row r="62" spans="2:96">
      <c r="AV62"/>
    </row>
    <row r="63" spans="2:96">
      <c r="AV63"/>
    </row>
    <row r="64" spans="2:96">
      <c r="AV64"/>
    </row>
    <row r="65" spans="48:48">
      <c r="AV65"/>
    </row>
    <row r="66" spans="48:48">
      <c r="AV66"/>
    </row>
    <row r="67" spans="48:48">
      <c r="AV67"/>
    </row>
    <row r="68" spans="48:48">
      <c r="AV68"/>
    </row>
    <row r="69" spans="48:48">
      <c r="AV69"/>
    </row>
    <row r="70" spans="48:48">
      <c r="AV70"/>
    </row>
    <row r="71" spans="48:48">
      <c r="AV71"/>
    </row>
    <row r="72" spans="48:48">
      <c r="AV72"/>
    </row>
    <row r="73" spans="48:48">
      <c r="AV73"/>
    </row>
    <row r="74" spans="48:48">
      <c r="AV74"/>
    </row>
    <row r="75" spans="48:48">
      <c r="AV75"/>
    </row>
    <row r="76" spans="48:48">
      <c r="AV76"/>
    </row>
    <row r="77" spans="48:48">
      <c r="AV77"/>
    </row>
    <row r="78" spans="48:48">
      <c r="AV78"/>
    </row>
    <row r="79" spans="48:48">
      <c r="AV79"/>
    </row>
    <row r="80" spans="48:48">
      <c r="AV80"/>
    </row>
    <row r="81" spans="48:48">
      <c r="AV81"/>
    </row>
    <row r="82" spans="48:48">
      <c r="AV82"/>
    </row>
    <row r="83" spans="48:48">
      <c r="AV83"/>
    </row>
    <row r="84" spans="48:48">
      <c r="AV84"/>
    </row>
    <row r="85" spans="48:48">
      <c r="AV85"/>
    </row>
    <row r="86" spans="48:48">
      <c r="AV86"/>
    </row>
    <row r="87" spans="48:48">
      <c r="AV87"/>
    </row>
    <row r="88" spans="48:48">
      <c r="AV88"/>
    </row>
    <row r="89" spans="48:48">
      <c r="AV89"/>
    </row>
    <row r="90" spans="48:48">
      <c r="AV90"/>
    </row>
    <row r="91" spans="48:48">
      <c r="AV91"/>
    </row>
    <row r="92" spans="48:48">
      <c r="AV92"/>
    </row>
    <row r="93" spans="48:48">
      <c r="AV93"/>
    </row>
    <row r="94" spans="48:48">
      <c r="AV94"/>
    </row>
    <row r="95" spans="48:48">
      <c r="AV95"/>
    </row>
    <row r="96" spans="48:48">
      <c r="AV96"/>
    </row>
    <row r="97" spans="48:48">
      <c r="AV97"/>
    </row>
    <row r="98" spans="48:48">
      <c r="AV98"/>
    </row>
    <row r="99" spans="48:48">
      <c r="AV99"/>
    </row>
    <row r="100" spans="48:48">
      <c r="AV100"/>
    </row>
    <row r="101" spans="48:48">
      <c r="AV101"/>
    </row>
    <row r="102" spans="48:48">
      <c r="AV102"/>
    </row>
    <row r="103" spans="48:48">
      <c r="AV103"/>
    </row>
    <row r="104" spans="48:48">
      <c r="AV104"/>
    </row>
    <row r="105" spans="48:48">
      <c r="AV105"/>
    </row>
    <row r="106" spans="48:48">
      <c r="AV106"/>
    </row>
    <row r="107" spans="48:48">
      <c r="AV107"/>
    </row>
    <row r="108" spans="48:48">
      <c r="AV108"/>
    </row>
    <row r="109" spans="48:48">
      <c r="AV109"/>
    </row>
  </sheetData>
  <pageMargins left="0.59055118110236227" right="0.59055118110236227" top="0.78740157480314965" bottom="0.78740157480314965" header="0.39370078740157483" footer="0.39370078740157483"/>
  <pageSetup paperSize="9" scale="64" firstPageNumber="93" fitToWidth="6" fitToHeight="0"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colBreaks count="5" manualBreakCount="5">
    <brk id="16" max="45" man="1"/>
    <brk id="32" max="45" man="1"/>
    <brk id="48" max="45" man="1"/>
    <brk id="64" max="45" man="1"/>
    <brk id="80" max="45" man="1"/>
  </colBreaks>
</worksheet>
</file>

<file path=xl/worksheets/sheet28.xml><?xml version="1.0" encoding="utf-8"?>
<worksheet xmlns="http://schemas.openxmlformats.org/spreadsheetml/2006/main" xmlns:r="http://schemas.openxmlformats.org/officeDocument/2006/relationships">
  <sheetPr>
    <tabColor rgb="FF00B050"/>
  </sheetPr>
  <dimension ref="A1:J216"/>
  <sheetViews>
    <sheetView topLeftCell="A86" zoomScaleNormal="100" zoomScaleSheetLayoutView="85" workbookViewId="0">
      <selection activeCell="C86" sqref="C86"/>
    </sheetView>
  </sheetViews>
  <sheetFormatPr baseColWidth="10" defaultRowHeight="12.5"/>
  <cols>
    <col min="1" max="1" width="81.453125" customWidth="1"/>
    <col min="2" max="7" width="17.26953125" customWidth="1"/>
    <col min="8" max="8" width="19.1796875" customWidth="1"/>
    <col min="9" max="9" width="17.26953125" customWidth="1"/>
    <col min="10" max="10" width="18.26953125" customWidth="1"/>
  </cols>
  <sheetData>
    <row r="1" spans="1:10" ht="18">
      <c r="A1" s="10" t="s">
        <v>943</v>
      </c>
    </row>
    <row r="2" spans="1:10" ht="12.75" customHeight="1">
      <c r="A2" s="10"/>
    </row>
    <row r="3" spans="1:10" ht="15.75" customHeight="1">
      <c r="A3" s="108" t="s">
        <v>604</v>
      </c>
    </row>
    <row r="4" spans="1:10" ht="13.5" thickBot="1">
      <c r="A4" s="232"/>
      <c r="J4" s="678" t="s">
        <v>605</v>
      </c>
    </row>
    <row r="5" spans="1:10" ht="12.75" customHeight="1">
      <c r="A5" s="231" t="s">
        <v>606</v>
      </c>
      <c r="B5" s="792" t="s">
        <v>41</v>
      </c>
      <c r="C5" s="792" t="s">
        <v>42</v>
      </c>
      <c r="D5" s="792" t="s">
        <v>132</v>
      </c>
      <c r="E5" s="792" t="s">
        <v>133</v>
      </c>
      <c r="F5" s="792" t="s">
        <v>134</v>
      </c>
      <c r="G5" s="793">
        <v>100000</v>
      </c>
      <c r="H5" s="794" t="s">
        <v>263</v>
      </c>
      <c r="I5" s="794" t="s">
        <v>262</v>
      </c>
      <c r="J5" s="794" t="s">
        <v>253</v>
      </c>
    </row>
    <row r="6" spans="1:10" ht="12.75" customHeight="1">
      <c r="A6" s="230"/>
      <c r="B6" s="795" t="s">
        <v>43</v>
      </c>
      <c r="C6" s="795" t="s">
        <v>43</v>
      </c>
      <c r="D6" s="795" t="s">
        <v>43</v>
      </c>
      <c r="E6" s="795" t="s">
        <v>43</v>
      </c>
      <c r="F6" s="795" t="s">
        <v>43</v>
      </c>
      <c r="G6" s="795" t="s">
        <v>46</v>
      </c>
      <c r="H6" s="796" t="s">
        <v>607</v>
      </c>
      <c r="I6" s="796" t="s">
        <v>150</v>
      </c>
      <c r="J6" s="796" t="s">
        <v>154</v>
      </c>
    </row>
    <row r="7" spans="1:10" ht="12.75" customHeight="1" thickBot="1">
      <c r="A7" s="233"/>
      <c r="B7" s="797" t="s">
        <v>49</v>
      </c>
      <c r="C7" s="797" t="s">
        <v>45</v>
      </c>
      <c r="D7" s="797" t="s">
        <v>135</v>
      </c>
      <c r="E7" s="797" t="s">
        <v>136</v>
      </c>
      <c r="F7" s="797" t="s">
        <v>137</v>
      </c>
      <c r="G7" s="797" t="s">
        <v>138</v>
      </c>
      <c r="H7" s="798" t="s">
        <v>150</v>
      </c>
      <c r="I7" s="798" t="s">
        <v>138</v>
      </c>
      <c r="J7" s="798" t="s">
        <v>786</v>
      </c>
    </row>
    <row r="8" spans="1:10" s="8" customFormat="1" ht="14.25" customHeight="1">
      <c r="A8" s="799" t="s">
        <v>608</v>
      </c>
      <c r="B8" s="800">
        <v>1416.0653609999999</v>
      </c>
      <c r="C8" s="800">
        <v>2902.4785120000001</v>
      </c>
      <c r="D8" s="800">
        <v>2678.533582</v>
      </c>
      <c r="E8" s="800">
        <v>4037.5791810000001</v>
      </c>
      <c r="F8" s="800">
        <v>2391.037644</v>
      </c>
      <c r="G8" s="800">
        <v>3241.2279800000001</v>
      </c>
      <c r="H8" s="801">
        <v>4318.5438729999996</v>
      </c>
      <c r="I8" s="801">
        <v>12348.378387000001</v>
      </c>
      <c r="J8" s="801">
        <v>16666.922259999999</v>
      </c>
    </row>
    <row r="9" spans="1:10" ht="14.25" customHeight="1">
      <c r="A9" s="802" t="s">
        <v>609</v>
      </c>
      <c r="B9" s="803">
        <v>1208.134223</v>
      </c>
      <c r="C9" s="803">
        <v>2582.7219719999998</v>
      </c>
      <c r="D9" s="803">
        <v>2545.9768199999999</v>
      </c>
      <c r="E9" s="803">
        <v>3893.6325550000001</v>
      </c>
      <c r="F9" s="803">
        <v>2317.4393869999999</v>
      </c>
      <c r="G9" s="803">
        <v>3079.8331929999999</v>
      </c>
      <c r="H9" s="330">
        <v>3790.8561960000002</v>
      </c>
      <c r="I9" s="330">
        <v>11836.881955999999</v>
      </c>
      <c r="J9" s="330">
        <v>15627.738152</v>
      </c>
    </row>
    <row r="10" spans="1:10" ht="14.25" customHeight="1">
      <c r="A10" s="804" t="s">
        <v>610</v>
      </c>
      <c r="B10" s="805">
        <v>46.830213999999998</v>
      </c>
      <c r="C10" s="805">
        <v>94.389917999999994</v>
      </c>
      <c r="D10" s="805">
        <v>102.92425900000001</v>
      </c>
      <c r="E10" s="805">
        <v>119.280388</v>
      </c>
      <c r="F10" s="805">
        <v>69.271636000000001</v>
      </c>
      <c r="G10" s="805">
        <v>132.91611399999999</v>
      </c>
      <c r="H10" s="806">
        <v>141.22013200000001</v>
      </c>
      <c r="I10" s="806">
        <v>424.39239700000002</v>
      </c>
      <c r="J10" s="806">
        <v>565.61252899999999</v>
      </c>
    </row>
    <row r="11" spans="1:10" ht="14.25" customHeight="1">
      <c r="A11" s="802" t="s">
        <v>611</v>
      </c>
      <c r="B11" s="803">
        <v>0.28135700000000002</v>
      </c>
      <c r="C11" s="803">
        <v>1.947349</v>
      </c>
      <c r="D11" s="803">
        <v>3.6345689999999999</v>
      </c>
      <c r="E11" s="803">
        <v>6.9859749999999998</v>
      </c>
      <c r="F11" s="803">
        <v>4.3266210000000003</v>
      </c>
      <c r="G11" s="803">
        <v>26.876580000000001</v>
      </c>
      <c r="H11" s="330">
        <v>2.2287059999999999</v>
      </c>
      <c r="I11" s="330">
        <v>41.823743999999998</v>
      </c>
      <c r="J11" s="330">
        <v>44.052450999999998</v>
      </c>
    </row>
    <row r="12" spans="1:10" s="8" customFormat="1" ht="14.25" customHeight="1">
      <c r="A12" s="804" t="s">
        <v>725</v>
      </c>
      <c r="B12" s="805" t="s">
        <v>105</v>
      </c>
      <c r="C12" s="805" t="s">
        <v>105</v>
      </c>
      <c r="D12" s="805" t="s">
        <v>105</v>
      </c>
      <c r="E12" s="805" t="s">
        <v>105</v>
      </c>
      <c r="F12" s="805" t="s">
        <v>105</v>
      </c>
      <c r="G12" s="805">
        <v>1.602093</v>
      </c>
      <c r="H12" s="806" t="s">
        <v>105</v>
      </c>
      <c r="I12" s="806">
        <v>1.602093</v>
      </c>
      <c r="J12" s="806">
        <v>1.602093</v>
      </c>
    </row>
    <row r="13" spans="1:10" s="8" customFormat="1" ht="14.25" customHeight="1">
      <c r="A13" s="811" t="s">
        <v>612</v>
      </c>
      <c r="B13" s="812">
        <v>118.274598</v>
      </c>
      <c r="C13" s="812">
        <v>296.58767</v>
      </c>
      <c r="D13" s="812">
        <v>345.54828300000003</v>
      </c>
      <c r="E13" s="812">
        <v>537.900578</v>
      </c>
      <c r="F13" s="812">
        <v>401.07248399999997</v>
      </c>
      <c r="G13" s="812">
        <v>969.70230200000003</v>
      </c>
      <c r="H13" s="813">
        <v>414.86226799999997</v>
      </c>
      <c r="I13" s="813">
        <v>2254.2236469999998</v>
      </c>
      <c r="J13" s="813">
        <v>2669.0859150000001</v>
      </c>
    </row>
    <row r="14" spans="1:10" ht="14.25" customHeight="1">
      <c r="A14" s="804" t="s">
        <v>618</v>
      </c>
      <c r="B14" s="805" t="s">
        <v>105</v>
      </c>
      <c r="C14" s="805" t="s">
        <v>105</v>
      </c>
      <c r="D14" s="805">
        <v>2.2569560000000002</v>
      </c>
      <c r="E14" s="805" t="s">
        <v>105</v>
      </c>
      <c r="F14" s="805" t="s">
        <v>105</v>
      </c>
      <c r="G14" s="805">
        <v>19.500115999999998</v>
      </c>
      <c r="H14" s="806" t="s">
        <v>105</v>
      </c>
      <c r="I14" s="806">
        <v>21.757072000000001</v>
      </c>
      <c r="J14" s="806">
        <v>21.757072000000001</v>
      </c>
    </row>
    <row r="15" spans="1:10" ht="14.25" customHeight="1">
      <c r="A15" s="802" t="s">
        <v>613</v>
      </c>
      <c r="B15" s="803">
        <v>67.469588000000002</v>
      </c>
      <c r="C15" s="803">
        <v>184.22132300000001</v>
      </c>
      <c r="D15" s="803">
        <v>243.21678600000001</v>
      </c>
      <c r="E15" s="803">
        <v>378.49137899999999</v>
      </c>
      <c r="F15" s="803">
        <v>248.01208800000001</v>
      </c>
      <c r="G15" s="803">
        <v>491.96298300000001</v>
      </c>
      <c r="H15" s="330">
        <v>251.69091</v>
      </c>
      <c r="I15" s="330">
        <v>1361.683237</v>
      </c>
      <c r="J15" s="330">
        <v>1613.374147</v>
      </c>
    </row>
    <row r="16" spans="1:10" ht="14.25" customHeight="1">
      <c r="A16" s="810" t="s">
        <v>614</v>
      </c>
      <c r="B16" s="805">
        <v>31.094349999999999</v>
      </c>
      <c r="C16" s="805">
        <v>71.242776000000006</v>
      </c>
      <c r="D16" s="805">
        <v>79.010141000000004</v>
      </c>
      <c r="E16" s="805">
        <v>123.311611</v>
      </c>
      <c r="F16" s="805">
        <v>118.922358</v>
      </c>
      <c r="G16" s="805">
        <v>264.433604</v>
      </c>
      <c r="H16" s="806">
        <v>102.337126</v>
      </c>
      <c r="I16" s="806">
        <v>585.67771300000004</v>
      </c>
      <c r="J16" s="806">
        <v>688.01484000000005</v>
      </c>
    </row>
    <row r="17" spans="1:10" s="8" customFormat="1" ht="14.25" customHeight="1">
      <c r="A17" s="802" t="s">
        <v>615</v>
      </c>
      <c r="B17" s="803">
        <v>5.283544</v>
      </c>
      <c r="C17" s="803">
        <v>13.926624</v>
      </c>
      <c r="D17" s="803">
        <v>8.4167480000000001</v>
      </c>
      <c r="E17" s="803">
        <v>20.247820000000001</v>
      </c>
      <c r="F17" s="803">
        <v>20.931597</v>
      </c>
      <c r="G17" s="803">
        <v>31.322913</v>
      </c>
      <c r="H17" s="330">
        <v>19.210167999999999</v>
      </c>
      <c r="I17" s="330">
        <v>80.919078999999996</v>
      </c>
      <c r="J17" s="330">
        <v>100.12924700000001</v>
      </c>
    </row>
    <row r="18" spans="1:10" ht="14.25" customHeight="1">
      <c r="A18" s="804" t="s">
        <v>616</v>
      </c>
      <c r="B18" s="805">
        <v>3.74499</v>
      </c>
      <c r="C18" s="805">
        <v>10.387321</v>
      </c>
      <c r="D18" s="805">
        <v>9.4190439999999995</v>
      </c>
      <c r="E18" s="805">
        <v>14.203796000000001</v>
      </c>
      <c r="F18" s="805">
        <v>13.166119</v>
      </c>
      <c r="G18" s="805">
        <v>162.463798</v>
      </c>
      <c r="H18" s="806">
        <v>14.132311</v>
      </c>
      <c r="I18" s="806">
        <v>199.252757</v>
      </c>
      <c r="J18" s="806">
        <v>213.38506799999999</v>
      </c>
    </row>
    <row r="19" spans="1:10" s="8" customFormat="1" ht="14.25" customHeight="1">
      <c r="A19" s="811" t="s">
        <v>617</v>
      </c>
      <c r="B19" s="812">
        <v>536.10546999999997</v>
      </c>
      <c r="C19" s="812">
        <v>1242.932828</v>
      </c>
      <c r="D19" s="812">
        <v>1356.7233160000001</v>
      </c>
      <c r="E19" s="812">
        <v>2057.9541129999998</v>
      </c>
      <c r="F19" s="812">
        <v>1219.864785</v>
      </c>
      <c r="G19" s="812">
        <v>2308.8716209999998</v>
      </c>
      <c r="H19" s="813">
        <v>1779.0382970000001</v>
      </c>
      <c r="I19" s="813">
        <v>6943.4138350000003</v>
      </c>
      <c r="J19" s="813">
        <v>8722.4521320000003</v>
      </c>
    </row>
    <row r="20" spans="1:10" ht="14.25" customHeight="1">
      <c r="A20" s="810" t="s">
        <v>658</v>
      </c>
      <c r="B20" s="805">
        <v>25.578755999999998</v>
      </c>
      <c r="C20" s="805">
        <v>82.392080000000007</v>
      </c>
      <c r="D20" s="805">
        <v>162.513351</v>
      </c>
      <c r="E20" s="805">
        <v>340.837985</v>
      </c>
      <c r="F20" s="805">
        <v>184.53622200000001</v>
      </c>
      <c r="G20" s="805">
        <v>350.65800899999999</v>
      </c>
      <c r="H20" s="806">
        <v>107.97083600000001</v>
      </c>
      <c r="I20" s="806">
        <v>1038.545568</v>
      </c>
      <c r="J20" s="806">
        <v>1146.516404</v>
      </c>
    </row>
    <row r="21" spans="1:10" ht="14.25" customHeight="1">
      <c r="A21" s="802" t="s">
        <v>619</v>
      </c>
      <c r="B21" s="803">
        <v>248.11384000000001</v>
      </c>
      <c r="C21" s="803">
        <v>615.24354200000005</v>
      </c>
      <c r="D21" s="803">
        <v>678.31497899999999</v>
      </c>
      <c r="E21" s="803">
        <v>1004.393922</v>
      </c>
      <c r="F21" s="803">
        <v>637.66763800000001</v>
      </c>
      <c r="G21" s="803">
        <v>1267.2168360000001</v>
      </c>
      <c r="H21" s="330">
        <v>863.35738200000003</v>
      </c>
      <c r="I21" s="330">
        <v>3587.593374</v>
      </c>
      <c r="J21" s="330">
        <v>4450.9507569999996</v>
      </c>
    </row>
    <row r="22" spans="1:10" ht="14.25" customHeight="1">
      <c r="A22" s="804" t="s">
        <v>620</v>
      </c>
      <c r="B22" s="805">
        <v>1.995565</v>
      </c>
      <c r="C22" s="805">
        <v>4.312443</v>
      </c>
      <c r="D22" s="805">
        <v>4.1016250000000003</v>
      </c>
      <c r="E22" s="805">
        <v>3.11442</v>
      </c>
      <c r="F22" s="805">
        <v>3.5885030000000002</v>
      </c>
      <c r="G22" s="805">
        <v>81.359747999999996</v>
      </c>
      <c r="H22" s="806">
        <v>6.3080080000000001</v>
      </c>
      <c r="I22" s="806">
        <v>92.164295999999993</v>
      </c>
      <c r="J22" s="806">
        <v>98.472303999999994</v>
      </c>
    </row>
    <row r="23" spans="1:10" ht="14.25" customHeight="1">
      <c r="A23" s="802" t="s">
        <v>621</v>
      </c>
      <c r="B23" s="803">
        <v>0.98946999999999996</v>
      </c>
      <c r="C23" s="803">
        <v>1.686458</v>
      </c>
      <c r="D23" s="803">
        <v>2.1748509999999999</v>
      </c>
      <c r="E23" s="803">
        <v>6.8972150000000001</v>
      </c>
      <c r="F23" s="803">
        <v>9.5122350000000004</v>
      </c>
      <c r="G23" s="803">
        <v>72.941901999999999</v>
      </c>
      <c r="H23" s="330">
        <v>2.6759279999999999</v>
      </c>
      <c r="I23" s="330">
        <v>91.526202999999995</v>
      </c>
      <c r="J23" s="330">
        <v>94.202132000000006</v>
      </c>
    </row>
    <row r="24" spans="1:10" s="8" customFormat="1" ht="14.25" customHeight="1">
      <c r="A24" s="804" t="s">
        <v>622</v>
      </c>
      <c r="B24" s="805">
        <v>171.08065500000001</v>
      </c>
      <c r="C24" s="805">
        <v>401.33825999999999</v>
      </c>
      <c r="D24" s="805">
        <v>435.28307599999999</v>
      </c>
      <c r="E24" s="805">
        <v>599.87671399999999</v>
      </c>
      <c r="F24" s="805">
        <v>319.21504700000003</v>
      </c>
      <c r="G24" s="805">
        <v>406.84379200000001</v>
      </c>
      <c r="H24" s="806">
        <v>572.41891499999997</v>
      </c>
      <c r="I24" s="806">
        <v>1761.2186280000001</v>
      </c>
      <c r="J24" s="806">
        <v>2333.6375429999998</v>
      </c>
    </row>
    <row r="25" spans="1:10" s="69" customFormat="1" ht="14.25" customHeight="1">
      <c r="A25" s="814" t="s">
        <v>623</v>
      </c>
      <c r="B25" s="815">
        <v>15.078106999999999</v>
      </c>
      <c r="C25" s="815">
        <v>48.717163999999997</v>
      </c>
      <c r="D25" s="815">
        <v>63.040688000000003</v>
      </c>
      <c r="E25" s="815">
        <v>99.245818999999997</v>
      </c>
      <c r="F25" s="815">
        <v>65.345140000000001</v>
      </c>
      <c r="G25" s="815">
        <v>129.85133400000001</v>
      </c>
      <c r="H25" s="409">
        <v>63.795271</v>
      </c>
      <c r="I25" s="409">
        <v>357.482981</v>
      </c>
      <c r="J25" s="409">
        <v>421.27825200000001</v>
      </c>
    </row>
    <row r="26" spans="1:10" s="8" customFormat="1" ht="14.25" customHeight="1">
      <c r="A26" s="807" t="s">
        <v>624</v>
      </c>
      <c r="B26" s="808">
        <v>153.41706600000001</v>
      </c>
      <c r="C26" s="808">
        <v>476.53409499999998</v>
      </c>
      <c r="D26" s="808">
        <v>634.985412</v>
      </c>
      <c r="E26" s="808">
        <v>981.06179599999996</v>
      </c>
      <c r="F26" s="808">
        <v>590.19547399999999</v>
      </c>
      <c r="G26" s="808">
        <v>1521.799904</v>
      </c>
      <c r="H26" s="809">
        <v>629.95116099999996</v>
      </c>
      <c r="I26" s="809">
        <v>3728.042586</v>
      </c>
      <c r="J26" s="809">
        <v>4357.9937470000004</v>
      </c>
    </row>
    <row r="27" spans="1:10" ht="14.25" customHeight="1">
      <c r="A27" s="814" t="s">
        <v>659</v>
      </c>
      <c r="B27" s="815">
        <v>14.423163000000001</v>
      </c>
      <c r="C27" s="815">
        <v>47.027236000000002</v>
      </c>
      <c r="D27" s="815">
        <v>73.418615000000003</v>
      </c>
      <c r="E27" s="815">
        <v>118.603708</v>
      </c>
      <c r="F27" s="815">
        <v>51.197817000000001</v>
      </c>
      <c r="G27" s="815">
        <v>140.51578900000001</v>
      </c>
      <c r="H27" s="409">
        <v>61.450398999999997</v>
      </c>
      <c r="I27" s="409">
        <v>383.73593</v>
      </c>
      <c r="J27" s="409">
        <v>445.186329</v>
      </c>
    </row>
    <row r="28" spans="1:10" s="8" customFormat="1" ht="14.25" customHeight="1">
      <c r="A28" s="804" t="s">
        <v>625</v>
      </c>
      <c r="B28" s="805">
        <v>64.579205000000002</v>
      </c>
      <c r="C28" s="805">
        <v>243.47025300000001</v>
      </c>
      <c r="D28" s="805">
        <v>371.82893899999999</v>
      </c>
      <c r="E28" s="805">
        <v>558.99598900000001</v>
      </c>
      <c r="F28" s="805">
        <v>335.366151</v>
      </c>
      <c r="G28" s="805">
        <v>821.65558299999998</v>
      </c>
      <c r="H28" s="806">
        <v>308.04945800000002</v>
      </c>
      <c r="I28" s="806">
        <v>2087.846661</v>
      </c>
      <c r="J28" s="806">
        <v>2395.8961199999999</v>
      </c>
    </row>
    <row r="29" spans="1:10" ht="14.25" customHeight="1">
      <c r="A29" s="802" t="s">
        <v>626</v>
      </c>
      <c r="B29" s="803">
        <v>56.925618999999998</v>
      </c>
      <c r="C29" s="803">
        <v>148.172449</v>
      </c>
      <c r="D29" s="803">
        <v>184.543589</v>
      </c>
      <c r="E29" s="803">
        <v>300.765558</v>
      </c>
      <c r="F29" s="803">
        <v>203.631506</v>
      </c>
      <c r="G29" s="803">
        <v>559.62853099999995</v>
      </c>
      <c r="H29" s="330">
        <v>205.09806800000001</v>
      </c>
      <c r="I29" s="330">
        <v>1248.569184</v>
      </c>
      <c r="J29" s="330">
        <v>1453.667252</v>
      </c>
    </row>
    <row r="30" spans="1:10" s="8" customFormat="1" ht="14.25" customHeight="1">
      <c r="A30" s="807" t="s">
        <v>627</v>
      </c>
      <c r="B30" s="808">
        <v>278.99474400000003</v>
      </c>
      <c r="C30" s="808">
        <v>745.52611999999999</v>
      </c>
      <c r="D30" s="808">
        <v>901.81734500000005</v>
      </c>
      <c r="E30" s="808">
        <v>1529.06278</v>
      </c>
      <c r="F30" s="808">
        <v>962.068443</v>
      </c>
      <c r="G30" s="808">
        <v>1156.496339</v>
      </c>
      <c r="H30" s="809">
        <v>1024.5208640000001</v>
      </c>
      <c r="I30" s="809">
        <v>4549.4449059999997</v>
      </c>
      <c r="J30" s="809">
        <v>5573.9657699999998</v>
      </c>
    </row>
    <row r="31" spans="1:10" s="69" customFormat="1" ht="14.25" customHeight="1">
      <c r="A31" s="802" t="s">
        <v>660</v>
      </c>
      <c r="B31" s="803">
        <v>17.789691999999999</v>
      </c>
      <c r="C31" s="803">
        <v>71.913929999999993</v>
      </c>
      <c r="D31" s="803">
        <v>165.88771499999999</v>
      </c>
      <c r="E31" s="803">
        <v>334.53897699999999</v>
      </c>
      <c r="F31" s="803">
        <v>197.67475099999999</v>
      </c>
      <c r="G31" s="803">
        <v>258.42309499999999</v>
      </c>
      <c r="H31" s="330">
        <v>89.703622999999993</v>
      </c>
      <c r="I31" s="330">
        <v>956.524539</v>
      </c>
      <c r="J31" s="330">
        <v>1046.228161</v>
      </c>
    </row>
    <row r="32" spans="1:10" s="8" customFormat="1" ht="14.25" customHeight="1">
      <c r="A32" s="804" t="s">
        <v>628</v>
      </c>
      <c r="B32" s="805">
        <v>106.556484</v>
      </c>
      <c r="C32" s="805">
        <v>264.80283900000001</v>
      </c>
      <c r="D32" s="805">
        <v>328.34990800000003</v>
      </c>
      <c r="E32" s="805">
        <v>467.95758699999999</v>
      </c>
      <c r="F32" s="805">
        <v>277.84490799999998</v>
      </c>
      <c r="G32" s="805">
        <v>451.48968200000002</v>
      </c>
      <c r="H32" s="806">
        <v>371.35932300000002</v>
      </c>
      <c r="I32" s="806">
        <v>1525.6420840000001</v>
      </c>
      <c r="J32" s="806">
        <v>1897.001407</v>
      </c>
    </row>
    <row r="33" spans="1:10" ht="14.25" customHeight="1">
      <c r="A33" s="802" t="s">
        <v>629</v>
      </c>
      <c r="B33" s="803">
        <v>124.03687499999999</v>
      </c>
      <c r="C33" s="803">
        <v>356.53516200000001</v>
      </c>
      <c r="D33" s="803">
        <v>399.58196400000003</v>
      </c>
      <c r="E33" s="803">
        <v>724.01743399999998</v>
      </c>
      <c r="F33" s="803">
        <v>486.534267</v>
      </c>
      <c r="G33" s="803">
        <v>407.35089499999998</v>
      </c>
      <c r="H33" s="330">
        <v>480.57203700000002</v>
      </c>
      <c r="I33" s="330">
        <v>2017.4845600000001</v>
      </c>
      <c r="J33" s="330">
        <v>2498.0565969999998</v>
      </c>
    </row>
    <row r="34" spans="1:10" s="8" customFormat="1" ht="14.25" customHeight="1">
      <c r="A34" s="804" t="s">
        <v>726</v>
      </c>
      <c r="B34" s="805" t="s">
        <v>105</v>
      </c>
      <c r="C34" s="805" t="s">
        <v>105</v>
      </c>
      <c r="D34" s="805">
        <v>1.0643E-2</v>
      </c>
      <c r="E34" s="805" t="s">
        <v>105</v>
      </c>
      <c r="F34" s="805">
        <v>1.4518E-2</v>
      </c>
      <c r="G34" s="805">
        <v>39.232666000000002</v>
      </c>
      <c r="H34" s="806" t="s">
        <v>105</v>
      </c>
      <c r="I34" s="806">
        <v>39.257826999999999</v>
      </c>
      <c r="J34" s="806">
        <v>39.257826999999999</v>
      </c>
    </row>
    <row r="35" spans="1:10" s="8" customFormat="1" ht="14.25" customHeight="1">
      <c r="A35" s="819" t="s">
        <v>630</v>
      </c>
      <c r="B35" s="820">
        <v>159.33374900000001</v>
      </c>
      <c r="C35" s="820">
        <v>598.24879399999998</v>
      </c>
      <c r="D35" s="820">
        <v>810.396478</v>
      </c>
      <c r="E35" s="820">
        <v>1548.3906950000001</v>
      </c>
      <c r="F35" s="820">
        <v>1001.794427</v>
      </c>
      <c r="G35" s="820">
        <v>3433.1283119999998</v>
      </c>
      <c r="H35" s="821">
        <v>757.58254299999999</v>
      </c>
      <c r="I35" s="821">
        <v>6793.7099120000003</v>
      </c>
      <c r="J35" s="821">
        <v>7551.2924549999998</v>
      </c>
    </row>
    <row r="36" spans="1:10" ht="14.25" customHeight="1">
      <c r="A36" s="816" t="s">
        <v>731</v>
      </c>
      <c r="B36" s="805">
        <v>33.209110000000003</v>
      </c>
      <c r="C36" s="805">
        <v>175.939177</v>
      </c>
      <c r="D36" s="805">
        <v>294.47088300000001</v>
      </c>
      <c r="E36" s="805">
        <v>514.54450899999995</v>
      </c>
      <c r="F36" s="805">
        <v>320.36260600000003</v>
      </c>
      <c r="G36" s="805">
        <v>414.84558500000003</v>
      </c>
      <c r="H36" s="806">
        <v>209.14828800000001</v>
      </c>
      <c r="I36" s="806">
        <v>1544.223583</v>
      </c>
      <c r="J36" s="806">
        <v>1753.3718699999999</v>
      </c>
    </row>
    <row r="37" spans="1:10" ht="14.25" customHeight="1">
      <c r="A37" s="814" t="s">
        <v>631</v>
      </c>
      <c r="B37" s="803">
        <v>1.608819</v>
      </c>
      <c r="C37" s="803">
        <v>3.1847279999999998</v>
      </c>
      <c r="D37" s="803">
        <v>13.030533</v>
      </c>
      <c r="E37" s="803">
        <v>74.855153000000001</v>
      </c>
      <c r="F37" s="803">
        <v>72.396146000000002</v>
      </c>
      <c r="G37" s="803">
        <v>139.161655</v>
      </c>
      <c r="H37" s="330">
        <v>4.7935470000000002</v>
      </c>
      <c r="I37" s="330">
        <v>299.443487</v>
      </c>
      <c r="J37" s="330">
        <v>304.23703399999999</v>
      </c>
    </row>
    <row r="38" spans="1:10" ht="14.25" customHeight="1">
      <c r="A38" s="816" t="s">
        <v>727</v>
      </c>
      <c r="B38" s="817">
        <v>85.886122999999998</v>
      </c>
      <c r="C38" s="817">
        <v>295.79533500000002</v>
      </c>
      <c r="D38" s="817">
        <v>386.12290000000002</v>
      </c>
      <c r="E38" s="817">
        <v>762.86393699999996</v>
      </c>
      <c r="F38" s="817">
        <v>482.46240499999999</v>
      </c>
      <c r="G38" s="817">
        <v>1006.00348</v>
      </c>
      <c r="H38" s="818">
        <v>381.68145800000002</v>
      </c>
      <c r="I38" s="818">
        <v>2637.452722</v>
      </c>
      <c r="J38" s="818">
        <v>3019.13418</v>
      </c>
    </row>
    <row r="39" spans="1:10" s="8" customFormat="1" ht="14.25" customHeight="1">
      <c r="A39" s="814" t="s">
        <v>632</v>
      </c>
      <c r="B39" s="815">
        <v>0.49742900000000001</v>
      </c>
      <c r="C39" s="815">
        <v>1.7361690000000001</v>
      </c>
      <c r="D39" s="815">
        <v>1.2067760000000001</v>
      </c>
      <c r="E39" s="815">
        <v>3.5213230000000002</v>
      </c>
      <c r="F39" s="815">
        <v>4.9487949999999996</v>
      </c>
      <c r="G39" s="815">
        <v>6.5926879999999999</v>
      </c>
      <c r="H39" s="409">
        <v>2.2335970000000001</v>
      </c>
      <c r="I39" s="409">
        <v>16.269580999999999</v>
      </c>
      <c r="J39" s="409">
        <v>18.503178999999999</v>
      </c>
    </row>
    <row r="40" spans="1:10" ht="14.25" customHeight="1">
      <c r="A40" s="816" t="s">
        <v>633</v>
      </c>
      <c r="B40" s="817">
        <v>7.5616349999999999</v>
      </c>
      <c r="C40" s="817">
        <v>23.499402</v>
      </c>
      <c r="D40" s="817">
        <v>34.355190999999998</v>
      </c>
      <c r="E40" s="817">
        <v>73.995773</v>
      </c>
      <c r="F40" s="817">
        <v>38.152157000000003</v>
      </c>
      <c r="G40" s="817">
        <v>165.18844200000001</v>
      </c>
      <c r="H40" s="818">
        <v>31.061036999999999</v>
      </c>
      <c r="I40" s="818">
        <v>311.69156199999998</v>
      </c>
      <c r="J40" s="818">
        <v>342.75259899999998</v>
      </c>
    </row>
    <row r="41" spans="1:10" ht="14.25" customHeight="1">
      <c r="A41" s="814" t="s">
        <v>634</v>
      </c>
      <c r="B41" s="815">
        <v>15.823207</v>
      </c>
      <c r="C41" s="815">
        <v>62.242975999999999</v>
      </c>
      <c r="D41" s="815">
        <v>74.943713000000002</v>
      </c>
      <c r="E41" s="815">
        <v>114.550696</v>
      </c>
      <c r="F41" s="815">
        <v>83.112662999999998</v>
      </c>
      <c r="G41" s="815">
        <v>809.57938100000001</v>
      </c>
      <c r="H41" s="409">
        <v>78.066182999999995</v>
      </c>
      <c r="I41" s="409">
        <v>1082.186453</v>
      </c>
      <c r="J41" s="409">
        <v>1160.252637</v>
      </c>
    </row>
    <row r="42" spans="1:10" s="8" customFormat="1" ht="14.25" customHeight="1">
      <c r="A42" s="816" t="s">
        <v>728</v>
      </c>
      <c r="B42" s="817" t="s">
        <v>105</v>
      </c>
      <c r="C42" s="817" t="s">
        <v>105</v>
      </c>
      <c r="D42" s="817" t="s">
        <v>105</v>
      </c>
      <c r="E42" s="817">
        <v>5.4168000000000001E-2</v>
      </c>
      <c r="F42" s="817" t="s">
        <v>105</v>
      </c>
      <c r="G42" s="817">
        <v>134.959114</v>
      </c>
      <c r="H42" s="818" t="s">
        <v>105</v>
      </c>
      <c r="I42" s="818">
        <v>135.013282</v>
      </c>
      <c r="J42" s="818">
        <v>135.013282</v>
      </c>
    </row>
    <row r="43" spans="1:10" s="8" customFormat="1" ht="14.25" customHeight="1">
      <c r="A43" s="814" t="s">
        <v>729</v>
      </c>
      <c r="B43" s="815" t="s">
        <v>105</v>
      </c>
      <c r="C43" s="815" t="s">
        <v>105</v>
      </c>
      <c r="D43" s="815" t="s">
        <v>105</v>
      </c>
      <c r="E43" s="815" t="s">
        <v>105</v>
      </c>
      <c r="F43" s="815">
        <v>0.359655</v>
      </c>
      <c r="G43" s="815">
        <v>412.71061600000002</v>
      </c>
      <c r="H43" s="409" t="s">
        <v>105</v>
      </c>
      <c r="I43" s="409">
        <v>413.07027099999999</v>
      </c>
      <c r="J43" s="409">
        <v>413.07027099999999</v>
      </c>
    </row>
    <row r="44" spans="1:10" s="8" customFormat="1" ht="14.25" customHeight="1">
      <c r="A44" s="822" t="s">
        <v>635</v>
      </c>
      <c r="B44" s="823">
        <v>18.735143000000001</v>
      </c>
      <c r="C44" s="823">
        <v>31.808705</v>
      </c>
      <c r="D44" s="823">
        <v>22.943086999999998</v>
      </c>
      <c r="E44" s="823">
        <v>45.938842000000001</v>
      </c>
      <c r="F44" s="823">
        <v>27.079264999999999</v>
      </c>
      <c r="G44" s="823">
        <v>56.409477000000003</v>
      </c>
      <c r="H44" s="824">
        <v>50.543849000000002</v>
      </c>
      <c r="I44" s="824">
        <v>152.37067099999999</v>
      </c>
      <c r="J44" s="824">
        <v>202.91451900000001</v>
      </c>
    </row>
    <row r="45" spans="1:10" s="69" customFormat="1" ht="14.25" customHeight="1">
      <c r="A45" s="814" t="s">
        <v>661</v>
      </c>
      <c r="B45" s="815">
        <v>6.0928100000000001</v>
      </c>
      <c r="C45" s="815">
        <v>8.5936660000000007</v>
      </c>
      <c r="D45" s="815">
        <v>5.7881830000000001</v>
      </c>
      <c r="E45" s="815">
        <v>19.671199999999999</v>
      </c>
      <c r="F45" s="815">
        <v>15.012212</v>
      </c>
      <c r="G45" s="815">
        <v>7.3029799999999998</v>
      </c>
      <c r="H45" s="409">
        <v>14.686476000000001</v>
      </c>
      <c r="I45" s="409">
        <v>47.774574999999999</v>
      </c>
      <c r="J45" s="409">
        <v>62.461052000000002</v>
      </c>
    </row>
    <row r="46" spans="1:10" s="8" customFormat="1" ht="14.25" customHeight="1">
      <c r="A46" s="816" t="s">
        <v>662</v>
      </c>
      <c r="B46" s="817">
        <v>11.221216999999999</v>
      </c>
      <c r="C46" s="817">
        <v>21.696437</v>
      </c>
      <c r="D46" s="817">
        <v>17.031759000000001</v>
      </c>
      <c r="E46" s="817">
        <v>26.267641999999999</v>
      </c>
      <c r="F46" s="817">
        <v>12.067052</v>
      </c>
      <c r="G46" s="817">
        <v>49.106496999999997</v>
      </c>
      <c r="H46" s="818">
        <v>32.917653999999999</v>
      </c>
      <c r="I46" s="818">
        <v>104.47295</v>
      </c>
      <c r="J46" s="818">
        <v>137.390604</v>
      </c>
    </row>
    <row r="47" spans="1:10" s="8" customFormat="1" ht="14.25" customHeight="1">
      <c r="A47" s="811" t="s">
        <v>636</v>
      </c>
      <c r="B47" s="812">
        <v>438.59950900000001</v>
      </c>
      <c r="C47" s="812">
        <v>953.55916000000002</v>
      </c>
      <c r="D47" s="812">
        <v>942.52261699999997</v>
      </c>
      <c r="E47" s="812">
        <v>1278.390811</v>
      </c>
      <c r="F47" s="812">
        <v>796.33972200000005</v>
      </c>
      <c r="G47" s="812">
        <v>1629.1627530000001</v>
      </c>
      <c r="H47" s="813">
        <v>1392.1586689999999</v>
      </c>
      <c r="I47" s="813">
        <v>4646.4159019999997</v>
      </c>
      <c r="J47" s="813">
        <v>6038.5745710000001</v>
      </c>
    </row>
    <row r="48" spans="1:10" ht="14.25" customHeight="1">
      <c r="A48" s="804" t="s">
        <v>663</v>
      </c>
      <c r="B48" s="805">
        <v>155.85471100000001</v>
      </c>
      <c r="C48" s="805">
        <v>303.54598499999997</v>
      </c>
      <c r="D48" s="805">
        <v>268.09917200000001</v>
      </c>
      <c r="E48" s="805">
        <v>345.26611100000002</v>
      </c>
      <c r="F48" s="805">
        <v>163.50409400000001</v>
      </c>
      <c r="G48" s="805">
        <v>261.44055800000001</v>
      </c>
      <c r="H48" s="806">
        <v>459.40069599999998</v>
      </c>
      <c r="I48" s="806">
        <v>1038.309935</v>
      </c>
      <c r="J48" s="806">
        <v>1497.7106309999999</v>
      </c>
    </row>
    <row r="49" spans="1:10" s="8" customFormat="1" ht="14.25" customHeight="1">
      <c r="A49" s="802" t="s">
        <v>637</v>
      </c>
      <c r="B49" s="803">
        <v>9.3296320000000001</v>
      </c>
      <c r="C49" s="803">
        <v>21.258485</v>
      </c>
      <c r="D49" s="803">
        <v>16.386101</v>
      </c>
      <c r="E49" s="803">
        <v>15.924621</v>
      </c>
      <c r="F49" s="803">
        <v>14.416331</v>
      </c>
      <c r="G49" s="803">
        <v>40.192849000000002</v>
      </c>
      <c r="H49" s="330">
        <v>30.588117</v>
      </c>
      <c r="I49" s="330">
        <v>86.919903000000005</v>
      </c>
      <c r="J49" s="330">
        <v>117.50802</v>
      </c>
    </row>
    <row r="50" spans="1:10" ht="14.25" customHeight="1">
      <c r="A50" s="804" t="s">
        <v>638</v>
      </c>
      <c r="B50" s="805">
        <v>21.956527999999999</v>
      </c>
      <c r="C50" s="805">
        <v>64.826030000000003</v>
      </c>
      <c r="D50" s="805">
        <v>121.65586399999999</v>
      </c>
      <c r="E50" s="805">
        <v>217.28610599999999</v>
      </c>
      <c r="F50" s="805">
        <v>208.707953</v>
      </c>
      <c r="G50" s="805">
        <v>695.39120200000002</v>
      </c>
      <c r="H50" s="806">
        <v>86.782557999999995</v>
      </c>
      <c r="I50" s="806">
        <v>1243.041125</v>
      </c>
      <c r="J50" s="806">
        <v>1329.8236830000001</v>
      </c>
    </row>
    <row r="51" spans="1:10" ht="14.25" customHeight="1">
      <c r="A51" s="802" t="s">
        <v>639</v>
      </c>
      <c r="B51" s="803">
        <v>43.274701999999998</v>
      </c>
      <c r="C51" s="803">
        <v>104.78008</v>
      </c>
      <c r="D51" s="803">
        <v>110.174769</v>
      </c>
      <c r="E51" s="803">
        <v>141.689054</v>
      </c>
      <c r="F51" s="803">
        <v>79.956568000000004</v>
      </c>
      <c r="G51" s="803">
        <v>101.25471899999999</v>
      </c>
      <c r="H51" s="330">
        <v>148.05478199999999</v>
      </c>
      <c r="I51" s="330">
        <v>433.07511</v>
      </c>
      <c r="J51" s="330">
        <v>581.12989200000004</v>
      </c>
    </row>
    <row r="52" spans="1:10" ht="14.25" customHeight="1">
      <c r="A52" s="804" t="s">
        <v>640</v>
      </c>
      <c r="B52" s="805">
        <v>117.15406400000001</v>
      </c>
      <c r="C52" s="805">
        <v>301.430926</v>
      </c>
      <c r="D52" s="805">
        <v>349.60852499999999</v>
      </c>
      <c r="E52" s="805">
        <v>450.02287899999999</v>
      </c>
      <c r="F52" s="805">
        <v>269.07755200000003</v>
      </c>
      <c r="G52" s="805">
        <v>397.67687100000001</v>
      </c>
      <c r="H52" s="806">
        <v>418.58499</v>
      </c>
      <c r="I52" s="806">
        <v>1466.3858270000001</v>
      </c>
      <c r="J52" s="806">
        <v>1884.9708169999999</v>
      </c>
    </row>
    <row r="53" spans="1:10" s="8" customFormat="1" ht="14.25" customHeight="1">
      <c r="A53" s="802" t="s">
        <v>641</v>
      </c>
      <c r="B53" s="803">
        <v>34.090232</v>
      </c>
      <c r="C53" s="803">
        <v>65.105802999999995</v>
      </c>
      <c r="D53" s="803">
        <v>62.221879999999999</v>
      </c>
      <c r="E53" s="803">
        <v>103.87430500000001</v>
      </c>
      <c r="F53" s="803">
        <v>60.677224000000002</v>
      </c>
      <c r="G53" s="803">
        <v>133.20655300000001</v>
      </c>
      <c r="H53" s="330">
        <v>99.196036000000007</v>
      </c>
      <c r="I53" s="330">
        <v>359.979962</v>
      </c>
      <c r="J53" s="330">
        <v>459.17599799999999</v>
      </c>
    </row>
    <row r="54" spans="1:10" s="8" customFormat="1" ht="14.25" customHeight="1">
      <c r="A54" s="822" t="s">
        <v>642</v>
      </c>
      <c r="B54" s="823">
        <v>109.755453</v>
      </c>
      <c r="C54" s="823">
        <v>251.22856999999999</v>
      </c>
      <c r="D54" s="823">
        <v>248.13332800000001</v>
      </c>
      <c r="E54" s="823">
        <v>338.63040699999999</v>
      </c>
      <c r="F54" s="823">
        <v>196.13120699999999</v>
      </c>
      <c r="G54" s="823">
        <v>714.41480100000001</v>
      </c>
      <c r="H54" s="824">
        <v>360.98402299999998</v>
      </c>
      <c r="I54" s="824">
        <v>1497.3097439999999</v>
      </c>
      <c r="J54" s="824">
        <v>1858.2937669999999</v>
      </c>
    </row>
    <row r="55" spans="1:10" s="69" customFormat="1" ht="14.25" customHeight="1">
      <c r="A55" s="814" t="s">
        <v>732</v>
      </c>
      <c r="B55" s="815" t="s">
        <v>105</v>
      </c>
      <c r="C55" s="815" t="s">
        <v>105</v>
      </c>
      <c r="D55" s="815">
        <v>2.2435E-2</v>
      </c>
      <c r="E55" s="815" t="s">
        <v>105</v>
      </c>
      <c r="F55" s="815" t="s">
        <v>105</v>
      </c>
      <c r="G55" s="815">
        <v>13.372786</v>
      </c>
      <c r="H55" s="409" t="s">
        <v>105</v>
      </c>
      <c r="I55" s="409">
        <v>13.395220999999999</v>
      </c>
      <c r="J55" s="409">
        <v>13.395220999999999</v>
      </c>
    </row>
    <row r="56" spans="1:10" ht="14.25" customHeight="1">
      <c r="A56" s="816" t="s">
        <v>643</v>
      </c>
      <c r="B56" s="817">
        <v>5.8875859999999998</v>
      </c>
      <c r="C56" s="817">
        <v>17.448656</v>
      </c>
      <c r="D56" s="817">
        <v>13.616107</v>
      </c>
      <c r="E56" s="817">
        <v>15.461601</v>
      </c>
      <c r="F56" s="817">
        <v>4.5231260000000004</v>
      </c>
      <c r="G56" s="817">
        <v>2.8323119999999999</v>
      </c>
      <c r="H56" s="818">
        <v>23.336241999999999</v>
      </c>
      <c r="I56" s="818">
        <v>36.433146999999998</v>
      </c>
      <c r="J56" s="818">
        <v>59.769388999999997</v>
      </c>
    </row>
    <row r="57" spans="1:10" ht="14.25" customHeight="1">
      <c r="A57" s="814" t="s">
        <v>644</v>
      </c>
      <c r="B57" s="815">
        <v>4.2633270000000003</v>
      </c>
      <c r="C57" s="815">
        <v>6.0245389999999999</v>
      </c>
      <c r="D57" s="815">
        <v>19.906915000000001</v>
      </c>
      <c r="E57" s="815">
        <v>11.357277</v>
      </c>
      <c r="F57" s="815">
        <v>5.8408150000000001</v>
      </c>
      <c r="G57" s="815">
        <v>455.72737000000001</v>
      </c>
      <c r="H57" s="409">
        <v>10.287865999999999</v>
      </c>
      <c r="I57" s="409">
        <v>492.83237700000001</v>
      </c>
      <c r="J57" s="409">
        <v>503.12024300000002</v>
      </c>
    </row>
    <row r="58" spans="1:10" ht="14.25" customHeight="1">
      <c r="A58" s="825" t="s">
        <v>645</v>
      </c>
      <c r="B58" s="805">
        <v>88.119961000000004</v>
      </c>
      <c r="C58" s="805">
        <v>201.53395399999999</v>
      </c>
      <c r="D58" s="805">
        <v>192.10638700000001</v>
      </c>
      <c r="E58" s="805">
        <v>255.81092100000001</v>
      </c>
      <c r="F58" s="805">
        <v>152.553821</v>
      </c>
      <c r="G58" s="805">
        <v>183.51916600000001</v>
      </c>
      <c r="H58" s="806">
        <v>289.65391499999998</v>
      </c>
      <c r="I58" s="806">
        <v>783.99029499999995</v>
      </c>
      <c r="J58" s="806">
        <v>1073.6442099999999</v>
      </c>
    </row>
    <row r="59" spans="1:10" s="8" customFormat="1" ht="14.25" customHeight="1">
      <c r="A59" s="802" t="s">
        <v>646</v>
      </c>
      <c r="B59" s="803">
        <v>11.484579</v>
      </c>
      <c r="C59" s="803">
        <v>26.221420999999999</v>
      </c>
      <c r="D59" s="803">
        <v>22.333943999999999</v>
      </c>
      <c r="E59" s="803">
        <v>55.948698999999998</v>
      </c>
      <c r="F59" s="803">
        <v>32.920797999999998</v>
      </c>
      <c r="G59" s="803">
        <v>37.357979999999998</v>
      </c>
      <c r="H59" s="330">
        <v>37.706000000000003</v>
      </c>
      <c r="I59" s="330">
        <v>148.561421</v>
      </c>
      <c r="J59" s="330">
        <v>186.26742100000001</v>
      </c>
    </row>
    <row r="60" spans="1:10" ht="14.25" customHeight="1">
      <c r="A60" s="804" t="s">
        <v>730</v>
      </c>
      <c r="B60" s="805" t="s">
        <v>105</v>
      </c>
      <c r="C60" s="805" t="s">
        <v>105</v>
      </c>
      <c r="D60" s="805">
        <v>0.147539</v>
      </c>
      <c r="E60" s="805">
        <v>5.1908999999999997E-2</v>
      </c>
      <c r="F60" s="805">
        <v>0.29264800000000002</v>
      </c>
      <c r="G60" s="805">
        <v>21.605186</v>
      </c>
      <c r="H60" s="806" t="s">
        <v>105</v>
      </c>
      <c r="I60" s="806">
        <v>22.097283000000001</v>
      </c>
      <c r="J60" s="806">
        <v>22.097283000000001</v>
      </c>
    </row>
    <row r="61" spans="1:10" s="8" customFormat="1" ht="14.25" customHeight="1">
      <c r="A61" s="811" t="s">
        <v>647</v>
      </c>
      <c r="B61" s="812">
        <v>39.518599000000002</v>
      </c>
      <c r="C61" s="812">
        <v>66.44511</v>
      </c>
      <c r="D61" s="812">
        <v>83.603667000000002</v>
      </c>
      <c r="E61" s="812">
        <v>120.148985</v>
      </c>
      <c r="F61" s="812">
        <v>81.506468999999996</v>
      </c>
      <c r="G61" s="812">
        <v>171.14712</v>
      </c>
      <c r="H61" s="813">
        <v>105.96370899999999</v>
      </c>
      <c r="I61" s="813">
        <v>456.40624100000002</v>
      </c>
      <c r="J61" s="813">
        <v>562.36995000000002</v>
      </c>
    </row>
    <row r="62" spans="1:10" s="8" customFormat="1" ht="14.25" customHeight="1">
      <c r="A62" s="816" t="s">
        <v>733</v>
      </c>
      <c r="B62" s="817" t="s">
        <v>105</v>
      </c>
      <c r="C62" s="817" t="s">
        <v>105</v>
      </c>
      <c r="D62" s="817">
        <v>1.33E-3</v>
      </c>
      <c r="E62" s="817">
        <v>9.1693999999999998E-2</v>
      </c>
      <c r="F62" s="817">
        <v>7.4152999999999997E-2</v>
      </c>
      <c r="G62" s="817">
        <v>2.9828869999999998</v>
      </c>
      <c r="H62" s="818" t="s">
        <v>105</v>
      </c>
      <c r="I62" s="818">
        <v>3.1500629999999998</v>
      </c>
      <c r="J62" s="818">
        <v>3.1500629999999998</v>
      </c>
    </row>
    <row r="63" spans="1:10" s="69" customFormat="1" ht="14.25" customHeight="1">
      <c r="A63" s="814" t="s">
        <v>648</v>
      </c>
      <c r="B63" s="815">
        <v>6.2741379999999998</v>
      </c>
      <c r="C63" s="815">
        <v>10.827540000000001</v>
      </c>
      <c r="D63" s="815">
        <v>22.217911999999998</v>
      </c>
      <c r="E63" s="815">
        <v>44.400877999999999</v>
      </c>
      <c r="F63" s="815">
        <v>38.198903999999999</v>
      </c>
      <c r="G63" s="815">
        <v>45.956707999999999</v>
      </c>
      <c r="H63" s="409">
        <v>17.101678</v>
      </c>
      <c r="I63" s="409">
        <v>150.77440200000001</v>
      </c>
      <c r="J63" s="409">
        <v>167.87608</v>
      </c>
    </row>
    <row r="64" spans="1:10" ht="14.25" customHeight="1">
      <c r="A64" s="816" t="s">
        <v>649</v>
      </c>
      <c r="B64" s="817">
        <v>2.8507319999999998</v>
      </c>
      <c r="C64" s="817">
        <v>8.6804369999999995</v>
      </c>
      <c r="D64" s="817">
        <v>13.84421</v>
      </c>
      <c r="E64" s="817">
        <v>22.863972</v>
      </c>
      <c r="F64" s="817">
        <v>17.275241999999999</v>
      </c>
      <c r="G64" s="817">
        <v>28.508026000000001</v>
      </c>
      <c r="H64" s="818">
        <v>11.531169</v>
      </c>
      <c r="I64" s="818">
        <v>82.49145</v>
      </c>
      <c r="J64" s="818">
        <v>94.022617999999994</v>
      </c>
    </row>
    <row r="65" spans="1:10" ht="14.25" customHeight="1">
      <c r="A65" s="814" t="s">
        <v>650</v>
      </c>
      <c r="B65" s="815">
        <v>23.114246000000001</v>
      </c>
      <c r="C65" s="815">
        <v>35.579610000000002</v>
      </c>
      <c r="D65" s="815">
        <v>29.546899</v>
      </c>
      <c r="E65" s="815">
        <v>29.362558</v>
      </c>
      <c r="F65" s="815">
        <v>13.429501</v>
      </c>
      <c r="G65" s="815">
        <v>29.977823000000001</v>
      </c>
      <c r="H65" s="409">
        <v>58.693855999999997</v>
      </c>
      <c r="I65" s="409">
        <v>102.31678100000001</v>
      </c>
      <c r="J65" s="409">
        <v>161.010637</v>
      </c>
    </row>
    <row r="66" spans="1:10" ht="14.25" customHeight="1">
      <c r="A66" s="825" t="s">
        <v>651</v>
      </c>
      <c r="B66" s="805">
        <v>4.8042559999999996</v>
      </c>
      <c r="C66" s="805">
        <v>7.891133</v>
      </c>
      <c r="D66" s="805">
        <v>17.077158000000001</v>
      </c>
      <c r="E66" s="805">
        <v>22.859266000000002</v>
      </c>
      <c r="F66" s="805">
        <v>12.52867</v>
      </c>
      <c r="G66" s="805">
        <v>63.721677</v>
      </c>
      <c r="H66" s="806">
        <v>12.69539</v>
      </c>
      <c r="I66" s="806">
        <v>116.18677099999999</v>
      </c>
      <c r="J66" s="806">
        <v>128.88216</v>
      </c>
    </row>
    <row r="67" spans="1:10" s="8" customFormat="1" ht="14.25" customHeight="1">
      <c r="A67" s="811" t="s">
        <v>652</v>
      </c>
      <c r="B67" s="812">
        <v>224.61171200000001</v>
      </c>
      <c r="C67" s="812">
        <v>331.76400999999998</v>
      </c>
      <c r="D67" s="812">
        <v>315.56448599999999</v>
      </c>
      <c r="E67" s="812">
        <v>415.24992700000001</v>
      </c>
      <c r="F67" s="812">
        <v>244.88390100000001</v>
      </c>
      <c r="G67" s="812">
        <v>403.14236199999999</v>
      </c>
      <c r="H67" s="813">
        <v>556.375722</v>
      </c>
      <c r="I67" s="813">
        <v>1378.8406749999999</v>
      </c>
      <c r="J67" s="813">
        <v>1935.2163969999999</v>
      </c>
    </row>
    <row r="68" spans="1:10" ht="14.25" customHeight="1">
      <c r="A68" s="826" t="s">
        <v>653</v>
      </c>
      <c r="B68" s="827">
        <f>B8+B13+B19+B26+B30+B35+B44+B47+B54+B61+B67</f>
        <v>3493.4114039999999</v>
      </c>
      <c r="C68" s="827">
        <f t="shared" ref="C68:J68" si="0">C8+C13+C19+C26+C30+C35+C44+C47+C54+C61+C67</f>
        <v>7897.1135739999991</v>
      </c>
      <c r="D68" s="827">
        <f t="shared" si="0"/>
        <v>8340.7716009999986</v>
      </c>
      <c r="E68" s="827">
        <f t="shared" si="0"/>
        <v>12890.308115</v>
      </c>
      <c r="F68" s="827">
        <f t="shared" si="0"/>
        <v>7911.9738210000005</v>
      </c>
      <c r="G68" s="827">
        <f t="shared" si="0"/>
        <v>15605.502970999998</v>
      </c>
      <c r="H68" s="827">
        <f t="shared" si="0"/>
        <v>11390.524978000001</v>
      </c>
      <c r="I68" s="827">
        <f t="shared" si="0"/>
        <v>44748.556505999994</v>
      </c>
      <c r="J68" s="827">
        <f t="shared" si="0"/>
        <v>56139.081483000002</v>
      </c>
    </row>
    <row r="69" spans="1:10" ht="15" customHeight="1">
      <c r="A69" s="828" t="s">
        <v>945</v>
      </c>
      <c r="B69" s="3"/>
      <c r="C69" s="3"/>
      <c r="D69" s="246"/>
      <c r="E69" s="3"/>
      <c r="F69" s="3"/>
      <c r="G69" s="246"/>
      <c r="H69" s="3"/>
      <c r="I69" s="3"/>
      <c r="J69" s="950"/>
    </row>
    <row r="70" spans="1:10" ht="15" customHeight="1">
      <c r="A70" s="828" t="s">
        <v>352</v>
      </c>
      <c r="B70" s="3"/>
      <c r="C70" s="3"/>
      <c r="D70" s="246"/>
      <c r="E70" s="3"/>
      <c r="F70" s="3"/>
      <c r="G70" s="246"/>
      <c r="H70" s="3"/>
      <c r="I70" s="3"/>
      <c r="J70" s="950"/>
    </row>
    <row r="71" spans="1:10" ht="13">
      <c r="A71" s="291" t="s">
        <v>944</v>
      </c>
      <c r="B71" s="3"/>
      <c r="C71" s="3"/>
      <c r="D71" s="246"/>
      <c r="E71" s="3"/>
      <c r="F71" s="3"/>
      <c r="G71" s="246"/>
      <c r="H71" s="3"/>
      <c r="I71" s="3"/>
      <c r="J71" s="3"/>
    </row>
    <row r="74" spans="1:10" ht="16.5">
      <c r="A74" s="108" t="s">
        <v>766</v>
      </c>
    </row>
    <row r="75" spans="1:10" ht="13.5" thickBot="1">
      <c r="A75" s="232"/>
      <c r="J75" s="678" t="s">
        <v>26</v>
      </c>
    </row>
    <row r="76" spans="1:10" ht="13">
      <c r="A76" s="231" t="s">
        <v>606</v>
      </c>
      <c r="B76" s="792" t="s">
        <v>41</v>
      </c>
      <c r="C76" s="792" t="s">
        <v>42</v>
      </c>
      <c r="D76" s="792" t="s">
        <v>132</v>
      </c>
      <c r="E76" s="792" t="s">
        <v>133</v>
      </c>
      <c r="F76" s="792" t="s">
        <v>134</v>
      </c>
      <c r="G76" s="793">
        <v>100000</v>
      </c>
      <c r="H76" s="794" t="s">
        <v>263</v>
      </c>
      <c r="I76" s="794" t="s">
        <v>262</v>
      </c>
      <c r="J76" s="794" t="s">
        <v>253</v>
      </c>
    </row>
    <row r="77" spans="1:10">
      <c r="A77" s="230"/>
      <c r="B77" s="795" t="s">
        <v>43</v>
      </c>
      <c r="C77" s="795" t="s">
        <v>43</v>
      </c>
      <c r="D77" s="795" t="s">
        <v>43</v>
      </c>
      <c r="E77" s="795" t="s">
        <v>43</v>
      </c>
      <c r="F77" s="795" t="s">
        <v>43</v>
      </c>
      <c r="G77" s="795" t="s">
        <v>46</v>
      </c>
      <c r="H77" s="796" t="s">
        <v>607</v>
      </c>
      <c r="I77" s="796" t="s">
        <v>150</v>
      </c>
      <c r="J77" s="796" t="s">
        <v>154</v>
      </c>
    </row>
    <row r="78" spans="1:10" ht="13" thickBot="1">
      <c r="A78" s="233"/>
      <c r="B78" s="797" t="s">
        <v>49</v>
      </c>
      <c r="C78" s="797" t="s">
        <v>45</v>
      </c>
      <c r="D78" s="797" t="s">
        <v>135</v>
      </c>
      <c r="E78" s="797" t="s">
        <v>136</v>
      </c>
      <c r="F78" s="797" t="s">
        <v>137</v>
      </c>
      <c r="G78" s="797" t="s">
        <v>138</v>
      </c>
      <c r="H78" s="798" t="s">
        <v>150</v>
      </c>
      <c r="I78" s="798" t="s">
        <v>138</v>
      </c>
      <c r="J78" s="798" t="s">
        <v>786</v>
      </c>
    </row>
    <row r="79" spans="1:10" ht="13">
      <c r="A79" s="799" t="s">
        <v>608</v>
      </c>
      <c r="B79" s="829">
        <f t="shared" ref="B79:J79" si="1">IF(B8="-","-",B8/B$68)</f>
        <v>0.4053531626359802</v>
      </c>
      <c r="C79" s="829">
        <f t="shared" si="1"/>
        <v>0.36753663028931899</v>
      </c>
      <c r="D79" s="829">
        <f t="shared" si="1"/>
        <v>0.32113738514058615</v>
      </c>
      <c r="E79" s="829">
        <f t="shared" si="1"/>
        <v>0.31322596364485739</v>
      </c>
      <c r="F79" s="829">
        <f t="shared" si="1"/>
        <v>0.30220494886543936</v>
      </c>
      <c r="G79" s="829">
        <f t="shared" si="1"/>
        <v>0.20769775802953838</v>
      </c>
      <c r="H79" s="830">
        <f t="shared" si="1"/>
        <v>0.37913475290567938</v>
      </c>
      <c r="I79" s="830">
        <f t="shared" si="1"/>
        <v>0.27595031775704992</v>
      </c>
      <c r="J79" s="830">
        <f t="shared" si="1"/>
        <v>0.29688626567656018</v>
      </c>
    </row>
    <row r="80" spans="1:10">
      <c r="A80" s="802" t="s">
        <v>609</v>
      </c>
      <c r="B80" s="831">
        <f t="shared" ref="B80:J80" si="2">IF(B9="-","-",B9/B$68)</f>
        <v>0.3458322205099208</v>
      </c>
      <c r="C80" s="831">
        <f t="shared" si="2"/>
        <v>0.32704632493867186</v>
      </c>
      <c r="D80" s="831">
        <f t="shared" si="2"/>
        <v>0.30524475933314799</v>
      </c>
      <c r="E80" s="831">
        <f t="shared" si="2"/>
        <v>0.30205892056754768</v>
      </c>
      <c r="F80" s="831">
        <f t="shared" si="2"/>
        <v>0.29290281280368252</v>
      </c>
      <c r="G80" s="831">
        <f t="shared" si="2"/>
        <v>0.1973555865980938</v>
      </c>
      <c r="H80" s="365">
        <f t="shared" si="2"/>
        <v>0.33280785594358231</v>
      </c>
      <c r="I80" s="365">
        <f t="shared" si="2"/>
        <v>0.2645198612029615</v>
      </c>
      <c r="J80" s="365">
        <f t="shared" si="2"/>
        <v>0.27837538020162267</v>
      </c>
    </row>
    <row r="81" spans="1:10">
      <c r="A81" s="804" t="s">
        <v>610</v>
      </c>
      <c r="B81" s="832">
        <f t="shared" ref="B81:J81" si="3">IF(B10="-","-",B10/B$68)</f>
        <v>1.3405296022787014E-2</v>
      </c>
      <c r="C81" s="832">
        <f t="shared" si="3"/>
        <v>1.1952457960179769E-2</v>
      </c>
      <c r="D81" s="832">
        <f t="shared" si="3"/>
        <v>1.233989658554613E-2</v>
      </c>
      <c r="E81" s="832">
        <f t="shared" si="3"/>
        <v>9.2534939379142998E-3</v>
      </c>
      <c r="F81" s="832">
        <f t="shared" si="3"/>
        <v>8.7552913555071273E-3</v>
      </c>
      <c r="G81" s="832">
        <f t="shared" si="3"/>
        <v>8.5172592159958264E-3</v>
      </c>
      <c r="H81" s="833">
        <f t="shared" si="3"/>
        <v>1.2398035408618722E-2</v>
      </c>
      <c r="I81" s="833">
        <f t="shared" si="3"/>
        <v>9.4839349050979214E-3</v>
      </c>
      <c r="J81" s="833">
        <f t="shared" si="3"/>
        <v>1.0075200984028896E-2</v>
      </c>
    </row>
    <row r="82" spans="1:10">
      <c r="A82" s="802" t="s">
        <v>611</v>
      </c>
      <c r="B82" s="831">
        <f t="shared" ref="B82:J82" si="4">IF(B11="-","-",B11/B$68)</f>
        <v>8.053932602322267E-5</v>
      </c>
      <c r="C82" s="831">
        <f t="shared" si="4"/>
        <v>2.4658997008873462E-4</v>
      </c>
      <c r="D82" s="831">
        <f t="shared" si="4"/>
        <v>4.3575932466059152E-4</v>
      </c>
      <c r="E82" s="831">
        <f t="shared" si="4"/>
        <v>5.419556257053829E-4</v>
      </c>
      <c r="F82" s="831">
        <f t="shared" si="4"/>
        <v>5.4684470624969219E-4</v>
      </c>
      <c r="G82" s="831">
        <f t="shared" si="4"/>
        <v>1.7222501607250505E-3</v>
      </c>
      <c r="H82" s="365">
        <f t="shared" si="4"/>
        <v>1.9566315023272315E-4</v>
      </c>
      <c r="I82" s="365">
        <f t="shared" si="4"/>
        <v>9.3463895297700092E-4</v>
      </c>
      <c r="J82" s="365">
        <f t="shared" si="4"/>
        <v>7.8470202640098293E-4</v>
      </c>
    </row>
    <row r="83" spans="1:10" s="8" customFormat="1" ht="13">
      <c r="A83" s="804" t="s">
        <v>725</v>
      </c>
      <c r="B83" s="832" t="str">
        <f t="shared" ref="B83:J83" si="5">IF(B12="-","-",B12/B$68)</f>
        <v>-</v>
      </c>
      <c r="C83" s="832" t="str">
        <f t="shared" si="5"/>
        <v>-</v>
      </c>
      <c r="D83" s="832" t="str">
        <f t="shared" si="5"/>
        <v>-</v>
      </c>
      <c r="E83" s="832" t="str">
        <f t="shared" si="5"/>
        <v>-</v>
      </c>
      <c r="F83" s="832" t="str">
        <f t="shared" si="5"/>
        <v>-</v>
      </c>
      <c r="G83" s="832">
        <f t="shared" si="5"/>
        <v>1.0266205472372149E-4</v>
      </c>
      <c r="H83" s="833" t="str">
        <f t="shared" si="5"/>
        <v>-</v>
      </c>
      <c r="I83" s="833">
        <f t="shared" si="5"/>
        <v>3.5802115757302419E-5</v>
      </c>
      <c r="J83" s="833">
        <f t="shared" si="5"/>
        <v>2.8537926835962658E-5</v>
      </c>
    </row>
    <row r="84" spans="1:10" s="8" customFormat="1" ht="13">
      <c r="A84" s="811" t="s">
        <v>612</v>
      </c>
      <c r="B84" s="836">
        <f t="shared" ref="B84:J84" si="6">IF(B13="-","-",B13/B$68)</f>
        <v>3.3856475611367759E-2</v>
      </c>
      <c r="C84" s="836">
        <f t="shared" si="6"/>
        <v>3.7556465057874834E-2</v>
      </c>
      <c r="D84" s="836">
        <f t="shared" si="6"/>
        <v>4.1428814926255893E-2</v>
      </c>
      <c r="E84" s="836">
        <f t="shared" si="6"/>
        <v>4.1729070647587074E-2</v>
      </c>
      <c r="F84" s="836">
        <f t="shared" si="6"/>
        <v>5.0691836585135229E-2</v>
      </c>
      <c r="G84" s="836">
        <f t="shared" si="6"/>
        <v>6.2138484341197855E-2</v>
      </c>
      <c r="H84" s="837">
        <f t="shared" si="6"/>
        <v>3.6421698631211231E-2</v>
      </c>
      <c r="I84" s="837">
        <f t="shared" si="6"/>
        <v>5.0375337731793611E-2</v>
      </c>
      <c r="J84" s="837">
        <f t="shared" si="6"/>
        <v>4.7544167886114257E-2</v>
      </c>
    </row>
    <row r="85" spans="1:10">
      <c r="A85" s="804" t="s">
        <v>618</v>
      </c>
      <c r="B85" s="832" t="str">
        <f t="shared" ref="B85:J85" si="7">IF(B14="-","-",B14/B$68)</f>
        <v>-</v>
      </c>
      <c r="C85" s="832" t="str">
        <f t="shared" si="7"/>
        <v>-</v>
      </c>
      <c r="D85" s="832">
        <f t="shared" si="7"/>
        <v>2.7059319065029998E-4</v>
      </c>
      <c r="E85" s="832" t="str">
        <f t="shared" si="7"/>
        <v>-</v>
      </c>
      <c r="F85" s="832" t="str">
        <f t="shared" si="7"/>
        <v>-</v>
      </c>
      <c r="G85" s="832">
        <f t="shared" si="7"/>
        <v>1.2495666455760788E-3</v>
      </c>
      <c r="H85" s="833" t="str">
        <f t="shared" si="7"/>
        <v>-</v>
      </c>
      <c r="I85" s="833">
        <f t="shared" si="7"/>
        <v>4.8620723658611783E-4</v>
      </c>
      <c r="J85" s="833">
        <f t="shared" si="7"/>
        <v>3.8755660807504415E-4</v>
      </c>
    </row>
    <row r="86" spans="1:10">
      <c r="A86" s="802" t="s">
        <v>613</v>
      </c>
      <c r="B86" s="831">
        <f t="shared" ref="B86:J86" si="8">IF(B15="-","-",B15/B$68)</f>
        <v>1.9313381734182948E-2</v>
      </c>
      <c r="C86" s="831">
        <f t="shared" si="8"/>
        <v>2.3327678052715319E-2</v>
      </c>
      <c r="D86" s="831">
        <f t="shared" si="8"/>
        <v>2.9159986345968288E-2</v>
      </c>
      <c r="E86" s="831">
        <f t="shared" si="8"/>
        <v>2.9362477267673909E-2</v>
      </c>
      <c r="F86" s="831">
        <f t="shared" si="8"/>
        <v>3.1346424243938353E-2</v>
      </c>
      <c r="G86" s="831">
        <f t="shared" si="8"/>
        <v>3.1524968077877663E-2</v>
      </c>
      <c r="H86" s="365">
        <f t="shared" si="8"/>
        <v>2.2096515348162031E-2</v>
      </c>
      <c r="I86" s="365">
        <f t="shared" si="8"/>
        <v>3.0429657252014873E-2</v>
      </c>
      <c r="J86" s="365">
        <f t="shared" si="8"/>
        <v>2.8738876810596926E-2</v>
      </c>
    </row>
    <row r="87" spans="1:10">
      <c r="A87" s="810" t="s">
        <v>614</v>
      </c>
      <c r="B87" s="832">
        <f t="shared" ref="B87:J87" si="9">IF(B16="-","-",B16/B$68)</f>
        <v>8.900855468782342E-3</v>
      </c>
      <c r="C87" s="832">
        <f t="shared" si="9"/>
        <v>9.0213690524289288E-3</v>
      </c>
      <c r="D87" s="832">
        <f t="shared" si="9"/>
        <v>9.4727616076343887E-3</v>
      </c>
      <c r="E87" s="832">
        <f t="shared" si="9"/>
        <v>9.566226803881174E-3</v>
      </c>
      <c r="F87" s="832">
        <f t="shared" si="9"/>
        <v>1.5030681431775682E-2</v>
      </c>
      <c r="G87" s="832">
        <f t="shared" si="9"/>
        <v>1.6944894662568839E-2</v>
      </c>
      <c r="H87" s="833">
        <f t="shared" si="9"/>
        <v>8.9844081987140167E-3</v>
      </c>
      <c r="I87" s="833">
        <f t="shared" si="9"/>
        <v>1.3088192306750073E-2</v>
      </c>
      <c r="J87" s="833">
        <f t="shared" si="9"/>
        <v>1.2255541448577927E-2</v>
      </c>
    </row>
    <row r="88" spans="1:10" s="8" customFormat="1" ht="13">
      <c r="A88" s="802" t="s">
        <v>615</v>
      </c>
      <c r="B88" s="831">
        <f t="shared" ref="B88:J88" si="10">IF(B17="-","-",B17/B$68)</f>
        <v>1.5124310849704893E-3</v>
      </c>
      <c r="C88" s="831">
        <f t="shared" si="10"/>
        <v>1.7635081311039027E-3</v>
      </c>
      <c r="D88" s="831">
        <f t="shared" si="10"/>
        <v>1.0091090372251522E-3</v>
      </c>
      <c r="E88" s="831">
        <f t="shared" si="10"/>
        <v>1.5707785895698119E-3</v>
      </c>
      <c r="F88" s="831">
        <f t="shared" si="10"/>
        <v>2.6455594360592109E-3</v>
      </c>
      <c r="G88" s="831">
        <f t="shared" si="10"/>
        <v>2.0071709997561732E-3</v>
      </c>
      <c r="H88" s="365">
        <f t="shared" si="10"/>
        <v>1.6865041810718198E-3</v>
      </c>
      <c r="I88" s="365">
        <f t="shared" si="10"/>
        <v>1.8083059056698326E-3</v>
      </c>
      <c r="J88" s="365">
        <f t="shared" si="10"/>
        <v>1.7835925411483812E-3</v>
      </c>
    </row>
    <row r="89" spans="1:10">
      <c r="A89" s="804" t="s">
        <v>616</v>
      </c>
      <c r="B89" s="832">
        <f t="shared" ref="B89:J89" si="11">IF(B18="-","-",B18/B$68)</f>
        <v>1.0720151642351484E-3</v>
      </c>
      <c r="C89" s="832">
        <f t="shared" si="11"/>
        <v>1.3153313426058119E-3</v>
      </c>
      <c r="D89" s="832">
        <f t="shared" si="11"/>
        <v>1.1292772959843097E-3</v>
      </c>
      <c r="E89" s="832">
        <f t="shared" si="11"/>
        <v>1.1018973226459606E-3</v>
      </c>
      <c r="F89" s="832">
        <f t="shared" si="11"/>
        <v>1.6640751470959651E-3</v>
      </c>
      <c r="G89" s="832">
        <f t="shared" si="11"/>
        <v>1.0410673613142079E-2</v>
      </c>
      <c r="H89" s="833">
        <f t="shared" si="11"/>
        <v>1.2407076080598186E-3</v>
      </c>
      <c r="I89" s="833">
        <f t="shared" si="11"/>
        <v>4.4527192061107872E-3</v>
      </c>
      <c r="J89" s="833">
        <f t="shared" si="11"/>
        <v>3.8010074686493957E-3</v>
      </c>
    </row>
    <row r="90" spans="1:10" s="8" customFormat="1" ht="13">
      <c r="A90" s="811" t="s">
        <v>617</v>
      </c>
      <c r="B90" s="836">
        <f t="shared" ref="B90:J90" si="12">IF(B19="-","-",B19/B$68)</f>
        <v>0.15346187665905953</v>
      </c>
      <c r="C90" s="836">
        <f t="shared" si="12"/>
        <v>0.1573907752944266</v>
      </c>
      <c r="D90" s="836">
        <f t="shared" si="12"/>
        <v>0.16266160745096278</v>
      </c>
      <c r="E90" s="836">
        <f t="shared" si="12"/>
        <v>0.15965127401456219</v>
      </c>
      <c r="F90" s="836">
        <f t="shared" si="12"/>
        <v>0.15417957801657897</v>
      </c>
      <c r="G90" s="836">
        <f t="shared" si="12"/>
        <v>0.14795240020719741</v>
      </c>
      <c r="H90" s="837">
        <f t="shared" si="12"/>
        <v>0.15618580358992123</v>
      </c>
      <c r="I90" s="837">
        <f t="shared" si="12"/>
        <v>0.15516509083525434</v>
      </c>
      <c r="J90" s="837">
        <f t="shared" si="12"/>
        <v>0.1553721917349383</v>
      </c>
    </row>
    <row r="91" spans="1:10">
      <c r="A91" s="810" t="s">
        <v>658</v>
      </c>
      <c r="B91" s="832">
        <f t="shared" ref="B91:J91" si="13">IF(B20="-","-",B20/B$68)</f>
        <v>7.3219993415925763E-3</v>
      </c>
      <c r="C91" s="832">
        <f t="shared" si="13"/>
        <v>1.043318919348747E-2</v>
      </c>
      <c r="D91" s="832">
        <f t="shared" si="13"/>
        <v>1.9484210667094135E-2</v>
      </c>
      <c r="E91" s="832">
        <f t="shared" si="13"/>
        <v>2.6441414895535257E-2</v>
      </c>
      <c r="F91" s="832">
        <f t="shared" si="13"/>
        <v>2.3323664381977988E-2</v>
      </c>
      <c r="G91" s="832">
        <f t="shared" si="13"/>
        <v>2.2470151051948432E-2</v>
      </c>
      <c r="H91" s="833">
        <f t="shared" si="13"/>
        <v>9.4790043662200014E-3</v>
      </c>
      <c r="I91" s="833">
        <f t="shared" si="13"/>
        <v>2.3208470822086727E-2</v>
      </c>
      <c r="J91" s="833">
        <f t="shared" si="13"/>
        <v>2.0422785227563571E-2</v>
      </c>
    </row>
    <row r="92" spans="1:10">
      <c r="A92" s="802" t="s">
        <v>619</v>
      </c>
      <c r="B92" s="831">
        <f t="shared" ref="B92:J92" si="14">IF(B21="-","-",B21/B$68)</f>
        <v>7.1023366934654913E-2</v>
      </c>
      <c r="C92" s="831">
        <f t="shared" si="14"/>
        <v>7.7907394421373441E-2</v>
      </c>
      <c r="D92" s="831">
        <f t="shared" si="14"/>
        <v>8.1325207240859454E-2</v>
      </c>
      <c r="E92" s="831">
        <f t="shared" si="14"/>
        <v>7.7918534843338771E-2</v>
      </c>
      <c r="F92" s="831">
        <f t="shared" si="14"/>
        <v>8.0595266418538869E-2</v>
      </c>
      <c r="G92" s="831">
        <f t="shared" si="14"/>
        <v>8.1203203661868062E-2</v>
      </c>
      <c r="H92" s="365">
        <f t="shared" si="14"/>
        <v>7.5796101028487634E-2</v>
      </c>
      <c r="I92" s="365">
        <f t="shared" si="14"/>
        <v>8.01722704400301E-2</v>
      </c>
      <c r="J92" s="365">
        <f t="shared" si="14"/>
        <v>7.9284353064234467E-2</v>
      </c>
    </row>
    <row r="93" spans="1:10">
      <c r="A93" s="804" t="s">
        <v>620</v>
      </c>
      <c r="B93" s="832">
        <f t="shared" ref="B93:J93" si="15">IF(B22="-","-",B22/B$68)</f>
        <v>5.7123675663136989E-4</v>
      </c>
      <c r="C93" s="832">
        <f t="shared" si="15"/>
        <v>5.4607838162515961E-4</v>
      </c>
      <c r="D93" s="832">
        <f t="shared" si="15"/>
        <v>4.9175606241372738E-4</v>
      </c>
      <c r="E93" s="832">
        <f t="shared" si="15"/>
        <v>2.4160943029560779E-4</v>
      </c>
      <c r="F93" s="832">
        <f t="shared" si="15"/>
        <v>4.53553447115229E-4</v>
      </c>
      <c r="G93" s="832">
        <f t="shared" si="15"/>
        <v>5.2135293653266003E-3</v>
      </c>
      <c r="H93" s="833">
        <f t="shared" si="15"/>
        <v>5.5379431695935647E-4</v>
      </c>
      <c r="I93" s="833">
        <f t="shared" si="15"/>
        <v>2.059603777110495E-3</v>
      </c>
      <c r="J93" s="833">
        <f t="shared" si="15"/>
        <v>1.7540775765955364E-3</v>
      </c>
    </row>
    <row r="94" spans="1:10">
      <c r="A94" s="802" t="s">
        <v>621</v>
      </c>
      <c r="B94" s="831">
        <f t="shared" ref="B94:J94" si="16">IF(B23="-","-",B23/B$68)</f>
        <v>2.8323889905066562E-4</v>
      </c>
      <c r="C94" s="831">
        <f t="shared" si="16"/>
        <v>2.1355372240718394E-4</v>
      </c>
      <c r="D94" s="831">
        <f t="shared" si="16"/>
        <v>2.6074937716065151E-4</v>
      </c>
      <c r="E94" s="831">
        <f t="shared" si="16"/>
        <v>5.3506983219229283E-4</v>
      </c>
      <c r="F94" s="831">
        <f t="shared" si="16"/>
        <v>1.2022581488771588E-3</v>
      </c>
      <c r="G94" s="831">
        <f t="shared" si="16"/>
        <v>4.6741141336840803E-3</v>
      </c>
      <c r="H94" s="365">
        <f t="shared" si="16"/>
        <v>2.3492578306692332E-4</v>
      </c>
      <c r="I94" s="365">
        <f t="shared" si="16"/>
        <v>2.0453442556907495E-3</v>
      </c>
      <c r="J94" s="365">
        <f t="shared" si="16"/>
        <v>1.6780134179524514E-3</v>
      </c>
    </row>
    <row r="95" spans="1:10" s="8" customFormat="1" ht="13">
      <c r="A95" s="804" t="s">
        <v>622</v>
      </c>
      <c r="B95" s="832">
        <f t="shared" ref="B95:J95" si="17">IF(B24="-","-",B24/B$68)</f>
        <v>4.8972375484922989E-2</v>
      </c>
      <c r="C95" s="832">
        <f t="shared" si="17"/>
        <v>5.0820879836570021E-2</v>
      </c>
      <c r="D95" s="832">
        <f t="shared" si="17"/>
        <v>5.2187387069538349E-2</v>
      </c>
      <c r="E95" s="832">
        <f t="shared" si="17"/>
        <v>4.6537034541629343E-2</v>
      </c>
      <c r="F95" s="832">
        <f t="shared" si="17"/>
        <v>4.0345816887403983E-2</v>
      </c>
      <c r="G95" s="832">
        <f t="shared" si="17"/>
        <v>2.6070533756973137E-2</v>
      </c>
      <c r="H95" s="833">
        <f t="shared" si="17"/>
        <v>5.0253953712018268E-2</v>
      </c>
      <c r="I95" s="833">
        <f t="shared" si="17"/>
        <v>3.9358110417793066E-2</v>
      </c>
      <c r="J95" s="833">
        <f t="shared" si="17"/>
        <v>4.1568858651644849E-2</v>
      </c>
    </row>
    <row r="96" spans="1:10">
      <c r="A96" s="814" t="s">
        <v>623</v>
      </c>
      <c r="B96" s="838">
        <f t="shared" ref="B96:J96" si="18">IF(B25="-","-",B25/B$68)</f>
        <v>4.3161555443299287E-3</v>
      </c>
      <c r="C96" s="838">
        <f t="shared" si="18"/>
        <v>6.1689835841279494E-3</v>
      </c>
      <c r="D96" s="838">
        <f t="shared" si="18"/>
        <v>7.5581362271617504E-3</v>
      </c>
      <c r="E96" s="838">
        <f t="shared" si="18"/>
        <v>7.699258862905776E-3</v>
      </c>
      <c r="F96" s="838">
        <f t="shared" si="18"/>
        <v>8.2590187326657474E-3</v>
      </c>
      <c r="G96" s="838">
        <f t="shared" si="18"/>
        <v>8.3208682373971023E-3</v>
      </c>
      <c r="H96" s="839">
        <f t="shared" si="18"/>
        <v>5.6007314081849679E-3</v>
      </c>
      <c r="I96" s="839">
        <f t="shared" si="18"/>
        <v>7.988704193219457E-3</v>
      </c>
      <c r="J96" s="839">
        <f t="shared" si="18"/>
        <v>7.5041885415879344E-3</v>
      </c>
    </row>
    <row r="97" spans="1:10" s="8" customFormat="1" ht="13">
      <c r="A97" s="807" t="s">
        <v>624</v>
      </c>
      <c r="B97" s="834">
        <f t="shared" ref="B97:J97" si="19">IF(B26="-","-",B26/B$68)</f>
        <v>4.3916117587620956E-2</v>
      </c>
      <c r="C97" s="834">
        <f t="shared" si="19"/>
        <v>6.0342818997679522E-2</v>
      </c>
      <c r="D97" s="834">
        <f t="shared" si="19"/>
        <v>7.6130296137574341E-2</v>
      </c>
      <c r="E97" s="834">
        <f t="shared" si="19"/>
        <v>7.6108482997266191E-2</v>
      </c>
      <c r="F97" s="834">
        <f t="shared" si="19"/>
        <v>7.4595225837767593E-2</v>
      </c>
      <c r="G97" s="834">
        <f t="shared" si="19"/>
        <v>9.7516876375467645E-2</v>
      </c>
      <c r="H97" s="835">
        <f t="shared" si="19"/>
        <v>5.5304839962750298E-2</v>
      </c>
      <c r="I97" s="835">
        <f t="shared" si="19"/>
        <v>8.3310901559475667E-2</v>
      </c>
      <c r="J97" s="835">
        <f t="shared" si="19"/>
        <v>7.7628518883403622E-2</v>
      </c>
    </row>
    <row r="98" spans="1:10">
      <c r="A98" s="814" t="s">
        <v>659</v>
      </c>
      <c r="B98" s="838">
        <f t="shared" ref="B98:J98" si="20">IF(B27="-","-",B27/B$68)</f>
        <v>4.1286757647511245E-3</v>
      </c>
      <c r="C98" s="838">
        <f t="shared" si="20"/>
        <v>5.9549904606703086E-3</v>
      </c>
      <c r="D98" s="838">
        <f t="shared" si="20"/>
        <v>8.8023768677705592E-3</v>
      </c>
      <c r="E98" s="838">
        <f t="shared" si="20"/>
        <v>9.2009986838084198E-3</v>
      </c>
      <c r="F98" s="838">
        <f t="shared" si="20"/>
        <v>6.4709285139582361E-3</v>
      </c>
      <c r="G98" s="838">
        <f t="shared" si="20"/>
        <v>9.0042460830082292E-3</v>
      </c>
      <c r="H98" s="839">
        <f t="shared" si="20"/>
        <v>5.3948697815673222E-3</v>
      </c>
      <c r="I98" s="839">
        <f t="shared" si="20"/>
        <v>8.575381195783327E-3</v>
      </c>
      <c r="J98" s="839">
        <f t="shared" si="20"/>
        <v>7.930060792583701E-3</v>
      </c>
    </row>
    <row r="99" spans="1:10" s="8" customFormat="1" ht="13">
      <c r="A99" s="804" t="s">
        <v>625</v>
      </c>
      <c r="B99" s="832">
        <f t="shared" ref="B99:J99" si="21">IF(B28="-","-",B28/B$68)</f>
        <v>1.8486000511149646E-2</v>
      </c>
      <c r="C99" s="832">
        <f t="shared" si="21"/>
        <v>3.083028383960279E-2</v>
      </c>
      <c r="D99" s="832">
        <f t="shared" si="21"/>
        <v>4.4579681207841775E-2</v>
      </c>
      <c r="E99" s="832">
        <f t="shared" si="21"/>
        <v>4.3365603367503371E-2</v>
      </c>
      <c r="F99" s="832">
        <f t="shared" si="21"/>
        <v>4.238716641223831E-2</v>
      </c>
      <c r="G99" s="832">
        <f t="shared" si="21"/>
        <v>5.2651656568000284E-2</v>
      </c>
      <c r="H99" s="833">
        <f t="shared" si="21"/>
        <v>2.7044359991745412E-2</v>
      </c>
      <c r="I99" s="833">
        <f t="shared" si="21"/>
        <v>4.6657296324632426E-2</v>
      </c>
      <c r="J99" s="833">
        <f t="shared" si="21"/>
        <v>4.2677864630284758E-2</v>
      </c>
    </row>
    <row r="100" spans="1:10">
      <c r="A100" s="802" t="s">
        <v>626</v>
      </c>
      <c r="B100" s="831">
        <f t="shared" ref="B100:J100" si="22">IF(B29="-","-",B29/B$68)</f>
        <v>1.6295137450693453E-2</v>
      </c>
      <c r="C100" s="831">
        <f t="shared" si="22"/>
        <v>1.8762861596398263E-2</v>
      </c>
      <c r="D100" s="831">
        <f t="shared" si="22"/>
        <v>2.212548164942852E-2</v>
      </c>
      <c r="E100" s="831">
        <f t="shared" si="22"/>
        <v>2.3332689592579222E-2</v>
      </c>
      <c r="F100" s="831">
        <f t="shared" si="22"/>
        <v>2.5737130911571048E-2</v>
      </c>
      <c r="G100" s="831">
        <f t="shared" si="22"/>
        <v>3.5860973660379179E-2</v>
      </c>
      <c r="H100" s="365">
        <f t="shared" si="22"/>
        <v>1.8006024164481667E-2</v>
      </c>
      <c r="I100" s="365">
        <f t="shared" si="22"/>
        <v>2.7901887378927827E-2</v>
      </c>
      <c r="J100" s="365">
        <f t="shared" si="22"/>
        <v>2.589403341841634E-2</v>
      </c>
    </row>
    <row r="101" spans="1:10" s="8" customFormat="1" ht="13">
      <c r="A101" s="807" t="s">
        <v>627</v>
      </c>
      <c r="B101" s="834">
        <f t="shared" ref="B101:J101" si="23">IF(B30="-","-",B30/B$68)</f>
        <v>7.9863122814721313E-2</v>
      </c>
      <c r="C101" s="834">
        <f t="shared" si="23"/>
        <v>9.4404887686372799E-2</v>
      </c>
      <c r="D101" s="834">
        <f t="shared" si="23"/>
        <v>0.10812157293599535</v>
      </c>
      <c r="E101" s="834">
        <f t="shared" si="23"/>
        <v>0.11862111955420858</v>
      </c>
      <c r="F101" s="834">
        <f t="shared" si="23"/>
        <v>0.12159651494883277</v>
      </c>
      <c r="G101" s="834">
        <f t="shared" si="23"/>
        <v>7.4108238686644012E-2</v>
      </c>
      <c r="H101" s="835">
        <f t="shared" si="23"/>
        <v>8.9945008327429174E-2</v>
      </c>
      <c r="I101" s="835">
        <f t="shared" si="23"/>
        <v>0.10166685277077037</v>
      </c>
      <c r="J101" s="835">
        <f t="shared" si="23"/>
        <v>9.9288510298977797E-2</v>
      </c>
    </row>
    <row r="102" spans="1:10">
      <c r="A102" s="802" t="s">
        <v>660</v>
      </c>
      <c r="B102" s="831">
        <f t="shared" ref="B102:J102" si="24">IF(B31="-","-",B31/B$68)</f>
        <v>5.0923552776035988E-3</v>
      </c>
      <c r="C102" s="831">
        <f t="shared" si="24"/>
        <v>9.1063563067859711E-3</v>
      </c>
      <c r="D102" s="831">
        <f t="shared" si="24"/>
        <v>1.9888773237731534E-2</v>
      </c>
      <c r="E102" s="831">
        <f t="shared" si="24"/>
        <v>2.5952752565371863E-2</v>
      </c>
      <c r="F102" s="831">
        <f t="shared" si="24"/>
        <v>2.4984252409345778E-2</v>
      </c>
      <c r="G102" s="831">
        <f t="shared" si="24"/>
        <v>1.6559741488642341E-2</v>
      </c>
      <c r="H102" s="365">
        <f t="shared" si="24"/>
        <v>7.8752843414378396E-3</v>
      </c>
      <c r="I102" s="365">
        <f t="shared" si="24"/>
        <v>2.1375539541074288E-2</v>
      </c>
      <c r="J102" s="365">
        <f t="shared" si="24"/>
        <v>1.8636360506126524E-2</v>
      </c>
    </row>
    <row r="103" spans="1:10" s="8" customFormat="1" ht="13">
      <c r="A103" s="804" t="s">
        <v>628</v>
      </c>
      <c r="B103" s="832">
        <f t="shared" ref="B103:J103" si="25">IF(B32="-","-",B32/B$68)</f>
        <v>3.050212862933678E-2</v>
      </c>
      <c r="C103" s="832">
        <f t="shared" si="25"/>
        <v>3.3531598161614593E-2</v>
      </c>
      <c r="D103" s="832">
        <f t="shared" si="25"/>
        <v>3.9366850419526325E-2</v>
      </c>
      <c r="E103" s="832">
        <f t="shared" si="25"/>
        <v>3.6303056748151284E-2</v>
      </c>
      <c r="F103" s="832">
        <f t="shared" si="25"/>
        <v>3.5117015587506448E-2</v>
      </c>
      <c r="G103" s="832">
        <f t="shared" si="25"/>
        <v>2.8931440584709884E-2</v>
      </c>
      <c r="H103" s="833">
        <f t="shared" si="25"/>
        <v>3.2602476507207039E-2</v>
      </c>
      <c r="I103" s="833">
        <f t="shared" si="25"/>
        <v>3.4093660290370226E-2</v>
      </c>
      <c r="J103" s="833">
        <f t="shared" si="25"/>
        <v>3.3791101615626692E-2</v>
      </c>
    </row>
    <row r="104" spans="1:10">
      <c r="A104" s="802" t="s">
        <v>629</v>
      </c>
      <c r="B104" s="831">
        <f t="shared" ref="B104:J104" si="26">IF(B33="-","-",B33/B$68)</f>
        <v>3.5505945523042669E-2</v>
      </c>
      <c r="C104" s="831">
        <f t="shared" si="26"/>
        <v>4.5147528734275244E-2</v>
      </c>
      <c r="D104" s="831">
        <f t="shared" si="26"/>
        <v>4.7907074203074093E-2</v>
      </c>
      <c r="E104" s="831">
        <f t="shared" si="26"/>
        <v>5.6167581685459191E-2</v>
      </c>
      <c r="F104" s="831">
        <f t="shared" si="26"/>
        <v>6.1493412138022792E-2</v>
      </c>
      <c r="G104" s="831">
        <f t="shared" si="26"/>
        <v>2.6103028896728792E-2</v>
      </c>
      <c r="H104" s="365">
        <f t="shared" si="26"/>
        <v>4.2190508157279066E-2</v>
      </c>
      <c r="I104" s="365">
        <f t="shared" si="26"/>
        <v>4.5084908151830347E-2</v>
      </c>
      <c r="J104" s="365">
        <f t="shared" si="26"/>
        <v>4.4497639273924701E-2</v>
      </c>
    </row>
    <row r="105" spans="1:10">
      <c r="A105" s="804" t="s">
        <v>726</v>
      </c>
      <c r="B105" s="832" t="str">
        <f t="shared" ref="B105:J105" si="27">IF(B34="-","-",B34/B$68)</f>
        <v>-</v>
      </c>
      <c r="C105" s="832" t="str">
        <f t="shared" si="27"/>
        <v>-</v>
      </c>
      <c r="D105" s="832">
        <f t="shared" si="27"/>
        <v>1.2760210336803829E-6</v>
      </c>
      <c r="E105" s="832" t="str">
        <f t="shared" si="27"/>
        <v>-</v>
      </c>
      <c r="F105" s="832">
        <f t="shared" si="27"/>
        <v>1.8349403484458267E-6</v>
      </c>
      <c r="G105" s="832">
        <f t="shared" si="27"/>
        <v>2.5140276524830254E-3</v>
      </c>
      <c r="H105" s="833" t="str">
        <f t="shared" si="27"/>
        <v>-</v>
      </c>
      <c r="I105" s="833">
        <f t="shared" si="27"/>
        <v>8.7729817596990454E-4</v>
      </c>
      <c r="J105" s="833">
        <f t="shared" si="27"/>
        <v>6.9929585527486813E-4</v>
      </c>
    </row>
    <row r="106" spans="1:10" s="8" customFormat="1" ht="13">
      <c r="A106" s="819" t="s">
        <v>630</v>
      </c>
      <c r="B106" s="842">
        <f t="shared" ref="B106:J106" si="28">IF(B35="-","-",B35/B$68)</f>
        <v>4.560978670235085E-2</v>
      </c>
      <c r="C106" s="842">
        <f t="shared" si="28"/>
        <v>7.5755374212882004E-2</v>
      </c>
      <c r="D106" s="842">
        <f t="shared" si="28"/>
        <v>9.7160852348820978E-2</v>
      </c>
      <c r="E106" s="842">
        <f t="shared" si="28"/>
        <v>0.12012053406219143</v>
      </c>
      <c r="F106" s="842">
        <f t="shared" si="28"/>
        <v>0.12661751032858984</v>
      </c>
      <c r="G106" s="842">
        <f t="shared" si="28"/>
        <v>0.21999472355231658</v>
      </c>
      <c r="H106" s="843">
        <f t="shared" si="28"/>
        <v>6.6509888215268168E-2</v>
      </c>
      <c r="I106" s="843">
        <f t="shared" si="28"/>
        <v>0.15181964386022337</v>
      </c>
      <c r="J106" s="843">
        <f t="shared" si="28"/>
        <v>0.13451043828151477</v>
      </c>
    </row>
    <row r="107" spans="1:10">
      <c r="A107" s="816" t="s">
        <v>731</v>
      </c>
      <c r="B107" s="832">
        <f t="shared" ref="B107:J107" si="29">IF(B36="-","-",B36/B$68)</f>
        <v>9.506212168991935E-3</v>
      </c>
      <c r="C107" s="832">
        <f t="shared" si="29"/>
        <v>2.2278921956909926E-2</v>
      </c>
      <c r="D107" s="832">
        <f t="shared" si="29"/>
        <v>3.5304993001450256E-2</v>
      </c>
      <c r="E107" s="832">
        <f t="shared" si="29"/>
        <v>3.9917161359490125E-2</v>
      </c>
      <c r="F107" s="832">
        <f t="shared" si="29"/>
        <v>4.0490857685814376E-2</v>
      </c>
      <c r="G107" s="832">
        <f t="shared" si="29"/>
        <v>2.658328832918205E-2</v>
      </c>
      <c r="H107" s="833">
        <f t="shared" si="29"/>
        <v>1.836160215652529E-2</v>
      </c>
      <c r="I107" s="833">
        <f t="shared" si="29"/>
        <v>3.4508902712715367E-2</v>
      </c>
      <c r="J107" s="833">
        <f t="shared" si="29"/>
        <v>3.1232642638283185E-2</v>
      </c>
    </row>
    <row r="108" spans="1:10">
      <c r="A108" s="814" t="s">
        <v>631</v>
      </c>
      <c r="B108" s="831">
        <f t="shared" ref="B108:J108" si="30">IF(B37="-","-",B37/B$68)</f>
        <v>4.6052949794515526E-4</v>
      </c>
      <c r="C108" s="831">
        <f t="shared" si="30"/>
        <v>4.0327747222544886E-4</v>
      </c>
      <c r="D108" s="831">
        <f t="shared" si="30"/>
        <v>1.562269490563407E-3</v>
      </c>
      <c r="E108" s="831">
        <f t="shared" si="30"/>
        <v>5.8070879557094281E-3</v>
      </c>
      <c r="F108" s="831">
        <f t="shared" si="30"/>
        <v>9.1502003972568496E-3</v>
      </c>
      <c r="G108" s="831">
        <f t="shared" si="30"/>
        <v>8.9174732309882446E-3</v>
      </c>
      <c r="H108" s="365">
        <f t="shared" si="30"/>
        <v>4.2083635383429645E-4</v>
      </c>
      <c r="I108" s="365">
        <f t="shared" si="30"/>
        <v>6.6916904226810067E-3</v>
      </c>
      <c r="J108" s="365">
        <f t="shared" si="30"/>
        <v>5.4193447053836972E-3</v>
      </c>
    </row>
    <row r="109" spans="1:10">
      <c r="A109" s="816" t="s">
        <v>727</v>
      </c>
      <c r="B109" s="840">
        <f t="shared" ref="B109:J109" si="31">IF(B38="-","-",B38/B$68)</f>
        <v>2.4585172791747146E-2</v>
      </c>
      <c r="C109" s="840">
        <f t="shared" si="31"/>
        <v>3.7456132829830319E-2</v>
      </c>
      <c r="D109" s="840">
        <f t="shared" si="31"/>
        <v>4.6293426851984135E-2</v>
      </c>
      <c r="E109" s="840">
        <f t="shared" si="31"/>
        <v>5.9181202667474016E-2</v>
      </c>
      <c r="F109" s="840">
        <f t="shared" si="31"/>
        <v>6.0978766603024627E-2</v>
      </c>
      <c r="G109" s="840">
        <f t="shared" si="31"/>
        <v>6.4464662361057842E-2</v>
      </c>
      <c r="H109" s="841">
        <f t="shared" si="31"/>
        <v>3.3508680129949314E-2</v>
      </c>
      <c r="I109" s="841">
        <f t="shared" si="31"/>
        <v>5.89393921934971E-2</v>
      </c>
      <c r="J109" s="841">
        <f t="shared" si="31"/>
        <v>5.3779543595031072E-2</v>
      </c>
    </row>
    <row r="110" spans="1:10" s="8" customFormat="1" ht="13">
      <c r="A110" s="814" t="s">
        <v>632</v>
      </c>
      <c r="B110" s="838">
        <f t="shared" ref="B110:J110" si="32">IF(B39="-","-",B39/B$68)</f>
        <v>1.4239061549705756E-4</v>
      </c>
      <c r="C110" s="838">
        <f t="shared" si="32"/>
        <v>2.1984855399776227E-4</v>
      </c>
      <c r="D110" s="838">
        <f t="shared" si="32"/>
        <v>1.4468397622293316E-4</v>
      </c>
      <c r="E110" s="838">
        <f t="shared" si="32"/>
        <v>2.7317601476898446E-4</v>
      </c>
      <c r="F110" s="838">
        <f t="shared" si="32"/>
        <v>6.2548172073887342E-4</v>
      </c>
      <c r="G110" s="838">
        <f t="shared" si="32"/>
        <v>4.2245918072947194E-4</v>
      </c>
      <c r="H110" s="839">
        <f t="shared" si="32"/>
        <v>1.9609254220626668E-4</v>
      </c>
      <c r="I110" s="839">
        <f t="shared" si="32"/>
        <v>3.6357778373965056E-4</v>
      </c>
      <c r="J110" s="839">
        <f t="shared" si="32"/>
        <v>3.2959532844517808E-4</v>
      </c>
    </row>
    <row r="111" spans="1:10">
      <c r="A111" s="816" t="s">
        <v>633</v>
      </c>
      <c r="B111" s="840">
        <f t="shared" ref="B111:J111" si="33">IF(B40="-","-",B40/B$68)</f>
        <v>2.1645417975511938E-3</v>
      </c>
      <c r="C111" s="840">
        <f t="shared" si="33"/>
        <v>2.9756950789422702E-3</v>
      </c>
      <c r="D111" s="840">
        <f t="shared" si="33"/>
        <v>4.1189463809176907E-3</v>
      </c>
      <c r="E111" s="840">
        <f t="shared" si="33"/>
        <v>5.7404192622745546E-3</v>
      </c>
      <c r="F111" s="840">
        <f t="shared" si="33"/>
        <v>4.8220782655696301E-3</v>
      </c>
      <c r="G111" s="840">
        <f t="shared" si="33"/>
        <v>1.0585268690600542E-2</v>
      </c>
      <c r="H111" s="841">
        <f t="shared" si="33"/>
        <v>2.7269188259533435E-3</v>
      </c>
      <c r="I111" s="841">
        <f t="shared" si="33"/>
        <v>6.9653992516654165E-3</v>
      </c>
      <c r="J111" s="841">
        <f t="shared" si="33"/>
        <v>6.1054187198234097E-3</v>
      </c>
    </row>
    <row r="112" spans="1:10">
      <c r="A112" s="814" t="s">
        <v>634</v>
      </c>
      <c r="B112" s="838">
        <f t="shared" ref="B112:J112" si="34">IF(B41="-","-",B41/B$68)</f>
        <v>4.5294427624190583E-3</v>
      </c>
      <c r="C112" s="838">
        <f t="shared" si="34"/>
        <v>7.8817374749332696E-3</v>
      </c>
      <c r="D112" s="838">
        <f t="shared" si="34"/>
        <v>8.9852254185949412E-3</v>
      </c>
      <c r="E112" s="838">
        <f t="shared" si="34"/>
        <v>8.8865754781067927E-3</v>
      </c>
      <c r="F112" s="838">
        <f t="shared" si="34"/>
        <v>1.0504668604868478E-2</v>
      </c>
      <c r="G112" s="838">
        <f t="shared" si="34"/>
        <v>5.1877814031656443E-2</v>
      </c>
      <c r="H112" s="839">
        <f t="shared" si="34"/>
        <v>6.853607112119884E-3</v>
      </c>
      <c r="I112" s="839">
        <f t="shared" si="34"/>
        <v>2.4183717587737113E-2</v>
      </c>
      <c r="J112" s="839">
        <f t="shared" si="34"/>
        <v>2.0667467410405475E-2</v>
      </c>
    </row>
    <row r="113" spans="1:10" s="8" customFormat="1" ht="13">
      <c r="A113" s="816" t="s">
        <v>728</v>
      </c>
      <c r="B113" s="840" t="str">
        <f t="shared" ref="B113:J113" si="35">IF(B42="-","-",B42/B$68)</f>
        <v>-</v>
      </c>
      <c r="C113" s="840" t="str">
        <f t="shared" si="35"/>
        <v>-</v>
      </c>
      <c r="D113" s="840" t="str">
        <f t="shared" si="35"/>
        <v>-</v>
      </c>
      <c r="E113" s="840">
        <f t="shared" si="35"/>
        <v>4.202226938002095E-6</v>
      </c>
      <c r="F113" s="840" t="str">
        <f t="shared" si="35"/>
        <v>-</v>
      </c>
      <c r="G113" s="840">
        <f t="shared" si="35"/>
        <v>8.6481745734691851E-3</v>
      </c>
      <c r="H113" s="841" t="str">
        <f t="shared" si="35"/>
        <v>-</v>
      </c>
      <c r="I113" s="841">
        <f t="shared" si="35"/>
        <v>3.0171539048839957E-3</v>
      </c>
      <c r="J113" s="841">
        <f t="shared" si="35"/>
        <v>2.404978464795236E-3</v>
      </c>
    </row>
    <row r="114" spans="1:10" s="69" customFormat="1">
      <c r="A114" s="814" t="s">
        <v>729</v>
      </c>
      <c r="B114" s="838" t="str">
        <f t="shared" ref="B114:J114" si="36">IF(B43="-","-",B43/B$68)</f>
        <v>-</v>
      </c>
      <c r="C114" s="838" t="str">
        <f t="shared" si="36"/>
        <v>-</v>
      </c>
      <c r="D114" s="838" t="str">
        <f t="shared" si="36"/>
        <v>-</v>
      </c>
      <c r="E114" s="838" t="str">
        <f t="shared" si="36"/>
        <v>-</v>
      </c>
      <c r="F114" s="838">
        <f t="shared" si="36"/>
        <v>4.5457051317005362E-5</v>
      </c>
      <c r="G114" s="838">
        <f t="shared" si="36"/>
        <v>2.6446479601903761E-2</v>
      </c>
      <c r="H114" s="839" t="str">
        <f t="shared" si="36"/>
        <v>-</v>
      </c>
      <c r="I114" s="839">
        <f t="shared" si="36"/>
        <v>9.2309183413461521E-3</v>
      </c>
      <c r="J114" s="839">
        <f t="shared" si="36"/>
        <v>7.3579805741047907E-3</v>
      </c>
    </row>
    <row r="115" spans="1:10" s="8" customFormat="1" ht="13">
      <c r="A115" s="822" t="s">
        <v>635</v>
      </c>
      <c r="B115" s="844">
        <f t="shared" ref="B115:J115" si="37">IF(B44="-","-",B44/B$68)</f>
        <v>5.3629935994793021E-3</v>
      </c>
      <c r="C115" s="844">
        <f t="shared" si="37"/>
        <v>4.0278900261388091E-3</v>
      </c>
      <c r="D115" s="844">
        <f t="shared" si="37"/>
        <v>2.7507151733119376E-3</v>
      </c>
      <c r="E115" s="844">
        <f t="shared" si="37"/>
        <v>3.5638280784415525E-3</v>
      </c>
      <c r="F115" s="844">
        <f t="shared" si="37"/>
        <v>3.4225675681744646E-3</v>
      </c>
      <c r="G115" s="844">
        <f t="shared" si="37"/>
        <v>3.6147170075086208E-3</v>
      </c>
      <c r="H115" s="845">
        <f t="shared" si="37"/>
        <v>4.4373590416264307E-3</v>
      </c>
      <c r="I115" s="845">
        <f t="shared" si="37"/>
        <v>3.4050410314256678E-3</v>
      </c>
      <c r="J115" s="845">
        <f t="shared" si="37"/>
        <v>3.6144965973739069E-3</v>
      </c>
    </row>
    <row r="116" spans="1:10">
      <c r="A116" s="814" t="s">
        <v>661</v>
      </c>
      <c r="B116" s="838">
        <f t="shared" ref="B116:J116" si="38">IF(B45="-","-",B45/B$68)</f>
        <v>1.7440860223401275E-3</v>
      </c>
      <c r="C116" s="838">
        <f t="shared" si="38"/>
        <v>1.0882034200816475E-3</v>
      </c>
      <c r="D116" s="838">
        <f t="shared" si="38"/>
        <v>6.9396253451012118E-4</v>
      </c>
      <c r="E116" s="838">
        <f t="shared" si="38"/>
        <v>1.5260457565874094E-3</v>
      </c>
      <c r="F116" s="838">
        <f t="shared" si="38"/>
        <v>1.8974041547198388E-3</v>
      </c>
      <c r="G116" s="838">
        <f t="shared" si="38"/>
        <v>4.6797466339734554E-4</v>
      </c>
      <c r="H116" s="839">
        <f t="shared" si="38"/>
        <v>1.2893590092086095E-3</v>
      </c>
      <c r="I116" s="839">
        <f t="shared" si="38"/>
        <v>1.0676227063010238E-3</v>
      </c>
      <c r="J116" s="839">
        <f t="shared" si="38"/>
        <v>1.1126126461280706E-3</v>
      </c>
    </row>
    <row r="117" spans="1:10" s="8" customFormat="1" ht="13">
      <c r="A117" s="816" t="s">
        <v>662</v>
      </c>
      <c r="B117" s="840">
        <f t="shared" ref="B117:J117" si="39">IF(B46="-","-",B46/B$68)</f>
        <v>3.2121086532068809E-3</v>
      </c>
      <c r="C117" s="840">
        <f t="shared" si="39"/>
        <v>2.7473882446660126E-3</v>
      </c>
      <c r="D117" s="840">
        <f t="shared" si="39"/>
        <v>2.0419884172296499E-3</v>
      </c>
      <c r="E117" s="840">
        <f t="shared" si="39"/>
        <v>2.0377823218541429E-3</v>
      </c>
      <c r="F117" s="840">
        <f t="shared" si="39"/>
        <v>1.5251632870639145E-3</v>
      </c>
      <c r="G117" s="840">
        <f t="shared" si="39"/>
        <v>3.1467423441112747E-3</v>
      </c>
      <c r="H117" s="841">
        <f t="shared" si="39"/>
        <v>2.8899154396815016E-3</v>
      </c>
      <c r="I117" s="841">
        <f t="shared" si="39"/>
        <v>2.3346663704334691E-3</v>
      </c>
      <c r="J117" s="841">
        <f t="shared" si="39"/>
        <v>2.4473254704319401E-3</v>
      </c>
    </row>
    <row r="118" spans="1:10" s="8" customFormat="1" ht="13">
      <c r="A118" s="811" t="s">
        <v>636</v>
      </c>
      <c r="B118" s="836">
        <f t="shared" ref="B118:J118" si="40">IF(B47="-","-",B47/B$68)</f>
        <v>0.12555048869932642</v>
      </c>
      <c r="C118" s="836">
        <f t="shared" si="40"/>
        <v>0.12074780881199976</v>
      </c>
      <c r="D118" s="836">
        <f t="shared" si="40"/>
        <v>0.11300184947960909</v>
      </c>
      <c r="E118" s="836">
        <f t="shared" si="40"/>
        <v>9.9174573609484271E-2</v>
      </c>
      <c r="F118" s="836">
        <f t="shared" si="40"/>
        <v>0.10064994399834226</v>
      </c>
      <c r="G118" s="836">
        <f t="shared" si="40"/>
        <v>0.10439668340248334</v>
      </c>
      <c r="H118" s="837">
        <f t="shared" si="40"/>
        <v>0.12222076433604742</v>
      </c>
      <c r="I118" s="837">
        <f t="shared" si="40"/>
        <v>0.10383387230327748</v>
      </c>
      <c r="J118" s="837">
        <f t="shared" si="40"/>
        <v>0.10756454169683195</v>
      </c>
    </row>
    <row r="119" spans="1:10">
      <c r="A119" s="804" t="s">
        <v>663</v>
      </c>
      <c r="B119" s="832">
        <f t="shared" ref="B119:J119" si="41">IF(B48="-","-",B48/B$68)</f>
        <v>4.4613901134445376E-2</v>
      </c>
      <c r="C119" s="832">
        <f t="shared" si="41"/>
        <v>3.8437586360588409E-2</v>
      </c>
      <c r="D119" s="832">
        <f t="shared" si="41"/>
        <v>3.2143209864163746E-2</v>
      </c>
      <c r="E119" s="832">
        <f t="shared" si="41"/>
        <v>2.6784938569329151E-2</v>
      </c>
      <c r="F119" s="832">
        <f t="shared" si="41"/>
        <v>2.0665398761308667E-2</v>
      </c>
      <c r="G119" s="832">
        <f t="shared" si="41"/>
        <v>1.675310039579243E-2</v>
      </c>
      <c r="H119" s="833">
        <f t="shared" si="41"/>
        <v>4.0331828154303702E-2</v>
      </c>
      <c r="I119" s="833">
        <f t="shared" si="41"/>
        <v>2.3203205110332015E-2</v>
      </c>
      <c r="J119" s="833">
        <f t="shared" si="41"/>
        <v>2.66785738461634E-2</v>
      </c>
    </row>
    <row r="120" spans="1:10" s="8" customFormat="1" ht="13">
      <c r="A120" s="802" t="s">
        <v>637</v>
      </c>
      <c r="B120" s="831">
        <f t="shared" ref="B120:J120" si="42">IF(B49="-","-",B49/B$68)</f>
        <v>2.6706364985576718E-3</v>
      </c>
      <c r="C120" s="831">
        <f t="shared" si="42"/>
        <v>2.6919310202135386E-3</v>
      </c>
      <c r="D120" s="831">
        <f t="shared" si="42"/>
        <v>1.964578552664771E-3</v>
      </c>
      <c r="E120" s="831">
        <f t="shared" si="42"/>
        <v>1.2353949073931815E-3</v>
      </c>
      <c r="F120" s="831">
        <f t="shared" si="42"/>
        <v>1.8220903312061146E-3</v>
      </c>
      <c r="G120" s="831">
        <f t="shared" si="42"/>
        <v>2.5755561403365936E-3</v>
      </c>
      <c r="H120" s="365">
        <f t="shared" si="42"/>
        <v>2.6854001074646514E-3</v>
      </c>
      <c r="I120" s="365">
        <f t="shared" si="42"/>
        <v>1.9424068570423178E-3</v>
      </c>
      <c r="J120" s="365">
        <f t="shared" si="42"/>
        <v>2.093158934842632E-3</v>
      </c>
    </row>
    <row r="121" spans="1:10">
      <c r="A121" s="804" t="s">
        <v>638</v>
      </c>
      <c r="B121" s="832">
        <f t="shared" ref="B121:J121" si="43">IF(B50="-","-",B50/B$68)</f>
        <v>6.2851251859026673E-3</v>
      </c>
      <c r="C121" s="832">
        <f t="shared" si="43"/>
        <v>8.2088258440944153E-3</v>
      </c>
      <c r="D121" s="832">
        <f t="shared" si="43"/>
        <v>1.4585684612849767E-2</v>
      </c>
      <c r="E121" s="832">
        <f t="shared" si="43"/>
        <v>1.6856548661327325E-2</v>
      </c>
      <c r="F121" s="832">
        <f t="shared" si="43"/>
        <v>2.637874665940455E-2</v>
      </c>
      <c r="G121" s="832">
        <f t="shared" si="43"/>
        <v>4.4560640133948816E-2</v>
      </c>
      <c r="H121" s="833">
        <f t="shared" si="43"/>
        <v>7.6188374256335335E-3</v>
      </c>
      <c r="I121" s="833">
        <f t="shared" si="43"/>
        <v>2.7778351349352019E-2</v>
      </c>
      <c r="J121" s="833">
        <f t="shared" si="43"/>
        <v>2.3688019965248209E-2</v>
      </c>
    </row>
    <row r="122" spans="1:10">
      <c r="A122" s="802" t="s">
        <v>639</v>
      </c>
      <c r="B122" s="831">
        <f t="shared" ref="B122:J122" si="44">IF(B51="-","-",B51/B$68)</f>
        <v>1.2387519531896507E-2</v>
      </c>
      <c r="C122" s="831">
        <f t="shared" si="44"/>
        <v>1.326814905448136E-2</v>
      </c>
      <c r="D122" s="831">
        <f t="shared" si="44"/>
        <v>1.3209181868352663E-2</v>
      </c>
      <c r="E122" s="831">
        <f t="shared" si="44"/>
        <v>1.0991905913802124E-2</v>
      </c>
      <c r="F122" s="831">
        <f t="shared" si="44"/>
        <v>1.0105767512498446E-2</v>
      </c>
      <c r="G122" s="831">
        <f t="shared" si="44"/>
        <v>6.4883983033525777E-3</v>
      </c>
      <c r="H122" s="365">
        <f t="shared" si="44"/>
        <v>1.2998064820186726E-2</v>
      </c>
      <c r="I122" s="365">
        <f t="shared" si="44"/>
        <v>9.6779682701481611E-3</v>
      </c>
      <c r="J122" s="365">
        <f t="shared" si="44"/>
        <v>1.0351610262379825E-2</v>
      </c>
    </row>
    <row r="123" spans="1:10">
      <c r="A123" s="804" t="s">
        <v>640</v>
      </c>
      <c r="B123" s="832">
        <f t="shared" ref="B123:J123" si="45">IF(B52="-","-",B52/B$68)</f>
        <v>3.3535719230164858E-2</v>
      </c>
      <c r="C123" s="832">
        <f t="shared" si="45"/>
        <v>3.8169759517251184E-2</v>
      </c>
      <c r="D123" s="832">
        <f t="shared" si="45"/>
        <v>4.1915609457293425E-2</v>
      </c>
      <c r="E123" s="832">
        <f t="shared" si="45"/>
        <v>3.4911723985582947E-2</v>
      </c>
      <c r="F123" s="832">
        <f t="shared" si="45"/>
        <v>3.4008903225363693E-2</v>
      </c>
      <c r="G123" s="832">
        <f t="shared" si="45"/>
        <v>2.5483117829589376E-2</v>
      </c>
      <c r="H123" s="833">
        <f t="shared" si="45"/>
        <v>3.6748524831688396E-2</v>
      </c>
      <c r="I123" s="833">
        <f t="shared" si="45"/>
        <v>3.276945540809531E-2</v>
      </c>
      <c r="J123" s="833">
        <f t="shared" si="45"/>
        <v>3.3576801885702487E-2</v>
      </c>
    </row>
    <row r="124" spans="1:10" s="8" customFormat="1" ht="13">
      <c r="A124" s="802" t="s">
        <v>641</v>
      </c>
      <c r="B124" s="831">
        <f t="shared" ref="B124:J124" si="46">IF(B53="-","-",B53/B$68)</f>
        <v>9.7584361123245478E-3</v>
      </c>
      <c r="C124" s="831">
        <f t="shared" si="46"/>
        <v>8.2442530919588884E-3</v>
      </c>
      <c r="D124" s="831">
        <f t="shared" si="46"/>
        <v>7.459966892336441E-3</v>
      </c>
      <c r="E124" s="831">
        <f t="shared" si="46"/>
        <v>8.0583259975861334E-3</v>
      </c>
      <c r="F124" s="831">
        <f t="shared" si="46"/>
        <v>7.6690375085607856E-3</v>
      </c>
      <c r="G124" s="831">
        <f t="shared" si="46"/>
        <v>8.5358705353835943E-3</v>
      </c>
      <c r="H124" s="365">
        <f t="shared" si="46"/>
        <v>8.7086447895588816E-3</v>
      </c>
      <c r="I124" s="365">
        <f t="shared" si="46"/>
        <v>8.0445044512605229E-3</v>
      </c>
      <c r="J124" s="365">
        <f t="shared" si="46"/>
        <v>8.179257406251781E-3</v>
      </c>
    </row>
    <row r="125" spans="1:10" s="8" customFormat="1" ht="13">
      <c r="A125" s="822" t="s">
        <v>642</v>
      </c>
      <c r="B125" s="834">
        <f t="shared" ref="B125:J125" si="47">IF(B54="-","-",B54/B$68)</f>
        <v>3.141784356526936E-2</v>
      </c>
      <c r="C125" s="834">
        <f t="shared" si="47"/>
        <v>3.1812708231413869E-2</v>
      </c>
      <c r="D125" s="834">
        <f t="shared" si="47"/>
        <v>2.9749445239604762E-2</v>
      </c>
      <c r="E125" s="834">
        <f t="shared" si="47"/>
        <v>2.6270156149793476E-2</v>
      </c>
      <c r="F125" s="834">
        <f t="shared" si="47"/>
        <v>2.4789162785072361E-2</v>
      </c>
      <c r="G125" s="834">
        <f t="shared" si="47"/>
        <v>4.577967158941372E-2</v>
      </c>
      <c r="H125" s="835">
        <f t="shared" si="47"/>
        <v>3.1691605408637025E-2</v>
      </c>
      <c r="I125" s="835">
        <f t="shared" si="47"/>
        <v>3.3460514950895387E-2</v>
      </c>
      <c r="J125" s="835">
        <f t="shared" si="47"/>
        <v>3.3101606187887614E-2</v>
      </c>
    </row>
    <row r="126" spans="1:10">
      <c r="A126" s="814" t="s">
        <v>732</v>
      </c>
      <c r="B126" s="831" t="str">
        <f t="shared" ref="B126:J126" si="48">IF(B55="-","-",B55/B$68)</f>
        <v>-</v>
      </c>
      <c r="C126" s="831" t="str">
        <f t="shared" si="48"/>
        <v>-</v>
      </c>
      <c r="D126" s="831">
        <f t="shared" si="48"/>
        <v>2.689799106513144E-6</v>
      </c>
      <c r="E126" s="831" t="str">
        <f t="shared" si="48"/>
        <v>-</v>
      </c>
      <c r="F126" s="831" t="str">
        <f t="shared" si="48"/>
        <v>-</v>
      </c>
      <c r="G126" s="831">
        <f t="shared" si="48"/>
        <v>8.5692758668854839E-4</v>
      </c>
      <c r="H126" s="365" t="str">
        <f t="shared" si="48"/>
        <v>-</v>
      </c>
      <c r="I126" s="365">
        <f t="shared" si="48"/>
        <v>2.9934420338684973E-4</v>
      </c>
      <c r="J126" s="365">
        <f t="shared" si="48"/>
        <v>2.3860776924282829E-4</v>
      </c>
    </row>
    <row r="127" spans="1:10">
      <c r="A127" s="816" t="s">
        <v>643</v>
      </c>
      <c r="B127" s="832">
        <f t="shared" ref="B127:J127" si="49">IF(B56="-","-",B56/B$68)</f>
        <v>1.6853400069796072E-3</v>
      </c>
      <c r="C127" s="832">
        <f t="shared" si="49"/>
        <v>2.2094979180047438E-3</v>
      </c>
      <c r="D127" s="832">
        <f t="shared" si="49"/>
        <v>1.6324757050495814E-3</v>
      </c>
      <c r="E127" s="832">
        <f t="shared" si="49"/>
        <v>1.1994748971134272E-3</v>
      </c>
      <c r="F127" s="832">
        <f t="shared" si="49"/>
        <v>5.7168111299795972E-4</v>
      </c>
      <c r="G127" s="832">
        <f t="shared" si="49"/>
        <v>1.8149443854923093E-4</v>
      </c>
      <c r="H127" s="833">
        <f t="shared" si="49"/>
        <v>2.048741567668945E-3</v>
      </c>
      <c r="I127" s="833">
        <f t="shared" si="49"/>
        <v>8.1417479902653295E-4</v>
      </c>
      <c r="J127" s="833">
        <f t="shared" si="49"/>
        <v>1.0646663148220429E-3</v>
      </c>
    </row>
    <row r="128" spans="1:10">
      <c r="A128" s="814" t="s">
        <v>644</v>
      </c>
      <c r="B128" s="831">
        <f t="shared" ref="B128:J128" si="50">IF(B57="-","-",B57/B$68)</f>
        <v>1.2203907604808404E-3</v>
      </c>
      <c r="C128" s="831">
        <f t="shared" si="50"/>
        <v>7.6287860666393917E-4</v>
      </c>
      <c r="D128" s="831">
        <f t="shared" si="50"/>
        <v>2.3866994508773393E-3</v>
      </c>
      <c r="E128" s="831">
        <f t="shared" si="50"/>
        <v>8.8107102628399818E-4</v>
      </c>
      <c r="F128" s="831">
        <f t="shared" si="50"/>
        <v>7.3822476314283039E-4</v>
      </c>
      <c r="G128" s="831">
        <f t="shared" si="50"/>
        <v>2.9202991460569185E-2</v>
      </c>
      <c r="H128" s="365">
        <f t="shared" si="50"/>
        <v>9.0319506957495721E-4</v>
      </c>
      <c r="I128" s="365">
        <f t="shared" si="50"/>
        <v>1.1013369267764422E-2</v>
      </c>
      <c r="J128" s="365">
        <f t="shared" si="50"/>
        <v>8.9620319696957374E-3</v>
      </c>
    </row>
    <row r="129" spans="1:10">
      <c r="A129" s="825" t="s">
        <v>645</v>
      </c>
      <c r="B129" s="840">
        <f t="shared" ref="B129:J129" si="51">IF(B58="-","-",B58/B$68)</f>
        <v>2.5224615943917037E-2</v>
      </c>
      <c r="C129" s="840">
        <f t="shared" si="51"/>
        <v>2.551995132291357E-2</v>
      </c>
      <c r="D129" s="840">
        <f t="shared" si="51"/>
        <v>2.3032208072568231E-2</v>
      </c>
      <c r="E129" s="840">
        <f t="shared" si="51"/>
        <v>1.984521383956073E-2</v>
      </c>
      <c r="F129" s="840">
        <f t="shared" si="51"/>
        <v>1.9281385966557534E-2</v>
      </c>
      <c r="G129" s="840">
        <f t="shared" si="51"/>
        <v>1.1759900744054015E-2</v>
      </c>
      <c r="H129" s="841">
        <f t="shared" si="51"/>
        <v>2.5429373585453365E-2</v>
      </c>
      <c r="I129" s="841">
        <f t="shared" si="51"/>
        <v>1.751990133793211E-2</v>
      </c>
      <c r="J129" s="841">
        <f t="shared" si="51"/>
        <v>1.9124719921274808E-2</v>
      </c>
    </row>
    <row r="130" spans="1:10" s="8" customFormat="1" ht="13">
      <c r="A130" s="802" t="s">
        <v>646</v>
      </c>
      <c r="B130" s="838">
        <f t="shared" ref="B130:J130" si="52">IF(B59="-","-",B59/B$68)</f>
        <v>3.2874968538918756E-3</v>
      </c>
      <c r="C130" s="838">
        <f t="shared" si="52"/>
        <v>3.3203803838316183E-3</v>
      </c>
      <c r="D130" s="838">
        <f t="shared" si="52"/>
        <v>2.6776832010748644E-3</v>
      </c>
      <c r="E130" s="838">
        <f t="shared" si="52"/>
        <v>4.3403694078417302E-3</v>
      </c>
      <c r="F130" s="838">
        <f t="shared" si="52"/>
        <v>4.1608830798480967E-3</v>
      </c>
      <c r="G130" s="838">
        <f t="shared" si="52"/>
        <v>2.3938978493306521E-3</v>
      </c>
      <c r="H130" s="839">
        <f t="shared" si="52"/>
        <v>3.3102951859397605E-3</v>
      </c>
      <c r="I130" s="839">
        <f t="shared" si="52"/>
        <v>3.3199153805124537E-3</v>
      </c>
      <c r="J130" s="839">
        <f t="shared" si="52"/>
        <v>3.3179634593131948E-3</v>
      </c>
    </row>
    <row r="131" spans="1:10" s="8" customFormat="1" ht="13">
      <c r="A131" s="804" t="s">
        <v>730</v>
      </c>
      <c r="B131" s="840" t="str">
        <f t="shared" ref="B131:J131" si="53">IF(B60="-","-",B60/B$68)</f>
        <v>-</v>
      </c>
      <c r="C131" s="840" t="str">
        <f t="shared" si="53"/>
        <v>-</v>
      </c>
      <c r="D131" s="840">
        <f t="shared" si="53"/>
        <v>1.7688891035250399E-5</v>
      </c>
      <c r="E131" s="840">
        <f t="shared" si="53"/>
        <v>4.026978993589402E-6</v>
      </c>
      <c r="F131" s="840">
        <f t="shared" si="53"/>
        <v>3.6987988916653417E-5</v>
      </c>
      <c r="G131" s="840">
        <f t="shared" si="53"/>
        <v>1.3844594461421287E-3</v>
      </c>
      <c r="H131" s="841" t="str">
        <f t="shared" si="53"/>
        <v>-</v>
      </c>
      <c r="I131" s="841">
        <f t="shared" si="53"/>
        <v>4.9380996227302092E-4</v>
      </c>
      <c r="J131" s="841">
        <f t="shared" si="53"/>
        <v>3.9361675353900269E-4</v>
      </c>
    </row>
    <row r="132" spans="1:10" s="8" customFormat="1" ht="13">
      <c r="A132" s="811" t="s">
        <v>647</v>
      </c>
      <c r="B132" s="842">
        <f t="shared" ref="B132:J132" si="54">IF(B61="-","-",B61/B$68)</f>
        <v>1.1312323236464708E-2</v>
      </c>
      <c r="C132" s="842">
        <f t="shared" si="54"/>
        <v>8.4138475884100294E-3</v>
      </c>
      <c r="D132" s="842">
        <f t="shared" si="54"/>
        <v>1.0023493149000331E-2</v>
      </c>
      <c r="E132" s="842">
        <f t="shared" si="54"/>
        <v>9.3208776646841237E-3</v>
      </c>
      <c r="F132" s="842">
        <f t="shared" si="54"/>
        <v>1.0301660602524382E-2</v>
      </c>
      <c r="G132" s="842">
        <f t="shared" si="54"/>
        <v>1.096710053614074E-2</v>
      </c>
      <c r="H132" s="843">
        <f t="shared" si="54"/>
        <v>9.3027941385196433E-3</v>
      </c>
      <c r="I132" s="843">
        <f t="shared" si="54"/>
        <v>1.0199351144182807E-2</v>
      </c>
      <c r="J132" s="843">
        <f t="shared" si="54"/>
        <v>1.0017441239580959E-2</v>
      </c>
    </row>
    <row r="133" spans="1:10" s="8" customFormat="1" ht="13">
      <c r="A133" s="816" t="s">
        <v>733</v>
      </c>
      <c r="B133" s="840" t="str">
        <f t="shared" ref="B133:J133" si="55">IF(B62="-","-",B62/B$68)</f>
        <v>-</v>
      </c>
      <c r="C133" s="840" t="str">
        <f t="shared" si="55"/>
        <v>-</v>
      </c>
      <c r="D133" s="840">
        <f t="shared" si="55"/>
        <v>1.5945766934087281E-7</v>
      </c>
      <c r="E133" s="840">
        <f t="shared" si="55"/>
        <v>7.113406381132108E-6</v>
      </c>
      <c r="F133" s="840">
        <f t="shared" si="55"/>
        <v>9.372250424184005E-6</v>
      </c>
      <c r="G133" s="840">
        <f t="shared" si="55"/>
        <v>1.9114327846677902E-4</v>
      </c>
      <c r="H133" s="841" t="str">
        <f t="shared" si="55"/>
        <v>-</v>
      </c>
      <c r="I133" s="841">
        <f t="shared" si="55"/>
        <v>7.0394739986252562E-5</v>
      </c>
      <c r="J133" s="841">
        <f t="shared" si="55"/>
        <v>5.6111765935356452E-5</v>
      </c>
    </row>
    <row r="134" spans="1:10" s="8" customFormat="1" ht="13">
      <c r="A134" s="814" t="s">
        <v>648</v>
      </c>
      <c r="B134" s="838">
        <f t="shared" ref="B134:J134" si="56">IF(B63="-","-",B63/B$68)</f>
        <v>1.795991732555757E-3</v>
      </c>
      <c r="C134" s="838">
        <f t="shared" si="56"/>
        <v>1.3710756339693491E-3</v>
      </c>
      <c r="D134" s="838">
        <f t="shared" si="56"/>
        <v>2.66377177830121E-3</v>
      </c>
      <c r="E134" s="838">
        <f t="shared" si="56"/>
        <v>3.4445164230273327E-3</v>
      </c>
      <c r="F134" s="838">
        <f t="shared" si="56"/>
        <v>4.8279866521565426E-3</v>
      </c>
      <c r="G134" s="838">
        <f t="shared" si="56"/>
        <v>2.9449039922264742E-3</v>
      </c>
      <c r="H134" s="839">
        <f t="shared" si="56"/>
        <v>1.5013950659017639E-3</v>
      </c>
      <c r="I134" s="839">
        <f t="shared" si="56"/>
        <v>3.3693690651179736E-3</v>
      </c>
      <c r="J134" s="839">
        <f t="shared" si="56"/>
        <v>2.990360290287901E-3</v>
      </c>
    </row>
    <row r="135" spans="1:10" s="8" customFormat="1" ht="13">
      <c r="A135" s="816" t="s">
        <v>649</v>
      </c>
      <c r="B135" s="840">
        <f t="shared" ref="B135:J135" si="57">IF(B64="-","-",B64/B$68)</f>
        <v>8.1603099959422925E-4</v>
      </c>
      <c r="C135" s="840">
        <f t="shared" si="57"/>
        <v>1.0991911055425326E-3</v>
      </c>
      <c r="D135" s="840">
        <f t="shared" si="57"/>
        <v>1.659823654485417E-3</v>
      </c>
      <c r="E135" s="840">
        <f t="shared" si="57"/>
        <v>1.7737335520625762E-3</v>
      </c>
      <c r="F135" s="840">
        <f t="shared" si="57"/>
        <v>2.1834301263924769E-3</v>
      </c>
      <c r="G135" s="840">
        <f t="shared" si="57"/>
        <v>1.8267931545030626E-3</v>
      </c>
      <c r="H135" s="841">
        <f t="shared" si="57"/>
        <v>1.01234745740619E-3</v>
      </c>
      <c r="I135" s="841">
        <f t="shared" si="57"/>
        <v>1.8434438212311798E-3</v>
      </c>
      <c r="J135" s="841">
        <f t="shared" si="57"/>
        <v>1.6748157525247693E-3</v>
      </c>
    </row>
    <row r="136" spans="1:10" s="8" customFormat="1" ht="13">
      <c r="A136" s="814" t="s">
        <v>650</v>
      </c>
      <c r="B136" s="831">
        <f t="shared" ref="B136:J136" si="58">IF(B65="-","-",B65/B$68)</f>
        <v>6.6165256040367588E-3</v>
      </c>
      <c r="C136" s="831">
        <f t="shared" si="58"/>
        <v>4.5053942388697888E-3</v>
      </c>
      <c r="D136" s="831">
        <f t="shared" si="58"/>
        <v>3.5424659028497484E-3</v>
      </c>
      <c r="E136" s="831">
        <f t="shared" si="58"/>
        <v>2.2778786773786906E-3</v>
      </c>
      <c r="F136" s="831">
        <f t="shared" si="58"/>
        <v>1.6973641854520995E-3</v>
      </c>
      <c r="G136" s="831">
        <f t="shared" si="58"/>
        <v>1.9209776868908588E-3</v>
      </c>
      <c r="H136" s="365">
        <f t="shared" si="58"/>
        <v>5.1528666249679497E-3</v>
      </c>
      <c r="I136" s="365">
        <f t="shared" si="58"/>
        <v>2.2864822686801335E-3</v>
      </c>
      <c r="J136" s="365">
        <f t="shared" si="58"/>
        <v>2.8680668216625013E-3</v>
      </c>
    </row>
    <row r="137" spans="1:10" s="8" customFormat="1" ht="13">
      <c r="A137" s="825" t="s">
        <v>651</v>
      </c>
      <c r="B137" s="832">
        <f t="shared" ref="B137:J137" si="59">IF(B66="-","-",B66/B$68)</f>
        <v>1.3752333877707808E-3</v>
      </c>
      <c r="C137" s="832">
        <f t="shared" si="59"/>
        <v>9.9924268861730837E-4</v>
      </c>
      <c r="D137" s="832">
        <f t="shared" si="59"/>
        <v>2.0474314388314592E-3</v>
      </c>
      <c r="E137" s="832">
        <f t="shared" si="59"/>
        <v>1.7733684715727992E-3</v>
      </c>
      <c r="F137" s="832">
        <f t="shared" si="59"/>
        <v>1.5835075144897902E-3</v>
      </c>
      <c r="G137" s="832">
        <f t="shared" si="59"/>
        <v>4.0832824881335255E-3</v>
      </c>
      <c r="H137" s="833">
        <f t="shared" si="59"/>
        <v>1.11455705724892E-3</v>
      </c>
      <c r="I137" s="833">
        <f t="shared" si="59"/>
        <v>2.5964361774311398E-3</v>
      </c>
      <c r="J137" s="833">
        <f t="shared" si="59"/>
        <v>2.295765384744102E-3</v>
      </c>
    </row>
    <row r="138" spans="1:10" s="8" customFormat="1" ht="13">
      <c r="A138" s="811" t="s">
        <v>652</v>
      </c>
      <c r="B138" s="836">
        <f t="shared" ref="B138:J138" si="60">IF(B67="-","-",B67/B$68)</f>
        <v>6.4295808888359604E-2</v>
      </c>
      <c r="C138" s="836">
        <f t="shared" si="60"/>
        <v>4.2010793803482917E-2</v>
      </c>
      <c r="D138" s="836">
        <f t="shared" si="60"/>
        <v>3.7833968018278555E-2</v>
      </c>
      <c r="E138" s="836">
        <f t="shared" si="60"/>
        <v>3.221411957692371E-2</v>
      </c>
      <c r="F138" s="836">
        <f t="shared" si="60"/>
        <v>3.0951050463542729E-2</v>
      </c>
      <c r="G138" s="836">
        <f t="shared" si="60"/>
        <v>2.583334627209178E-2</v>
      </c>
      <c r="H138" s="837">
        <f t="shared" si="60"/>
        <v>4.8845485442909842E-2</v>
      </c>
      <c r="I138" s="837">
        <f t="shared" si="60"/>
        <v>3.0813076055651575E-2</v>
      </c>
      <c r="J138" s="837">
        <f t="shared" si="60"/>
        <v>3.4471821516816603E-2</v>
      </c>
    </row>
    <row r="139" spans="1:10" s="8" customFormat="1" ht="13">
      <c r="A139" s="826" t="s">
        <v>653</v>
      </c>
      <c r="B139" s="846">
        <f t="shared" ref="B139:J139" si="61">IF(B68="-","-",B68/B$68)</f>
        <v>1</v>
      </c>
      <c r="C139" s="846">
        <f t="shared" si="61"/>
        <v>1</v>
      </c>
      <c r="D139" s="846">
        <f t="shared" si="61"/>
        <v>1</v>
      </c>
      <c r="E139" s="846">
        <f t="shared" si="61"/>
        <v>1</v>
      </c>
      <c r="F139" s="846">
        <f t="shared" si="61"/>
        <v>1</v>
      </c>
      <c r="G139" s="846">
        <f t="shared" si="61"/>
        <v>1</v>
      </c>
      <c r="H139" s="847">
        <f t="shared" si="61"/>
        <v>1</v>
      </c>
      <c r="I139" s="847">
        <f t="shared" si="61"/>
        <v>1</v>
      </c>
      <c r="J139" s="847">
        <f t="shared" si="61"/>
        <v>1</v>
      </c>
    </row>
    <row r="140" spans="1:10" ht="15" customHeight="1">
      <c r="A140" s="828" t="s">
        <v>946</v>
      </c>
      <c r="B140" s="3"/>
      <c r="C140" s="3"/>
      <c r="D140" s="246"/>
      <c r="E140" s="3"/>
      <c r="F140" s="3"/>
      <c r="G140" s="246"/>
      <c r="H140" s="3"/>
      <c r="I140" s="3"/>
      <c r="J140" s="3"/>
    </row>
    <row r="141" spans="1:10" ht="15" customHeight="1">
      <c r="A141" s="828" t="s">
        <v>352</v>
      </c>
      <c r="B141" s="3"/>
      <c r="C141" s="3"/>
      <c r="D141" s="246"/>
      <c r="E141" s="3"/>
      <c r="F141" s="3"/>
      <c r="G141" s="246"/>
      <c r="H141" s="3"/>
      <c r="I141" s="3"/>
      <c r="J141" s="3"/>
    </row>
    <row r="142" spans="1:10" ht="13">
      <c r="A142" s="291" t="s">
        <v>944</v>
      </c>
      <c r="B142" s="3"/>
      <c r="C142" s="3"/>
      <c r="D142" s="246"/>
      <c r="E142" s="3"/>
      <c r="F142" s="3"/>
      <c r="G142" s="246"/>
      <c r="H142" s="3"/>
      <c r="I142" s="3"/>
      <c r="J142" s="3"/>
    </row>
    <row r="145" spans="1:10" ht="16.5">
      <c r="A145" s="108" t="s">
        <v>654</v>
      </c>
    </row>
    <row r="146" spans="1:10" ht="13.5" thickBot="1">
      <c r="A146" s="232"/>
      <c r="J146" s="678" t="s">
        <v>655</v>
      </c>
    </row>
    <row r="147" spans="1:10" ht="13">
      <c r="A147" s="231" t="s">
        <v>606</v>
      </c>
      <c r="B147" s="792" t="s">
        <v>41</v>
      </c>
      <c r="C147" s="792" t="s">
        <v>42</v>
      </c>
      <c r="D147" s="792" t="s">
        <v>132</v>
      </c>
      <c r="E147" s="792" t="s">
        <v>133</v>
      </c>
      <c r="F147" s="792" t="s">
        <v>134</v>
      </c>
      <c r="G147" s="793">
        <v>100000</v>
      </c>
      <c r="H147" s="794" t="s">
        <v>263</v>
      </c>
      <c r="I147" s="794" t="s">
        <v>262</v>
      </c>
      <c r="J147" s="794" t="s">
        <v>253</v>
      </c>
    </row>
    <row r="148" spans="1:10">
      <c r="A148" s="230"/>
      <c r="B148" s="795" t="s">
        <v>43</v>
      </c>
      <c r="C148" s="795" t="s">
        <v>43</v>
      </c>
      <c r="D148" s="795" t="s">
        <v>43</v>
      </c>
      <c r="E148" s="795" t="s">
        <v>43</v>
      </c>
      <c r="F148" s="795" t="s">
        <v>43</v>
      </c>
      <c r="G148" s="795" t="s">
        <v>46</v>
      </c>
      <c r="H148" s="796" t="s">
        <v>607</v>
      </c>
      <c r="I148" s="796" t="s">
        <v>150</v>
      </c>
      <c r="J148" s="796" t="s">
        <v>154</v>
      </c>
    </row>
    <row r="149" spans="1:10" ht="13" thickBot="1">
      <c r="A149" s="233"/>
      <c r="B149" s="797" t="s">
        <v>49</v>
      </c>
      <c r="C149" s="797" t="s">
        <v>45</v>
      </c>
      <c r="D149" s="797" t="s">
        <v>135</v>
      </c>
      <c r="E149" s="797" t="s">
        <v>136</v>
      </c>
      <c r="F149" s="797" t="s">
        <v>137</v>
      </c>
      <c r="G149" s="797" t="s">
        <v>138</v>
      </c>
      <c r="H149" s="798" t="s">
        <v>150</v>
      </c>
      <c r="I149" s="798" t="s">
        <v>138</v>
      </c>
      <c r="J149" s="798" t="s">
        <v>786</v>
      </c>
    </row>
    <row r="151" spans="1:10" s="8" customFormat="1" ht="13">
      <c r="A151" s="799" t="s">
        <v>608</v>
      </c>
      <c r="B151" s="800">
        <v>344.99615699999998</v>
      </c>
      <c r="C151" s="800">
        <v>349.95901300000003</v>
      </c>
      <c r="D151" s="800">
        <v>353.14808499999998</v>
      </c>
      <c r="E151" s="800">
        <v>387.139565</v>
      </c>
      <c r="F151" s="800">
        <v>397.82585899999998</v>
      </c>
      <c r="G151" s="800">
        <v>315.51080400000001</v>
      </c>
      <c r="H151" s="801">
        <v>348.31601599999999</v>
      </c>
      <c r="I151" s="801">
        <v>360.04033900000002</v>
      </c>
      <c r="J151" s="801">
        <v>356.92736000000002</v>
      </c>
    </row>
    <row r="152" spans="1:10">
      <c r="A152" s="802" t="s">
        <v>609</v>
      </c>
      <c r="B152" s="803">
        <v>294.33787100000001</v>
      </c>
      <c r="C152" s="803">
        <v>311.40517599999998</v>
      </c>
      <c r="D152" s="803">
        <v>335.67129599999998</v>
      </c>
      <c r="E152" s="803">
        <v>373.33737500000001</v>
      </c>
      <c r="F152" s="803">
        <v>385.58042699999999</v>
      </c>
      <c r="G152" s="803">
        <v>299.80015400000002</v>
      </c>
      <c r="H152" s="330">
        <v>305.75489399999998</v>
      </c>
      <c r="I152" s="330">
        <v>345.12669199999999</v>
      </c>
      <c r="J152" s="330">
        <v>334.67290700000001</v>
      </c>
    </row>
    <row r="153" spans="1:10">
      <c r="A153" s="804" t="s">
        <v>610</v>
      </c>
      <c r="B153" s="805">
        <v>11.40925</v>
      </c>
      <c r="C153" s="805">
        <v>11.380826000000001</v>
      </c>
      <c r="D153" s="805">
        <v>13.569927</v>
      </c>
      <c r="E153" s="805">
        <v>11.43709</v>
      </c>
      <c r="F153" s="805">
        <v>11.52556</v>
      </c>
      <c r="G153" s="805">
        <v>12.938451000000001</v>
      </c>
      <c r="H153" s="806">
        <v>11.390236</v>
      </c>
      <c r="I153" s="806">
        <v>12.373963</v>
      </c>
      <c r="J153" s="806">
        <v>12.112769</v>
      </c>
    </row>
    <row r="154" spans="1:10">
      <c r="A154" s="802" t="s">
        <v>611</v>
      </c>
      <c r="B154" s="803">
        <v>6.8546999999999997E-2</v>
      </c>
      <c r="C154" s="803">
        <v>0.23479700000000001</v>
      </c>
      <c r="D154" s="803">
        <v>0.47919499999999998</v>
      </c>
      <c r="E154" s="803">
        <v>0.66984399999999999</v>
      </c>
      <c r="F154" s="803">
        <v>0.71987199999999996</v>
      </c>
      <c r="G154" s="803">
        <v>2.6162459999999998</v>
      </c>
      <c r="H154" s="330">
        <v>0.179758</v>
      </c>
      <c r="I154" s="330">
        <v>1.2194499999999999</v>
      </c>
      <c r="J154" s="330">
        <v>0.94339700000000004</v>
      </c>
    </row>
    <row r="155" spans="1:10">
      <c r="A155" s="804" t="s">
        <v>725</v>
      </c>
      <c r="B155" s="805" t="s">
        <v>105</v>
      </c>
      <c r="C155" s="805" t="s">
        <v>105</v>
      </c>
      <c r="D155" s="805" t="s">
        <v>105</v>
      </c>
      <c r="E155" s="805" t="s">
        <v>105</v>
      </c>
      <c r="F155" s="805" t="s">
        <v>105</v>
      </c>
      <c r="G155" s="805">
        <v>0.15595200000000001</v>
      </c>
      <c r="H155" s="806" t="s">
        <v>105</v>
      </c>
      <c r="I155" s="806">
        <v>4.6711999999999997E-2</v>
      </c>
      <c r="J155" s="806">
        <v>3.4308999999999999E-2</v>
      </c>
    </row>
    <row r="156" spans="1:10" s="8" customFormat="1" ht="13">
      <c r="A156" s="811" t="s">
        <v>612</v>
      </c>
      <c r="B156" s="812">
        <v>28.815252999999998</v>
      </c>
      <c r="C156" s="812">
        <v>35.760308999999999</v>
      </c>
      <c r="D156" s="812">
        <v>45.558404000000003</v>
      </c>
      <c r="E156" s="812">
        <v>51.576101999999999</v>
      </c>
      <c r="F156" s="812">
        <v>66.731280999999996</v>
      </c>
      <c r="G156" s="812">
        <v>94.393715999999998</v>
      </c>
      <c r="H156" s="813">
        <v>33.461086999999999</v>
      </c>
      <c r="I156" s="813">
        <v>65.726156000000003</v>
      </c>
      <c r="J156" s="813">
        <v>57.159311000000002</v>
      </c>
    </row>
    <row r="157" spans="1:10">
      <c r="A157" s="804" t="s">
        <v>618</v>
      </c>
      <c r="B157" s="805" t="s">
        <v>105</v>
      </c>
      <c r="C157" s="805" t="s">
        <v>105</v>
      </c>
      <c r="D157" s="805">
        <v>0.297566</v>
      </c>
      <c r="E157" s="805" t="s">
        <v>105</v>
      </c>
      <c r="F157" s="805" t="s">
        <v>105</v>
      </c>
      <c r="G157" s="805">
        <v>1.898199</v>
      </c>
      <c r="H157" s="806" t="s">
        <v>105</v>
      </c>
      <c r="I157" s="806">
        <v>0.63436899999999996</v>
      </c>
      <c r="J157" s="806">
        <v>0.46593499999999999</v>
      </c>
    </row>
    <row r="158" spans="1:10">
      <c r="A158" s="802" t="s">
        <v>613</v>
      </c>
      <c r="B158" s="803">
        <v>16.437622999999999</v>
      </c>
      <c r="C158" s="803">
        <v>22.212021</v>
      </c>
      <c r="D158" s="803">
        <v>32.066628999999999</v>
      </c>
      <c r="E158" s="803">
        <v>36.291297999999998</v>
      </c>
      <c r="F158" s="803">
        <v>41.264771000000003</v>
      </c>
      <c r="G158" s="803">
        <v>47.889144999999999</v>
      </c>
      <c r="H158" s="330">
        <v>20.300355</v>
      </c>
      <c r="I158" s="330">
        <v>39.702451000000003</v>
      </c>
      <c r="J158" s="330">
        <v>34.550913000000001</v>
      </c>
    </row>
    <row r="159" spans="1:10">
      <c r="A159" s="810" t="s">
        <v>614</v>
      </c>
      <c r="B159" s="805">
        <v>7.57552</v>
      </c>
      <c r="C159" s="805">
        <v>8.5899180000000008</v>
      </c>
      <c r="D159" s="805">
        <v>10.416998</v>
      </c>
      <c r="E159" s="805">
        <v>11.82362</v>
      </c>
      <c r="F159" s="805">
        <v>19.786550999999999</v>
      </c>
      <c r="G159" s="805">
        <v>25.740756000000001</v>
      </c>
      <c r="H159" s="806">
        <v>8.254092</v>
      </c>
      <c r="I159" s="806">
        <v>17.076542</v>
      </c>
      <c r="J159" s="806">
        <v>14.734052999999999</v>
      </c>
    </row>
    <row r="160" spans="1:10">
      <c r="A160" s="802" t="s">
        <v>615</v>
      </c>
      <c r="B160" s="803">
        <v>1.2872300000000001</v>
      </c>
      <c r="C160" s="803">
        <v>1.6791670000000001</v>
      </c>
      <c r="D160" s="803">
        <v>1.109696</v>
      </c>
      <c r="E160" s="803">
        <v>1.9414439999999999</v>
      </c>
      <c r="F160" s="803">
        <v>3.4826429999999999</v>
      </c>
      <c r="G160" s="803">
        <v>3.0490659999999998</v>
      </c>
      <c r="H160" s="330">
        <v>1.5494129999999999</v>
      </c>
      <c r="I160" s="330">
        <v>2.3593489999999999</v>
      </c>
      <c r="J160" s="330">
        <v>2.1442990000000002</v>
      </c>
    </row>
    <row r="161" spans="1:10">
      <c r="A161" s="804" t="s">
        <v>616</v>
      </c>
      <c r="B161" s="805">
        <v>0.91239199999999998</v>
      </c>
      <c r="C161" s="805">
        <v>1.2524249999999999</v>
      </c>
      <c r="D161" s="805">
        <v>1.241843</v>
      </c>
      <c r="E161" s="805">
        <v>1.361918</v>
      </c>
      <c r="F161" s="805">
        <v>2.190607</v>
      </c>
      <c r="G161" s="805">
        <v>15.814711000000001</v>
      </c>
      <c r="H161" s="806">
        <v>1.1398539999999999</v>
      </c>
      <c r="I161" s="806">
        <v>5.8095910000000002</v>
      </c>
      <c r="J161" s="806">
        <v>4.5697080000000003</v>
      </c>
    </row>
    <row r="162" spans="1:10" s="8" customFormat="1" ht="13">
      <c r="A162" s="811" t="s">
        <v>617</v>
      </c>
      <c r="B162" s="812">
        <v>130.611434</v>
      </c>
      <c r="C162" s="812">
        <v>149.863485</v>
      </c>
      <c r="D162" s="812">
        <v>178.87557699999999</v>
      </c>
      <c r="E162" s="812">
        <v>197.32503700000001</v>
      </c>
      <c r="F162" s="812">
        <v>202.963662</v>
      </c>
      <c r="G162" s="812">
        <v>224.752454</v>
      </c>
      <c r="H162" s="813">
        <v>143.489924</v>
      </c>
      <c r="I162" s="813">
        <v>202.44836900000001</v>
      </c>
      <c r="J162" s="813">
        <v>186.79404400000001</v>
      </c>
    </row>
    <row r="163" spans="1:10">
      <c r="A163" s="810" t="s">
        <v>658</v>
      </c>
      <c r="B163" s="805">
        <v>6.2317549999999997</v>
      </c>
      <c r="C163" s="805">
        <v>9.9342170000000003</v>
      </c>
      <c r="D163" s="805">
        <v>21.426380000000002</v>
      </c>
      <c r="E163" s="805">
        <v>32.680937</v>
      </c>
      <c r="F163" s="805">
        <v>30.703524000000002</v>
      </c>
      <c r="G163" s="805">
        <v>34.134096999999997</v>
      </c>
      <c r="H163" s="806">
        <v>8.7084840000000003</v>
      </c>
      <c r="I163" s="806">
        <v>30.280760999999998</v>
      </c>
      <c r="J163" s="806">
        <v>24.553007999999998</v>
      </c>
    </row>
    <row r="164" spans="1:10">
      <c r="A164" s="802" t="s">
        <v>619</v>
      </c>
      <c r="B164" s="803">
        <v>60.448002000000002</v>
      </c>
      <c r="C164" s="803">
        <v>74.181436000000005</v>
      </c>
      <c r="D164" s="803">
        <v>89.431634000000003</v>
      </c>
      <c r="E164" s="803">
        <v>96.305386999999996</v>
      </c>
      <c r="F164" s="803">
        <v>106.096479</v>
      </c>
      <c r="G164" s="803">
        <v>123.354669</v>
      </c>
      <c r="H164" s="330">
        <v>69.634861000000001</v>
      </c>
      <c r="I164" s="330">
        <v>104.60307400000001</v>
      </c>
      <c r="J164" s="330">
        <v>95.318505000000002</v>
      </c>
    </row>
    <row r="165" spans="1:10">
      <c r="A165" s="804" t="s">
        <v>620</v>
      </c>
      <c r="B165" s="805">
        <v>0.48618</v>
      </c>
      <c r="C165" s="805">
        <v>0.51996200000000004</v>
      </c>
      <c r="D165" s="805">
        <v>0.54077399999999998</v>
      </c>
      <c r="E165" s="805">
        <v>0.29862300000000003</v>
      </c>
      <c r="F165" s="805">
        <v>0.59706300000000001</v>
      </c>
      <c r="G165" s="805">
        <v>7.9198009999999996</v>
      </c>
      <c r="H165" s="806">
        <v>0.50877799999999995</v>
      </c>
      <c r="I165" s="806">
        <v>2.6872240000000001</v>
      </c>
      <c r="J165" s="806">
        <v>2.1088149999999999</v>
      </c>
    </row>
    <row r="166" spans="1:10">
      <c r="A166" s="802" t="s">
        <v>621</v>
      </c>
      <c r="B166" s="803">
        <v>0.241065</v>
      </c>
      <c r="C166" s="803">
        <v>0.20333999999999999</v>
      </c>
      <c r="D166" s="803">
        <v>0.28674100000000002</v>
      </c>
      <c r="E166" s="803">
        <v>0.66133299999999995</v>
      </c>
      <c r="F166" s="803">
        <v>1.5826659999999999</v>
      </c>
      <c r="G166" s="803">
        <v>7.1003819999999997</v>
      </c>
      <c r="H166" s="330">
        <v>0.21582899999999999</v>
      </c>
      <c r="I166" s="330">
        <v>2.6686200000000002</v>
      </c>
      <c r="J166" s="330">
        <v>2.0173679999999998</v>
      </c>
    </row>
    <row r="167" spans="1:10">
      <c r="A167" s="804" t="s">
        <v>622</v>
      </c>
      <c r="B167" s="805">
        <v>41.680397999999997</v>
      </c>
      <c r="C167" s="805">
        <v>48.390346999999998</v>
      </c>
      <c r="D167" s="805">
        <v>57.389381</v>
      </c>
      <c r="E167" s="805">
        <v>57.518627000000002</v>
      </c>
      <c r="F167" s="805">
        <v>53.111668999999999</v>
      </c>
      <c r="G167" s="805">
        <v>39.603389</v>
      </c>
      <c r="H167" s="806">
        <v>46.168959000000001</v>
      </c>
      <c r="I167" s="806">
        <v>51.351661999999997</v>
      </c>
      <c r="J167" s="806">
        <v>49.975579000000003</v>
      </c>
    </row>
    <row r="168" spans="1:10">
      <c r="A168" s="814" t="s">
        <v>623</v>
      </c>
      <c r="B168" s="815">
        <v>3.6734810000000002</v>
      </c>
      <c r="C168" s="815">
        <v>5.8739489999999996</v>
      </c>
      <c r="D168" s="815">
        <v>8.3115249999999996</v>
      </c>
      <c r="E168" s="815">
        <v>9.5160940000000007</v>
      </c>
      <c r="F168" s="815">
        <v>10.872261</v>
      </c>
      <c r="G168" s="815">
        <v>12.640116000000001</v>
      </c>
      <c r="H168" s="409">
        <v>5.1454649999999997</v>
      </c>
      <c r="I168" s="409">
        <v>10.423093</v>
      </c>
      <c r="J168" s="409">
        <v>9.0218059999999998</v>
      </c>
    </row>
    <row r="169" spans="1:10" s="8" customFormat="1" ht="13">
      <c r="A169" s="807" t="s">
        <v>624</v>
      </c>
      <c r="B169" s="808">
        <v>37.377015999999998</v>
      </c>
      <c r="C169" s="808">
        <v>57.456893999999998</v>
      </c>
      <c r="D169" s="808">
        <v>83.718898999999993</v>
      </c>
      <c r="E169" s="808">
        <v>94.068207999999998</v>
      </c>
      <c r="F169" s="808">
        <v>98.197961000000006</v>
      </c>
      <c r="G169" s="808">
        <v>148.13654399999999</v>
      </c>
      <c r="H169" s="809">
        <v>50.809274000000002</v>
      </c>
      <c r="I169" s="809">
        <v>108.69813600000001</v>
      </c>
      <c r="J169" s="809">
        <v>93.327800999999994</v>
      </c>
    </row>
    <row r="170" spans="1:10">
      <c r="A170" s="814" t="s">
        <v>659</v>
      </c>
      <c r="B170" s="815">
        <v>3.5139170000000002</v>
      </c>
      <c r="C170" s="815">
        <v>5.6701899999999998</v>
      </c>
      <c r="D170" s="815">
        <v>9.6797900000000006</v>
      </c>
      <c r="E170" s="815">
        <v>11.372207</v>
      </c>
      <c r="F170" s="815">
        <v>8.5183999999999997</v>
      </c>
      <c r="G170" s="815">
        <v>13.678226</v>
      </c>
      <c r="H170" s="409">
        <v>4.9563370000000004</v>
      </c>
      <c r="I170" s="409">
        <v>11.188547</v>
      </c>
      <c r="J170" s="409">
        <v>9.5338049999999992</v>
      </c>
    </row>
    <row r="171" spans="1:10">
      <c r="A171" s="804" t="s">
        <v>625</v>
      </c>
      <c r="B171" s="805">
        <v>15.733439000000001</v>
      </c>
      <c r="C171" s="805">
        <v>29.355810999999999</v>
      </c>
      <c r="D171" s="805">
        <v>49.023345999999997</v>
      </c>
      <c r="E171" s="805">
        <v>53.598815999999999</v>
      </c>
      <c r="F171" s="805">
        <v>55.798924</v>
      </c>
      <c r="G171" s="805">
        <v>79.982406999999995</v>
      </c>
      <c r="H171" s="806">
        <v>24.846004000000001</v>
      </c>
      <c r="I171" s="806">
        <v>60.875120000000003</v>
      </c>
      <c r="J171" s="806">
        <v>51.308866000000002</v>
      </c>
    </row>
    <row r="172" spans="1:10">
      <c r="A172" s="802" t="s">
        <v>626</v>
      </c>
      <c r="B172" s="803">
        <v>13.868795</v>
      </c>
      <c r="C172" s="803">
        <v>17.865518999999999</v>
      </c>
      <c r="D172" s="803">
        <v>24.330931</v>
      </c>
      <c r="E172" s="803">
        <v>28.838629000000001</v>
      </c>
      <c r="F172" s="803">
        <v>33.880637</v>
      </c>
      <c r="G172" s="803">
        <v>54.475911000000004</v>
      </c>
      <c r="H172" s="330">
        <v>16.542368</v>
      </c>
      <c r="I172" s="330">
        <v>36.404397000000003</v>
      </c>
      <c r="J172" s="330">
        <v>31.130738999999998</v>
      </c>
    </row>
    <row r="173" spans="1:10" s="8" customFormat="1" ht="13">
      <c r="A173" s="807" t="s">
        <v>627</v>
      </c>
      <c r="B173" s="808">
        <v>67.971519999999998</v>
      </c>
      <c r="C173" s="808">
        <v>89.889927999999998</v>
      </c>
      <c r="D173" s="808">
        <v>118.899039</v>
      </c>
      <c r="E173" s="808">
        <v>146.61277799999999</v>
      </c>
      <c r="F173" s="808">
        <v>160.070966</v>
      </c>
      <c r="G173" s="808">
        <v>112.57680499999999</v>
      </c>
      <c r="H173" s="809">
        <v>82.633645999999999</v>
      </c>
      <c r="I173" s="809">
        <v>132.64767499999999</v>
      </c>
      <c r="J173" s="809">
        <v>119.368223</v>
      </c>
    </row>
    <row r="174" spans="1:10">
      <c r="A174" s="802" t="s">
        <v>660</v>
      </c>
      <c r="B174" s="803">
        <v>4.3341050000000001</v>
      </c>
      <c r="C174" s="803">
        <v>8.6708400000000001</v>
      </c>
      <c r="D174" s="803">
        <v>21.871269000000002</v>
      </c>
      <c r="E174" s="803">
        <v>32.076962000000002</v>
      </c>
      <c r="F174" s="803">
        <v>32.889539999999997</v>
      </c>
      <c r="G174" s="803">
        <v>25.155674999999999</v>
      </c>
      <c r="H174" s="330">
        <v>7.2351260000000002</v>
      </c>
      <c r="I174" s="330">
        <v>27.889282999999999</v>
      </c>
      <c r="J174" s="330">
        <v>22.405304000000001</v>
      </c>
    </row>
    <row r="175" spans="1:10">
      <c r="A175" s="804" t="s">
        <v>628</v>
      </c>
      <c r="B175" s="805">
        <v>25.960367999999999</v>
      </c>
      <c r="C175" s="805">
        <v>31.927932999999999</v>
      </c>
      <c r="D175" s="805">
        <v>43.290903999999998</v>
      </c>
      <c r="E175" s="805">
        <v>44.869683000000002</v>
      </c>
      <c r="F175" s="805">
        <v>46.228419000000002</v>
      </c>
      <c r="G175" s="805">
        <v>43.949353000000002</v>
      </c>
      <c r="H175" s="806">
        <v>29.952318000000002</v>
      </c>
      <c r="I175" s="806">
        <v>44.482982</v>
      </c>
      <c r="J175" s="806">
        <v>40.624879</v>
      </c>
    </row>
    <row r="176" spans="1:10">
      <c r="A176" s="802" t="s">
        <v>629</v>
      </c>
      <c r="B176" s="803">
        <v>30.219117000000001</v>
      </c>
      <c r="C176" s="803">
        <v>42.988326000000001</v>
      </c>
      <c r="D176" s="803">
        <v>52.682409999999997</v>
      </c>
      <c r="E176" s="803">
        <v>69.421745999999999</v>
      </c>
      <c r="F176" s="803">
        <v>80.950592</v>
      </c>
      <c r="G176" s="803">
        <v>39.652752</v>
      </c>
      <c r="H176" s="330">
        <v>38.760967000000001</v>
      </c>
      <c r="I176" s="330">
        <v>58.82358</v>
      </c>
      <c r="J176" s="330">
        <v>53.496664000000003</v>
      </c>
    </row>
    <row r="177" spans="1:10">
      <c r="A177" s="804" t="s">
        <v>726</v>
      </c>
      <c r="B177" s="805" t="s">
        <v>105</v>
      </c>
      <c r="C177" s="805" t="s">
        <v>105</v>
      </c>
      <c r="D177" s="805">
        <v>1.403E-3</v>
      </c>
      <c r="E177" s="805" t="s">
        <v>105</v>
      </c>
      <c r="F177" s="805">
        <v>2.415E-3</v>
      </c>
      <c r="G177" s="805">
        <v>3.8190249999999999</v>
      </c>
      <c r="H177" s="806" t="s">
        <v>105</v>
      </c>
      <c r="I177" s="806">
        <v>1.144636</v>
      </c>
      <c r="J177" s="806">
        <v>0.84071899999999999</v>
      </c>
    </row>
    <row r="178" spans="1:10" s="8" customFormat="1" ht="13">
      <c r="A178" s="819" t="s">
        <v>630</v>
      </c>
      <c r="B178" s="820">
        <v>38.818497999999998</v>
      </c>
      <c r="C178" s="820">
        <v>72.132337000000007</v>
      </c>
      <c r="D178" s="820">
        <v>106.84576300000001</v>
      </c>
      <c r="E178" s="820">
        <v>148.46601699999999</v>
      </c>
      <c r="F178" s="820">
        <v>166.68065799999999</v>
      </c>
      <c r="G178" s="820">
        <v>334.19095499999997</v>
      </c>
      <c r="H178" s="821">
        <v>61.103496999999997</v>
      </c>
      <c r="I178" s="821">
        <v>198.08346800000001</v>
      </c>
      <c r="J178" s="821">
        <v>161.71329299999999</v>
      </c>
    </row>
    <row r="179" spans="1:10">
      <c r="A179" s="816" t="s">
        <v>731</v>
      </c>
      <c r="B179" s="805">
        <v>8.0907389999999992</v>
      </c>
      <c r="C179" s="805">
        <v>21.213422000000001</v>
      </c>
      <c r="D179" s="805">
        <v>38.824165000000001</v>
      </c>
      <c r="E179" s="805">
        <v>49.336627</v>
      </c>
      <c r="F179" s="805">
        <v>53.302602</v>
      </c>
      <c r="G179" s="805">
        <v>40.382306999999997</v>
      </c>
      <c r="H179" s="806">
        <v>16.869042</v>
      </c>
      <c r="I179" s="806">
        <v>45.024760999999998</v>
      </c>
      <c r="J179" s="806">
        <v>37.549008000000001</v>
      </c>
    </row>
    <row r="180" spans="1:10">
      <c r="A180" s="814" t="s">
        <v>631</v>
      </c>
      <c r="B180" s="803">
        <v>0.391957</v>
      </c>
      <c r="C180" s="803">
        <v>0.38399100000000003</v>
      </c>
      <c r="D180" s="803">
        <v>1.7179949999999999</v>
      </c>
      <c r="E180" s="803">
        <v>7.1774170000000002</v>
      </c>
      <c r="F180" s="803">
        <v>12.045423</v>
      </c>
      <c r="G180" s="803">
        <v>13.546411000000001</v>
      </c>
      <c r="H180" s="330">
        <v>0.38662800000000003</v>
      </c>
      <c r="I180" s="330">
        <v>8.7308409999999999</v>
      </c>
      <c r="J180" s="330">
        <v>6.5153309999999998</v>
      </c>
    </row>
    <row r="181" spans="1:10">
      <c r="A181" s="816" t="s">
        <v>727</v>
      </c>
      <c r="B181" s="817">
        <v>20.924444999999999</v>
      </c>
      <c r="C181" s="817">
        <v>35.664774999999999</v>
      </c>
      <c r="D181" s="817">
        <v>50.907916</v>
      </c>
      <c r="E181" s="817">
        <v>73.146507</v>
      </c>
      <c r="F181" s="817">
        <v>80.273106999999996</v>
      </c>
      <c r="G181" s="817">
        <v>97.927380999999997</v>
      </c>
      <c r="H181" s="818">
        <v>30.784859000000001</v>
      </c>
      <c r="I181" s="818">
        <v>76.899924999999996</v>
      </c>
      <c r="J181" s="818">
        <v>64.655704</v>
      </c>
    </row>
    <row r="182" spans="1:10">
      <c r="A182" s="814" t="s">
        <v>632</v>
      </c>
      <c r="B182" s="815">
        <v>0.12118900000000001</v>
      </c>
      <c r="C182" s="815">
        <v>0.20933399999999999</v>
      </c>
      <c r="D182" s="815">
        <v>0.159106</v>
      </c>
      <c r="E182" s="815">
        <v>0.33763900000000002</v>
      </c>
      <c r="F182" s="815">
        <v>0.82339099999999998</v>
      </c>
      <c r="G182" s="815">
        <v>0.64175199999999999</v>
      </c>
      <c r="H182" s="409">
        <v>0.18015300000000001</v>
      </c>
      <c r="I182" s="409">
        <v>0.47437000000000001</v>
      </c>
      <c r="J182" s="409">
        <v>0.39625100000000002</v>
      </c>
    </row>
    <row r="183" spans="1:10">
      <c r="A183" s="816" t="s">
        <v>633</v>
      </c>
      <c r="B183" s="817">
        <v>1.8422419999999999</v>
      </c>
      <c r="C183" s="817">
        <v>2.8333810000000001</v>
      </c>
      <c r="D183" s="817">
        <v>4.5295189999999996</v>
      </c>
      <c r="E183" s="817">
        <v>7.0950170000000004</v>
      </c>
      <c r="F183" s="817">
        <v>6.347836</v>
      </c>
      <c r="G183" s="817">
        <v>16.079936</v>
      </c>
      <c r="H183" s="818">
        <v>2.5052560000000001</v>
      </c>
      <c r="I183" s="818">
        <v>9.0879569999999994</v>
      </c>
      <c r="J183" s="818">
        <v>7.3401540000000001</v>
      </c>
    </row>
    <row r="184" spans="1:10">
      <c r="A184" s="814" t="s">
        <v>634</v>
      </c>
      <c r="B184" s="815">
        <v>3.85501</v>
      </c>
      <c r="C184" s="815">
        <v>7.5047899999999998</v>
      </c>
      <c r="D184" s="815">
        <v>9.880865</v>
      </c>
      <c r="E184" s="815">
        <v>10.983587999999999</v>
      </c>
      <c r="F184" s="815">
        <v>13.828459000000001</v>
      </c>
      <c r="G184" s="815">
        <v>78.806872999999996</v>
      </c>
      <c r="H184" s="409">
        <v>6.2964979999999997</v>
      </c>
      <c r="I184" s="409">
        <v>31.553194000000001</v>
      </c>
      <c r="J184" s="409">
        <v>24.847173999999999</v>
      </c>
    </row>
    <row r="185" spans="1:10">
      <c r="A185" s="816" t="s">
        <v>728</v>
      </c>
      <c r="B185" s="817" t="s">
        <v>105</v>
      </c>
      <c r="C185" s="817" t="s">
        <v>105</v>
      </c>
      <c r="D185" s="817" t="s">
        <v>105</v>
      </c>
      <c r="E185" s="817">
        <v>5.1939999999999998E-3</v>
      </c>
      <c r="F185" s="817" t="s">
        <v>105</v>
      </c>
      <c r="G185" s="817">
        <v>13.137323</v>
      </c>
      <c r="H185" s="818" t="s">
        <v>105</v>
      </c>
      <c r="I185" s="818">
        <v>3.9365679999999998</v>
      </c>
      <c r="J185" s="818">
        <v>2.8913519999999999</v>
      </c>
    </row>
    <row r="186" spans="1:10" s="8" customFormat="1" ht="13">
      <c r="A186" s="814" t="s">
        <v>729</v>
      </c>
      <c r="B186" s="815" t="s">
        <v>105</v>
      </c>
      <c r="C186" s="815" t="s">
        <v>105</v>
      </c>
      <c r="D186" s="815" t="s">
        <v>105</v>
      </c>
      <c r="E186" s="815" t="s">
        <v>105</v>
      </c>
      <c r="F186" s="815">
        <v>5.9839999999999997E-2</v>
      </c>
      <c r="G186" s="815">
        <v>40.174483000000002</v>
      </c>
      <c r="H186" s="409" t="s">
        <v>105</v>
      </c>
      <c r="I186" s="409">
        <v>12.043844999999999</v>
      </c>
      <c r="J186" s="409">
        <v>8.8460289999999997</v>
      </c>
    </row>
    <row r="187" spans="1:10" s="8" customFormat="1" ht="13">
      <c r="A187" s="822" t="s">
        <v>635</v>
      </c>
      <c r="B187" s="823">
        <v>4.5644450000000001</v>
      </c>
      <c r="C187" s="823">
        <v>3.8352539999999999</v>
      </c>
      <c r="D187" s="823">
        <v>3.0249039999999998</v>
      </c>
      <c r="E187" s="823">
        <v>4.4048040000000004</v>
      </c>
      <c r="F187" s="823">
        <v>4.5055050000000003</v>
      </c>
      <c r="G187" s="823">
        <v>5.4910670000000001</v>
      </c>
      <c r="H187" s="824">
        <v>4.0766590000000003</v>
      </c>
      <c r="I187" s="824">
        <v>4.4426550000000002</v>
      </c>
      <c r="J187" s="824">
        <v>4.345478</v>
      </c>
    </row>
    <row r="188" spans="1:10" s="69" customFormat="1">
      <c r="A188" s="814" t="s">
        <v>661</v>
      </c>
      <c r="B188" s="815">
        <v>1.4843919999999999</v>
      </c>
      <c r="C188" s="815">
        <v>1.03616</v>
      </c>
      <c r="D188" s="815">
        <v>0.76313600000000004</v>
      </c>
      <c r="E188" s="815">
        <v>1.886155</v>
      </c>
      <c r="F188" s="815">
        <v>2.497763</v>
      </c>
      <c r="G188" s="815">
        <v>0.71089400000000003</v>
      </c>
      <c r="H188" s="409">
        <v>1.1845509999999999</v>
      </c>
      <c r="I188" s="409">
        <v>1.3929579999999999</v>
      </c>
      <c r="J188" s="409">
        <v>1.337623</v>
      </c>
    </row>
    <row r="189" spans="1:10" s="8" customFormat="1" ht="13">
      <c r="A189" s="816" t="s">
        <v>662</v>
      </c>
      <c r="B189" s="817">
        <v>2.7338260000000001</v>
      </c>
      <c r="C189" s="817">
        <v>2.615993</v>
      </c>
      <c r="D189" s="817">
        <v>2.2455319999999999</v>
      </c>
      <c r="E189" s="817">
        <v>2.5186489999999999</v>
      </c>
      <c r="F189" s="817">
        <v>2.0077410000000002</v>
      </c>
      <c r="G189" s="817">
        <v>4.7801729999999996</v>
      </c>
      <c r="H189" s="818">
        <v>2.6550029999999998</v>
      </c>
      <c r="I189" s="818">
        <v>3.0461070000000001</v>
      </c>
      <c r="J189" s="818">
        <v>2.9422630000000001</v>
      </c>
    </row>
    <row r="190" spans="1:10" s="8" customFormat="1" ht="13">
      <c r="A190" s="811" t="s">
        <v>636</v>
      </c>
      <c r="B190" s="812">
        <v>106.85604600000001</v>
      </c>
      <c r="C190" s="812">
        <v>114.97298600000001</v>
      </c>
      <c r="D190" s="812">
        <v>124.265777</v>
      </c>
      <c r="E190" s="812">
        <v>122.577327</v>
      </c>
      <c r="F190" s="812">
        <v>132.49667299999999</v>
      </c>
      <c r="G190" s="812">
        <v>158.58756399999999</v>
      </c>
      <c r="H190" s="813">
        <v>112.285802</v>
      </c>
      <c r="I190" s="813">
        <v>135.47504799999999</v>
      </c>
      <c r="J190" s="813">
        <v>129.31796600000001</v>
      </c>
    </row>
    <row r="191" spans="1:10">
      <c r="A191" s="804" t="s">
        <v>663</v>
      </c>
      <c r="B191" s="805">
        <v>37.9709</v>
      </c>
      <c r="C191" s="805">
        <v>36.599290000000003</v>
      </c>
      <c r="D191" s="805">
        <v>35.347217999999998</v>
      </c>
      <c r="E191" s="805">
        <v>33.105522999999998</v>
      </c>
      <c r="F191" s="805">
        <v>27.204153999999999</v>
      </c>
      <c r="G191" s="805">
        <v>25.449404000000001</v>
      </c>
      <c r="H191" s="806">
        <v>37.053373999999998</v>
      </c>
      <c r="I191" s="806">
        <v>30.273890999999999</v>
      </c>
      <c r="J191" s="806">
        <v>32.073942000000002</v>
      </c>
    </row>
    <row r="192" spans="1:10">
      <c r="A192" s="802" t="s">
        <v>637</v>
      </c>
      <c r="B192" s="803">
        <v>2.2729789999999999</v>
      </c>
      <c r="C192" s="803">
        <v>2.5631879999999998</v>
      </c>
      <c r="D192" s="803">
        <v>2.160406</v>
      </c>
      <c r="E192" s="803">
        <v>1.526918</v>
      </c>
      <c r="F192" s="803">
        <v>2.3986190000000001</v>
      </c>
      <c r="G192" s="803">
        <v>3.9124919999999999</v>
      </c>
      <c r="H192" s="330">
        <v>2.4671120000000002</v>
      </c>
      <c r="I192" s="330">
        <v>2.5343140000000002</v>
      </c>
      <c r="J192" s="330">
        <v>2.5164710000000001</v>
      </c>
    </row>
    <row r="193" spans="1:10">
      <c r="A193" s="804" t="s">
        <v>638</v>
      </c>
      <c r="B193" s="805">
        <v>5.3492709999999999</v>
      </c>
      <c r="C193" s="805">
        <v>7.8162349999999998</v>
      </c>
      <c r="D193" s="805">
        <v>16.039573000000001</v>
      </c>
      <c r="E193" s="805">
        <v>20.834278000000001</v>
      </c>
      <c r="F193" s="805">
        <v>34.725267000000002</v>
      </c>
      <c r="G193" s="805">
        <v>67.691455000000005</v>
      </c>
      <c r="H193" s="806">
        <v>6.9995250000000002</v>
      </c>
      <c r="I193" s="806">
        <v>36.243215999999997</v>
      </c>
      <c r="J193" s="806">
        <v>28.478591000000002</v>
      </c>
    </row>
    <row r="194" spans="1:10" s="69" customFormat="1">
      <c r="A194" s="802" t="s">
        <v>639</v>
      </c>
      <c r="B194" s="803">
        <v>10.54302</v>
      </c>
      <c r="C194" s="803">
        <v>12.633592999999999</v>
      </c>
      <c r="D194" s="803">
        <v>14.525862</v>
      </c>
      <c r="E194" s="803">
        <v>13.585725</v>
      </c>
      <c r="F194" s="803">
        <v>13.303342000000001</v>
      </c>
      <c r="G194" s="803">
        <v>9.8564369999999997</v>
      </c>
      <c r="H194" s="330">
        <v>11.941490999999999</v>
      </c>
      <c r="I194" s="330">
        <v>12.627124</v>
      </c>
      <c r="J194" s="330">
        <v>12.445079</v>
      </c>
    </row>
    <row r="195" spans="1:10">
      <c r="A195" s="804" t="s">
        <v>640</v>
      </c>
      <c r="B195" s="805">
        <v>28.542256999999999</v>
      </c>
      <c r="C195" s="805">
        <v>36.344271999999997</v>
      </c>
      <c r="D195" s="805">
        <v>46.093722</v>
      </c>
      <c r="E195" s="805">
        <v>43.150030000000001</v>
      </c>
      <c r="F195" s="805">
        <v>44.769688000000002</v>
      </c>
      <c r="G195" s="805">
        <v>38.711053</v>
      </c>
      <c r="H195" s="806">
        <v>33.761346000000003</v>
      </c>
      <c r="I195" s="806">
        <v>42.755254000000001</v>
      </c>
      <c r="J195" s="806">
        <v>40.367240000000002</v>
      </c>
    </row>
    <row r="196" spans="1:10" s="8" customFormat="1" ht="13">
      <c r="A196" s="802" t="s">
        <v>641</v>
      </c>
      <c r="B196" s="803">
        <v>8.3054070000000007</v>
      </c>
      <c r="C196" s="803">
        <v>7.8499679999999996</v>
      </c>
      <c r="D196" s="803">
        <v>8.2035699999999991</v>
      </c>
      <c r="E196" s="803">
        <v>9.959892</v>
      </c>
      <c r="F196" s="803">
        <v>10.095604</v>
      </c>
      <c r="G196" s="803">
        <v>12.966723</v>
      </c>
      <c r="H196" s="330">
        <v>8.0007450000000002</v>
      </c>
      <c r="I196" s="330">
        <v>10.495896999999999</v>
      </c>
      <c r="J196" s="330">
        <v>9.8333980000000007</v>
      </c>
    </row>
    <row r="197" spans="1:10" s="8" customFormat="1" ht="13">
      <c r="A197" s="822" t="s">
        <v>642</v>
      </c>
      <c r="B197" s="823">
        <v>26.739733000000001</v>
      </c>
      <c r="C197" s="823">
        <v>30.291250000000002</v>
      </c>
      <c r="D197" s="823">
        <v>32.714844999999997</v>
      </c>
      <c r="E197" s="823">
        <v>32.469265</v>
      </c>
      <c r="F197" s="823">
        <v>32.632722000000001</v>
      </c>
      <c r="G197" s="823">
        <v>69.543268999999995</v>
      </c>
      <c r="H197" s="824">
        <v>29.115489</v>
      </c>
      <c r="I197" s="824">
        <v>43.656899000000003</v>
      </c>
      <c r="J197" s="824">
        <v>39.795943000000001</v>
      </c>
    </row>
    <row r="198" spans="1:10">
      <c r="A198" s="814" t="s">
        <v>732</v>
      </c>
      <c r="B198" s="815" t="s">
        <v>105</v>
      </c>
      <c r="C198" s="815" t="s">
        <v>105</v>
      </c>
      <c r="D198" s="815">
        <v>2.9580000000000001E-3</v>
      </c>
      <c r="E198" s="815" t="s">
        <v>105</v>
      </c>
      <c r="F198" s="815" t="s">
        <v>105</v>
      </c>
      <c r="G198" s="815">
        <v>1.301747</v>
      </c>
      <c r="H198" s="409" t="s">
        <v>105</v>
      </c>
      <c r="I198" s="409">
        <v>0.39056299999999999</v>
      </c>
      <c r="J198" s="409">
        <v>0.28686299999999998</v>
      </c>
    </row>
    <row r="199" spans="1:10">
      <c r="A199" s="816" t="s">
        <v>643</v>
      </c>
      <c r="B199" s="817">
        <v>1.434393</v>
      </c>
      <c r="C199" s="817">
        <v>2.103828</v>
      </c>
      <c r="D199" s="817">
        <v>1.7951999999999999</v>
      </c>
      <c r="E199" s="817">
        <v>1.482521</v>
      </c>
      <c r="F199" s="817">
        <v>0.75256699999999999</v>
      </c>
      <c r="G199" s="817">
        <v>0.27570600000000001</v>
      </c>
      <c r="H199" s="818">
        <v>1.8822049999999999</v>
      </c>
      <c r="I199" s="818">
        <v>1.0622769999999999</v>
      </c>
      <c r="J199" s="818">
        <v>1.2799799999999999</v>
      </c>
    </row>
    <row r="200" spans="1:10">
      <c r="A200" s="814" t="s">
        <v>644</v>
      </c>
      <c r="B200" s="815">
        <v>1.038675</v>
      </c>
      <c r="C200" s="815">
        <v>0.72639399999999998</v>
      </c>
      <c r="D200" s="815">
        <v>2.6246040000000002</v>
      </c>
      <c r="E200" s="815">
        <v>1.0889819999999999</v>
      </c>
      <c r="F200" s="815">
        <v>0.97180699999999998</v>
      </c>
      <c r="G200" s="815">
        <v>44.361862000000002</v>
      </c>
      <c r="H200" s="409">
        <v>0.82977699999999999</v>
      </c>
      <c r="I200" s="409">
        <v>14.369460999999999</v>
      </c>
      <c r="J200" s="409">
        <v>10.774478</v>
      </c>
    </row>
    <row r="201" spans="1:10" s="69" customFormat="1">
      <c r="A201" s="825" t="s">
        <v>645</v>
      </c>
      <c r="B201" s="805">
        <v>21.468675999999999</v>
      </c>
      <c r="C201" s="805">
        <v>24.299447000000001</v>
      </c>
      <c r="D201" s="805">
        <v>25.328039</v>
      </c>
      <c r="E201" s="805">
        <v>24.528195</v>
      </c>
      <c r="F201" s="805">
        <v>25.382224999999998</v>
      </c>
      <c r="G201" s="805">
        <v>17.864303</v>
      </c>
      <c r="H201" s="806">
        <v>23.362295</v>
      </c>
      <c r="I201" s="806">
        <v>22.858720999999999</v>
      </c>
      <c r="J201" s="806">
        <v>22.992426999999999</v>
      </c>
    </row>
    <row r="202" spans="1:10">
      <c r="A202" s="802" t="s">
        <v>646</v>
      </c>
      <c r="B202" s="803">
        <v>2.7979889999999998</v>
      </c>
      <c r="C202" s="803">
        <v>3.1615820000000001</v>
      </c>
      <c r="D202" s="803">
        <v>2.9445920000000001</v>
      </c>
      <c r="E202" s="803">
        <v>5.3645899999999997</v>
      </c>
      <c r="F202" s="803">
        <v>5.4774310000000002</v>
      </c>
      <c r="G202" s="803">
        <v>3.6365370000000001</v>
      </c>
      <c r="H202" s="330">
        <v>3.0412110000000001</v>
      </c>
      <c r="I202" s="330">
        <v>4.3315890000000001</v>
      </c>
      <c r="J202" s="330">
        <v>3.9889749999999999</v>
      </c>
    </row>
    <row r="203" spans="1:10">
      <c r="A203" s="804" t="s">
        <v>730</v>
      </c>
      <c r="B203" s="805" t="s">
        <v>105</v>
      </c>
      <c r="C203" s="805" t="s">
        <v>105</v>
      </c>
      <c r="D203" s="805">
        <v>1.9452000000000001E-2</v>
      </c>
      <c r="E203" s="805">
        <v>4.9769999999999997E-3</v>
      </c>
      <c r="F203" s="805">
        <v>4.8690999999999998E-2</v>
      </c>
      <c r="G203" s="805">
        <v>2.103113</v>
      </c>
      <c r="H203" s="806" t="s">
        <v>105</v>
      </c>
      <c r="I203" s="806">
        <v>0.64428799999999997</v>
      </c>
      <c r="J203" s="806">
        <v>0.47321999999999997</v>
      </c>
    </row>
    <row r="204" spans="1:10" s="8" customFormat="1" ht="13">
      <c r="A204" s="811" t="s">
        <v>647</v>
      </c>
      <c r="B204" s="812">
        <v>9.6279210000000006</v>
      </c>
      <c r="C204" s="812">
        <v>8.0114509999999992</v>
      </c>
      <c r="D204" s="812">
        <v>11.022626000000001</v>
      </c>
      <c r="E204" s="812">
        <v>11.520375</v>
      </c>
      <c r="F204" s="812">
        <v>13.561216999999999</v>
      </c>
      <c r="G204" s="812">
        <v>16.659970999999999</v>
      </c>
      <c r="H204" s="813">
        <v>8.5465979999999995</v>
      </c>
      <c r="I204" s="813">
        <v>13.307388</v>
      </c>
      <c r="J204" s="813">
        <v>12.043329</v>
      </c>
    </row>
    <row r="205" spans="1:10">
      <c r="A205" s="816" t="s">
        <v>733</v>
      </c>
      <c r="B205" s="805" t="s">
        <v>105</v>
      </c>
      <c r="C205" s="805" t="s">
        <v>105</v>
      </c>
      <c r="D205" s="805">
        <v>1.75E-4</v>
      </c>
      <c r="E205" s="805">
        <v>8.7919999999999995E-3</v>
      </c>
      <c r="F205" s="805">
        <v>1.2338E-2</v>
      </c>
      <c r="G205" s="805">
        <v>0.29036299999999998</v>
      </c>
      <c r="H205" s="806" t="s">
        <v>105</v>
      </c>
      <c r="I205" s="806">
        <v>9.1845999999999997E-2</v>
      </c>
      <c r="J205" s="806">
        <v>6.7460000000000006E-2</v>
      </c>
    </row>
    <row r="206" spans="1:10" s="8" customFormat="1" ht="13">
      <c r="A206" s="814" t="s">
        <v>648</v>
      </c>
      <c r="B206" s="803">
        <v>1.5285690000000001</v>
      </c>
      <c r="C206" s="803">
        <v>1.3055030000000001</v>
      </c>
      <c r="D206" s="803">
        <v>2.9292940000000001</v>
      </c>
      <c r="E206" s="803">
        <v>4.2573369999999997</v>
      </c>
      <c r="F206" s="803">
        <v>6.3556140000000001</v>
      </c>
      <c r="G206" s="803">
        <v>4.4735630000000004</v>
      </c>
      <c r="H206" s="330">
        <v>1.379351</v>
      </c>
      <c r="I206" s="330">
        <v>4.3961129999999997</v>
      </c>
      <c r="J206" s="330">
        <v>3.595119</v>
      </c>
    </row>
    <row r="207" spans="1:10">
      <c r="A207" s="816" t="s">
        <v>649</v>
      </c>
      <c r="B207" s="817">
        <v>0.69452400000000003</v>
      </c>
      <c r="C207" s="817">
        <v>1.0466219999999999</v>
      </c>
      <c r="D207" s="817">
        <v>1.8252729999999999</v>
      </c>
      <c r="E207" s="817">
        <v>2.192291</v>
      </c>
      <c r="F207" s="817">
        <v>2.8742909999999999</v>
      </c>
      <c r="G207" s="817">
        <v>2.7750560000000002</v>
      </c>
      <c r="H207" s="818">
        <v>0.93005700000000002</v>
      </c>
      <c r="I207" s="818">
        <v>2.4051939999999998</v>
      </c>
      <c r="J207" s="818">
        <v>2.0135239999999999</v>
      </c>
    </row>
    <row r="208" spans="1:10">
      <c r="A208" s="814" t="s">
        <v>650</v>
      </c>
      <c r="B208" s="815">
        <v>5.6313259999999996</v>
      </c>
      <c r="C208" s="815">
        <v>4.2899219999999998</v>
      </c>
      <c r="D208" s="815">
        <v>3.8955760000000001</v>
      </c>
      <c r="E208" s="815">
        <v>2.8154020000000002</v>
      </c>
      <c r="F208" s="815">
        <v>2.2344279999999999</v>
      </c>
      <c r="G208" s="815">
        <v>2.9181309999999998</v>
      </c>
      <c r="H208" s="409">
        <v>4.7340049999999998</v>
      </c>
      <c r="I208" s="409">
        <v>2.9832390000000002</v>
      </c>
      <c r="J208" s="409">
        <v>3.4480930000000001</v>
      </c>
    </row>
    <row r="209" spans="1:10">
      <c r="A209" s="825" t="s">
        <v>651</v>
      </c>
      <c r="B209" s="817">
        <v>1.170461</v>
      </c>
      <c r="C209" s="817">
        <v>0.95145299999999999</v>
      </c>
      <c r="D209" s="817">
        <v>2.2515179999999999</v>
      </c>
      <c r="E209" s="817">
        <v>2.19184</v>
      </c>
      <c r="F209" s="817">
        <v>2.084546</v>
      </c>
      <c r="G209" s="817">
        <v>6.202858</v>
      </c>
      <c r="H209" s="818">
        <v>1.0239579999999999</v>
      </c>
      <c r="I209" s="818">
        <v>3.387645</v>
      </c>
      <c r="J209" s="818">
        <v>2.7600519999999999</v>
      </c>
    </row>
    <row r="210" spans="1:10" s="8" customFormat="1" ht="13">
      <c r="A210" s="811" t="s">
        <v>652</v>
      </c>
      <c r="B210" s="820">
        <v>54.722175999999997</v>
      </c>
      <c r="C210" s="820">
        <v>40.001607</v>
      </c>
      <c r="D210" s="820">
        <v>41.605226000000002</v>
      </c>
      <c r="E210" s="820">
        <v>39.815857000000001</v>
      </c>
      <c r="F210" s="820">
        <v>40.744297000000003</v>
      </c>
      <c r="G210" s="820">
        <v>39.243080999999997</v>
      </c>
      <c r="H210" s="821">
        <v>44.874980999999998</v>
      </c>
      <c r="I210" s="821">
        <v>40.202708999999999</v>
      </c>
      <c r="J210" s="821">
        <v>41.443264999999997</v>
      </c>
    </row>
    <row r="211" spans="1:10" ht="13">
      <c r="A211" s="826" t="s">
        <v>653</v>
      </c>
      <c r="B211" s="827">
        <f>B151+B156+B162+B169+B173+B178+B187+B190+B197+B204+B210</f>
        <v>851.10019899999986</v>
      </c>
      <c r="C211" s="827">
        <f t="shared" ref="C211:J211" si="62">C151+C156+C162+C169+C173+C178+C187+C190+C197+C204+C210</f>
        <v>952.17451399999993</v>
      </c>
      <c r="D211" s="827">
        <f t="shared" si="62"/>
        <v>1099.6791449999998</v>
      </c>
      <c r="E211" s="827">
        <f t="shared" si="62"/>
        <v>1235.9753350000001</v>
      </c>
      <c r="F211" s="827">
        <f t="shared" si="62"/>
        <v>1316.410801</v>
      </c>
      <c r="G211" s="827">
        <f t="shared" si="62"/>
        <v>1519.0862299999999</v>
      </c>
      <c r="H211" s="827">
        <f t="shared" si="62"/>
        <v>918.71297299999992</v>
      </c>
      <c r="I211" s="827">
        <f t="shared" si="62"/>
        <v>1304.728842</v>
      </c>
      <c r="J211" s="827">
        <f t="shared" si="62"/>
        <v>1202.2360130000002</v>
      </c>
    </row>
    <row r="212" spans="1:10" ht="15" customHeight="1">
      <c r="A212" s="828" t="s">
        <v>946</v>
      </c>
      <c r="B212" s="3"/>
      <c r="C212" s="3"/>
      <c r="D212" s="246"/>
      <c r="E212" s="3"/>
      <c r="F212" s="3"/>
      <c r="G212" s="246"/>
      <c r="H212" s="3"/>
      <c r="I212" s="3"/>
      <c r="J212" s="3"/>
    </row>
    <row r="213" spans="1:10" ht="15" customHeight="1">
      <c r="A213" s="828" t="s">
        <v>352</v>
      </c>
      <c r="B213" s="3"/>
      <c r="C213" s="3"/>
      <c r="D213" s="246"/>
      <c r="E213" s="3"/>
      <c r="F213" s="3"/>
      <c r="G213" s="246"/>
      <c r="H213" s="3"/>
      <c r="I213" s="3"/>
      <c r="J213" s="3"/>
    </row>
    <row r="214" spans="1:10" ht="13">
      <c r="A214" s="291" t="s">
        <v>944</v>
      </c>
      <c r="B214" s="3"/>
      <c r="C214" s="3"/>
      <c r="D214" s="246"/>
      <c r="E214" s="3"/>
      <c r="F214" s="3"/>
      <c r="G214" s="246"/>
      <c r="H214" s="3"/>
      <c r="I214" s="3"/>
      <c r="J214" s="3"/>
    </row>
    <row r="216" spans="1:10" ht="36.75" customHeight="1">
      <c r="A216" s="1004" t="s">
        <v>656</v>
      </c>
      <c r="B216" s="1005"/>
      <c r="C216" s="1005"/>
      <c r="D216" s="1005"/>
      <c r="E216" s="1005"/>
      <c r="F216" s="1005"/>
      <c r="G216" s="1005"/>
      <c r="H216" s="1005"/>
      <c r="I216" s="1005"/>
      <c r="J216" s="1006"/>
    </row>
  </sheetData>
  <mergeCells count="1">
    <mergeCell ref="A216:J216"/>
  </mergeCells>
  <pageMargins left="0.70866141732283472" right="0.70866141732283472" top="0.31496062992125984" bottom="0.39370078740157483" header="0.31496062992125984" footer="0.19685039370078741"/>
  <pageSetup paperSize="9" scale="54" firstPageNumber="99" fitToHeight="0" orientation="landscape" useFirstPageNumber="1" r:id="rId1"/>
  <headerFooter>
    <oddHeader>&amp;RLes finances des communes en 2019</oddHeader>
    <oddFooter>&amp;LDirection Générale des Collectivités / DESL&amp;C&amp;P&amp;RMise en ligne : mars 2021</oddFooter>
  </headerFooter>
  <rowBreaks count="2" manualBreakCount="2">
    <brk id="71" max="9" man="1"/>
    <brk id="142" max="9" man="1"/>
  </rowBreaks>
</worksheet>
</file>

<file path=xl/worksheets/sheet29.xml><?xml version="1.0" encoding="utf-8"?>
<worksheet xmlns="http://schemas.openxmlformats.org/spreadsheetml/2006/main" xmlns:r="http://schemas.openxmlformats.org/officeDocument/2006/relationships">
  <sheetPr>
    <tabColor rgb="FF00B050"/>
    <pageSetUpPr fitToPage="1"/>
  </sheetPr>
  <dimension ref="A1:L218"/>
  <sheetViews>
    <sheetView topLeftCell="A50" zoomScaleNormal="100" workbookViewId="0">
      <selection activeCell="A50" sqref="A50"/>
    </sheetView>
  </sheetViews>
  <sheetFormatPr baseColWidth="10" defaultRowHeight="12.5"/>
  <cols>
    <col min="1" max="1" width="78.54296875" customWidth="1"/>
    <col min="2" max="10" width="17.26953125" customWidth="1"/>
    <col min="12" max="12" width="12" bestFit="1" customWidth="1"/>
  </cols>
  <sheetData>
    <row r="1" spans="1:10" ht="18">
      <c r="A1" s="10" t="s">
        <v>947</v>
      </c>
    </row>
    <row r="2" spans="1:10" ht="18">
      <c r="A2" s="10"/>
    </row>
    <row r="3" spans="1:10" ht="16.5">
      <c r="A3" s="108" t="s">
        <v>735</v>
      </c>
    </row>
    <row r="4" spans="1:10" ht="13.5" thickBot="1">
      <c r="A4" s="232"/>
      <c r="J4" s="678" t="s">
        <v>605</v>
      </c>
    </row>
    <row r="5" spans="1:10" ht="13">
      <c r="A5" s="231" t="s">
        <v>657</v>
      </c>
      <c r="B5" s="792" t="s">
        <v>41</v>
      </c>
      <c r="C5" s="792" t="s">
        <v>42</v>
      </c>
      <c r="D5" s="792" t="s">
        <v>132</v>
      </c>
      <c r="E5" s="792" t="s">
        <v>133</v>
      </c>
      <c r="F5" s="792" t="s">
        <v>134</v>
      </c>
      <c r="G5" s="793">
        <v>100000</v>
      </c>
      <c r="H5" s="794" t="s">
        <v>263</v>
      </c>
      <c r="I5" s="794" t="s">
        <v>262</v>
      </c>
      <c r="J5" s="794" t="s">
        <v>253</v>
      </c>
    </row>
    <row r="6" spans="1:10">
      <c r="A6" s="230"/>
      <c r="B6" s="795" t="s">
        <v>43</v>
      </c>
      <c r="C6" s="795" t="s">
        <v>43</v>
      </c>
      <c r="D6" s="795" t="s">
        <v>43</v>
      </c>
      <c r="E6" s="795" t="s">
        <v>43</v>
      </c>
      <c r="F6" s="795" t="s">
        <v>43</v>
      </c>
      <c r="G6" s="795" t="s">
        <v>46</v>
      </c>
      <c r="H6" s="796" t="s">
        <v>607</v>
      </c>
      <c r="I6" s="796" t="s">
        <v>150</v>
      </c>
      <c r="J6" s="796" t="s">
        <v>154</v>
      </c>
    </row>
    <row r="7" spans="1:10" ht="13" thickBot="1">
      <c r="A7" s="233"/>
      <c r="B7" s="797" t="s">
        <v>49</v>
      </c>
      <c r="C7" s="797" t="s">
        <v>45</v>
      </c>
      <c r="D7" s="797" t="s">
        <v>135</v>
      </c>
      <c r="E7" s="797" t="s">
        <v>136</v>
      </c>
      <c r="F7" s="797" t="s">
        <v>137</v>
      </c>
      <c r="G7" s="797" t="s">
        <v>138</v>
      </c>
      <c r="H7" s="798" t="s">
        <v>150</v>
      </c>
      <c r="I7" s="798" t="s">
        <v>138</v>
      </c>
      <c r="J7" s="798" t="s">
        <v>787</v>
      </c>
    </row>
    <row r="9" spans="1:10" s="8" customFormat="1" ht="13">
      <c r="A9" s="799" t="s">
        <v>608</v>
      </c>
      <c r="B9" s="800">
        <v>333.36897599999998</v>
      </c>
      <c r="C9" s="800">
        <v>581.08941500000003</v>
      </c>
      <c r="D9" s="800">
        <v>438.11032399999999</v>
      </c>
      <c r="E9" s="800">
        <v>573.19701399999997</v>
      </c>
      <c r="F9" s="800">
        <v>329.63345700000002</v>
      </c>
      <c r="G9" s="800">
        <v>551.77857200000005</v>
      </c>
      <c r="H9" s="801">
        <v>914.45839100000001</v>
      </c>
      <c r="I9" s="801">
        <v>1892.719366</v>
      </c>
      <c r="J9" s="801">
        <v>2807.1777569999999</v>
      </c>
    </row>
    <row r="10" spans="1:10">
      <c r="A10" s="802" t="s">
        <v>609</v>
      </c>
      <c r="B10" s="803">
        <v>289.19181800000001</v>
      </c>
      <c r="C10" s="803">
        <v>531.02733000000001</v>
      </c>
      <c r="D10" s="803">
        <v>433.19698099999999</v>
      </c>
      <c r="E10" s="803">
        <v>569.41756799999996</v>
      </c>
      <c r="F10" s="803">
        <v>329.40781700000002</v>
      </c>
      <c r="G10" s="803">
        <v>457.72790300000003</v>
      </c>
      <c r="H10" s="330">
        <v>820.21914700000002</v>
      </c>
      <c r="I10" s="330">
        <v>1789.750268</v>
      </c>
      <c r="J10" s="330">
        <v>2609.969415</v>
      </c>
    </row>
    <row r="11" spans="1:10">
      <c r="A11" s="804" t="s">
        <v>610</v>
      </c>
      <c r="B11" s="805">
        <v>0.15726399999999999</v>
      </c>
      <c r="C11" s="805">
        <v>1.4553670000000001</v>
      </c>
      <c r="D11" s="805">
        <v>0.63349999999999995</v>
      </c>
      <c r="E11" s="805">
        <v>0.39092399999999999</v>
      </c>
      <c r="F11" s="805">
        <v>0.17607700000000001</v>
      </c>
      <c r="G11" s="805">
        <v>91.82253</v>
      </c>
      <c r="H11" s="806">
        <v>1.6126320000000001</v>
      </c>
      <c r="I11" s="806">
        <v>93.023030000000006</v>
      </c>
      <c r="J11" s="806">
        <v>94.635661999999996</v>
      </c>
    </row>
    <row r="12" spans="1:10">
      <c r="A12" s="802" t="s">
        <v>611</v>
      </c>
      <c r="B12" s="803">
        <v>0.24298800000000001</v>
      </c>
      <c r="C12" s="803">
        <v>9.5929E-2</v>
      </c>
      <c r="D12" s="803">
        <v>5.0072999999999999E-2</v>
      </c>
      <c r="E12" s="803">
        <v>0.76565000000000005</v>
      </c>
      <c r="F12" s="803">
        <v>4.9563000000000003E-2</v>
      </c>
      <c r="G12" s="803">
        <v>2.2281390000000001</v>
      </c>
      <c r="H12" s="330">
        <v>0.33891700000000002</v>
      </c>
      <c r="I12" s="330">
        <v>3.093426</v>
      </c>
      <c r="J12" s="330">
        <v>3.4323429999999999</v>
      </c>
    </row>
    <row r="13" spans="1:10" s="8" customFormat="1" ht="13">
      <c r="A13" s="804" t="s">
        <v>725</v>
      </c>
      <c r="B13" s="805" t="s">
        <v>105</v>
      </c>
      <c r="C13" s="805" t="s">
        <v>105</v>
      </c>
      <c r="D13" s="805" t="s">
        <v>105</v>
      </c>
      <c r="E13" s="805" t="s">
        <v>105</v>
      </c>
      <c r="F13" s="805" t="s">
        <v>105</v>
      </c>
      <c r="G13" s="805" t="s">
        <v>105</v>
      </c>
      <c r="H13" s="806" t="s">
        <v>105</v>
      </c>
      <c r="I13" s="806" t="s">
        <v>105</v>
      </c>
      <c r="J13" s="806" t="s">
        <v>105</v>
      </c>
    </row>
    <row r="14" spans="1:10" s="8" customFormat="1" ht="13">
      <c r="A14" s="811" t="s">
        <v>612</v>
      </c>
      <c r="B14" s="812">
        <v>15.059089</v>
      </c>
      <c r="C14" s="812">
        <v>36.955246000000002</v>
      </c>
      <c r="D14" s="812">
        <v>31.191281</v>
      </c>
      <c r="E14" s="812">
        <v>66.275139999999993</v>
      </c>
      <c r="F14" s="812">
        <v>41.782696999999999</v>
      </c>
      <c r="G14" s="812">
        <v>85.702054000000004</v>
      </c>
      <c r="H14" s="813">
        <v>52.014335000000003</v>
      </c>
      <c r="I14" s="813">
        <v>224.95117300000001</v>
      </c>
      <c r="J14" s="813">
        <v>276.965507</v>
      </c>
    </row>
    <row r="15" spans="1:10">
      <c r="A15" s="804" t="s">
        <v>618</v>
      </c>
      <c r="B15" s="805" t="s">
        <v>105</v>
      </c>
      <c r="C15" s="805" t="s">
        <v>105</v>
      </c>
      <c r="D15" s="805">
        <v>0.14500399999999999</v>
      </c>
      <c r="E15" s="805" t="s">
        <v>105</v>
      </c>
      <c r="F15" s="805" t="s">
        <v>105</v>
      </c>
      <c r="G15" s="805">
        <v>1.771684</v>
      </c>
      <c r="H15" s="806" t="s">
        <v>105</v>
      </c>
      <c r="I15" s="806">
        <v>1.9166879999999999</v>
      </c>
      <c r="J15" s="806">
        <v>1.9166879999999999</v>
      </c>
    </row>
    <row r="16" spans="1:10">
      <c r="A16" s="802" t="s">
        <v>613</v>
      </c>
      <c r="B16" s="803">
        <v>6.2843900000000001</v>
      </c>
      <c r="C16" s="803">
        <v>19.752423</v>
      </c>
      <c r="D16" s="803">
        <v>24.433433000000001</v>
      </c>
      <c r="E16" s="803">
        <v>51.810034999999999</v>
      </c>
      <c r="F16" s="803">
        <v>31.197531999999999</v>
      </c>
      <c r="G16" s="803">
        <v>47.364735000000003</v>
      </c>
      <c r="H16" s="330">
        <v>26.036812999999999</v>
      </c>
      <c r="I16" s="330">
        <v>154.805735</v>
      </c>
      <c r="J16" s="330">
        <v>180.842547</v>
      </c>
    </row>
    <row r="17" spans="1:10">
      <c r="A17" s="810" t="s">
        <v>614</v>
      </c>
      <c r="B17" s="805">
        <v>2.1673870000000002</v>
      </c>
      <c r="C17" s="805">
        <v>4.2336650000000002</v>
      </c>
      <c r="D17" s="805">
        <v>2.5665239999999998</v>
      </c>
      <c r="E17" s="805">
        <v>6.0913329999999997</v>
      </c>
      <c r="F17" s="805">
        <v>3.8626610000000001</v>
      </c>
      <c r="G17" s="805">
        <v>20.577687999999998</v>
      </c>
      <c r="H17" s="806">
        <v>6.401052</v>
      </c>
      <c r="I17" s="806">
        <v>33.098205999999998</v>
      </c>
      <c r="J17" s="806">
        <v>39.499257999999998</v>
      </c>
    </row>
    <row r="18" spans="1:10" s="8" customFormat="1" ht="13">
      <c r="A18" s="802" t="s">
        <v>615</v>
      </c>
      <c r="B18" s="803">
        <v>0.49659700000000001</v>
      </c>
      <c r="C18" s="803">
        <v>0.81998599999999999</v>
      </c>
      <c r="D18" s="803">
        <v>0.81596500000000005</v>
      </c>
      <c r="E18" s="803">
        <v>2.2084389999999998</v>
      </c>
      <c r="F18" s="803">
        <v>2.243471</v>
      </c>
      <c r="G18" s="803">
        <v>2.9230800000000001</v>
      </c>
      <c r="H18" s="330">
        <v>1.3165819999999999</v>
      </c>
      <c r="I18" s="330">
        <v>8.1909539999999996</v>
      </c>
      <c r="J18" s="330">
        <v>9.5075369999999992</v>
      </c>
    </row>
    <row r="19" spans="1:10">
      <c r="A19" s="804" t="s">
        <v>616</v>
      </c>
      <c r="B19" s="805">
        <v>3.1925189999999999</v>
      </c>
      <c r="C19" s="805">
        <v>8.1063799999999997</v>
      </c>
      <c r="D19" s="805">
        <v>3.0152839999999999</v>
      </c>
      <c r="E19" s="805">
        <v>6.1227489999999998</v>
      </c>
      <c r="F19" s="805">
        <v>4.4790340000000004</v>
      </c>
      <c r="G19" s="805">
        <v>13.064868000000001</v>
      </c>
      <c r="H19" s="806">
        <v>11.298899</v>
      </c>
      <c r="I19" s="806">
        <v>26.681934999999999</v>
      </c>
      <c r="J19" s="806">
        <v>37.980834999999999</v>
      </c>
    </row>
    <row r="20" spans="1:10" s="8" customFormat="1" ht="13">
      <c r="A20" s="811" t="s">
        <v>617</v>
      </c>
      <c r="B20" s="812">
        <v>164.27633399999999</v>
      </c>
      <c r="C20" s="812">
        <v>384.92951799999997</v>
      </c>
      <c r="D20" s="812">
        <v>398.74996900000002</v>
      </c>
      <c r="E20" s="812">
        <v>597.09370000000001</v>
      </c>
      <c r="F20" s="812">
        <v>402.71634999999998</v>
      </c>
      <c r="G20" s="812">
        <v>618.84505000000001</v>
      </c>
      <c r="H20" s="813">
        <v>549.20585200000005</v>
      </c>
      <c r="I20" s="813">
        <v>2017.4050689999999</v>
      </c>
      <c r="J20" s="813">
        <v>2566.610921</v>
      </c>
    </row>
    <row r="21" spans="1:10">
      <c r="A21" s="810" t="s">
        <v>658</v>
      </c>
      <c r="B21" s="805">
        <v>9.4907350000000008</v>
      </c>
      <c r="C21" s="805">
        <v>41.325370999999997</v>
      </c>
      <c r="D21" s="805">
        <v>44.025015000000003</v>
      </c>
      <c r="E21" s="805">
        <v>46.181587999999998</v>
      </c>
      <c r="F21" s="805">
        <v>36.262061000000003</v>
      </c>
      <c r="G21" s="805">
        <v>39.651781999999997</v>
      </c>
      <c r="H21" s="806">
        <v>50.816105999999998</v>
      </c>
      <c r="I21" s="806">
        <v>166.12044499999999</v>
      </c>
      <c r="J21" s="806">
        <v>216.93655100000001</v>
      </c>
    </row>
    <row r="22" spans="1:10">
      <c r="A22" s="802" t="s">
        <v>619</v>
      </c>
      <c r="B22" s="803">
        <v>103.077775</v>
      </c>
      <c r="C22" s="803">
        <v>255.61973499999999</v>
      </c>
      <c r="D22" s="803">
        <v>303.49199599999997</v>
      </c>
      <c r="E22" s="803">
        <v>511.82092899999998</v>
      </c>
      <c r="F22" s="803">
        <v>338.90318400000001</v>
      </c>
      <c r="G22" s="803">
        <v>459.77314699999999</v>
      </c>
      <c r="H22" s="330">
        <v>358.69751000000002</v>
      </c>
      <c r="I22" s="330">
        <v>1613.9892560000001</v>
      </c>
      <c r="J22" s="330">
        <v>1972.686766</v>
      </c>
    </row>
    <row r="23" spans="1:10">
      <c r="A23" s="804" t="s">
        <v>620</v>
      </c>
      <c r="B23" s="805">
        <v>0.48733500000000002</v>
      </c>
      <c r="C23" s="805">
        <v>4.4196619999999998</v>
      </c>
      <c r="D23" s="805">
        <v>6.0602000000000003E-2</v>
      </c>
      <c r="E23" s="805">
        <v>0.82708999999999999</v>
      </c>
      <c r="F23" s="805">
        <v>2.5859450000000002</v>
      </c>
      <c r="G23" s="805">
        <v>41.094334000000003</v>
      </c>
      <c r="H23" s="806">
        <v>4.9069969999999996</v>
      </c>
      <c r="I23" s="806">
        <v>44.567971</v>
      </c>
      <c r="J23" s="806">
        <v>49.474967999999997</v>
      </c>
    </row>
    <row r="24" spans="1:10">
      <c r="A24" s="802" t="s">
        <v>621</v>
      </c>
      <c r="B24" s="803">
        <v>1.6429640000000001</v>
      </c>
      <c r="C24" s="803">
        <v>0.78652699999999998</v>
      </c>
      <c r="D24" s="803">
        <v>4.0993360000000001</v>
      </c>
      <c r="E24" s="803">
        <v>1.6413359999999999</v>
      </c>
      <c r="F24" s="803">
        <v>6.5597640000000004</v>
      </c>
      <c r="G24" s="803">
        <v>20.369163</v>
      </c>
      <c r="H24" s="330">
        <v>2.4294910000000001</v>
      </c>
      <c r="I24" s="330">
        <v>32.669598999999998</v>
      </c>
      <c r="J24" s="330">
        <v>35.099089999999997</v>
      </c>
    </row>
    <row r="25" spans="1:10" s="8" customFormat="1" ht="13">
      <c r="A25" s="804" t="s">
        <v>622</v>
      </c>
      <c r="B25" s="805">
        <v>24.940550999999999</v>
      </c>
      <c r="C25" s="805">
        <v>42.182122</v>
      </c>
      <c r="D25" s="805">
        <v>37.721468000000002</v>
      </c>
      <c r="E25" s="805">
        <v>35.540098</v>
      </c>
      <c r="F25" s="805">
        <v>17.0411</v>
      </c>
      <c r="G25" s="805">
        <v>55.485551999999998</v>
      </c>
      <c r="H25" s="806">
        <v>67.122674000000004</v>
      </c>
      <c r="I25" s="806">
        <v>145.788217</v>
      </c>
      <c r="J25" s="806">
        <v>212.91089099999999</v>
      </c>
    </row>
    <row r="26" spans="1:10" s="69" customFormat="1">
      <c r="A26" s="814" t="s">
        <v>623</v>
      </c>
      <c r="B26" s="815">
        <v>0.53393800000000002</v>
      </c>
      <c r="C26" s="815">
        <v>2.5194899999999998</v>
      </c>
      <c r="D26" s="815">
        <v>2.3443649999999998</v>
      </c>
      <c r="E26" s="815">
        <v>0.62396200000000002</v>
      </c>
      <c r="F26" s="815">
        <v>1.364296</v>
      </c>
      <c r="G26" s="815">
        <v>2.4710730000000001</v>
      </c>
      <c r="H26" s="409">
        <v>3.0534279999999998</v>
      </c>
      <c r="I26" s="409">
        <v>6.8036960000000004</v>
      </c>
      <c r="J26" s="409">
        <v>9.8571240000000007</v>
      </c>
    </row>
    <row r="27" spans="1:10" s="8" customFormat="1" ht="13">
      <c r="A27" s="807" t="s">
        <v>624</v>
      </c>
      <c r="B27" s="808">
        <v>97.216595999999996</v>
      </c>
      <c r="C27" s="808">
        <v>213.69924499999999</v>
      </c>
      <c r="D27" s="808">
        <v>205.22456600000001</v>
      </c>
      <c r="E27" s="808">
        <v>291.84696400000001</v>
      </c>
      <c r="F27" s="808">
        <v>158.152444</v>
      </c>
      <c r="G27" s="808">
        <v>419.283905</v>
      </c>
      <c r="H27" s="809">
        <v>310.915841</v>
      </c>
      <c r="I27" s="809">
        <v>1074.507879</v>
      </c>
      <c r="J27" s="809">
        <v>1385.42372</v>
      </c>
    </row>
    <row r="28" spans="1:10">
      <c r="A28" s="814" t="s">
        <v>659</v>
      </c>
      <c r="B28" s="815">
        <v>10.10976</v>
      </c>
      <c r="C28" s="815">
        <v>22.716712999999999</v>
      </c>
      <c r="D28" s="815">
        <v>12.171436</v>
      </c>
      <c r="E28" s="815">
        <v>29.903192000000001</v>
      </c>
      <c r="F28" s="815">
        <v>14.112131</v>
      </c>
      <c r="G28" s="815">
        <v>14.364215</v>
      </c>
      <c r="H28" s="409">
        <v>32.826473</v>
      </c>
      <c r="I28" s="409">
        <v>70.550974999999994</v>
      </c>
      <c r="J28" s="409">
        <v>103.377448</v>
      </c>
    </row>
    <row r="29" spans="1:10" s="8" customFormat="1" ht="13">
      <c r="A29" s="804" t="s">
        <v>625</v>
      </c>
      <c r="B29" s="805">
        <v>35.178153000000002</v>
      </c>
      <c r="C29" s="805">
        <v>65.463797</v>
      </c>
      <c r="D29" s="805">
        <v>88.182219000000003</v>
      </c>
      <c r="E29" s="805">
        <v>138.986479</v>
      </c>
      <c r="F29" s="805">
        <v>76.656503000000001</v>
      </c>
      <c r="G29" s="805">
        <v>149.29513299999999</v>
      </c>
      <c r="H29" s="806">
        <v>100.641949</v>
      </c>
      <c r="I29" s="806">
        <v>453.12033300000002</v>
      </c>
      <c r="J29" s="806">
        <v>553.76228300000002</v>
      </c>
    </row>
    <row r="30" spans="1:10">
      <c r="A30" s="802" t="s">
        <v>626</v>
      </c>
      <c r="B30" s="803">
        <v>38.165328000000002</v>
      </c>
      <c r="C30" s="803">
        <v>105.138374</v>
      </c>
      <c r="D30" s="803">
        <v>102.247658</v>
      </c>
      <c r="E30" s="803">
        <v>122.820311</v>
      </c>
      <c r="F30" s="803">
        <v>67.383809999999997</v>
      </c>
      <c r="G30" s="803">
        <v>255.62455600000001</v>
      </c>
      <c r="H30" s="330">
        <v>143.30370199999999</v>
      </c>
      <c r="I30" s="330">
        <v>548.07633499999997</v>
      </c>
      <c r="J30" s="330">
        <v>691.38003800000001</v>
      </c>
    </row>
    <row r="31" spans="1:10" s="8" customFormat="1" ht="13">
      <c r="A31" s="807" t="s">
        <v>627</v>
      </c>
      <c r="B31" s="808">
        <v>188.158151</v>
      </c>
      <c r="C31" s="808">
        <v>398.463842</v>
      </c>
      <c r="D31" s="808">
        <v>410.05912499999999</v>
      </c>
      <c r="E31" s="808">
        <v>451.67594100000002</v>
      </c>
      <c r="F31" s="808">
        <v>306.66788600000001</v>
      </c>
      <c r="G31" s="808">
        <v>372.69857200000001</v>
      </c>
      <c r="H31" s="809">
        <v>586.62199299999997</v>
      </c>
      <c r="I31" s="809">
        <v>1541.1015239999999</v>
      </c>
      <c r="J31" s="809">
        <v>2127.723516</v>
      </c>
    </row>
    <row r="32" spans="1:10" s="69" customFormat="1">
      <c r="A32" s="802" t="s">
        <v>660</v>
      </c>
      <c r="B32" s="803">
        <v>4.2775730000000003</v>
      </c>
      <c r="C32" s="803">
        <v>12.236373</v>
      </c>
      <c r="D32" s="803">
        <v>15.651643</v>
      </c>
      <c r="E32" s="803">
        <v>10.124108</v>
      </c>
      <c r="F32" s="803">
        <v>9.9137090000000008</v>
      </c>
      <c r="G32" s="803">
        <v>12.35561</v>
      </c>
      <c r="H32" s="330">
        <v>16.513946000000001</v>
      </c>
      <c r="I32" s="330">
        <v>48.045070000000003</v>
      </c>
      <c r="J32" s="330">
        <v>64.559016</v>
      </c>
    </row>
    <row r="33" spans="1:10" s="8" customFormat="1" ht="13">
      <c r="A33" s="804" t="s">
        <v>628</v>
      </c>
      <c r="B33" s="805">
        <v>145.06390999999999</v>
      </c>
      <c r="C33" s="805">
        <v>320.369621</v>
      </c>
      <c r="D33" s="805">
        <v>363.88712399999997</v>
      </c>
      <c r="E33" s="805">
        <v>378.25453399999998</v>
      </c>
      <c r="F33" s="805">
        <v>268.12667900000002</v>
      </c>
      <c r="G33" s="805">
        <v>298.39085399999999</v>
      </c>
      <c r="H33" s="806">
        <v>465.43353100000002</v>
      </c>
      <c r="I33" s="806">
        <v>1308.659191</v>
      </c>
      <c r="J33" s="806">
        <v>1774.0927220000001</v>
      </c>
    </row>
    <row r="34" spans="1:10">
      <c r="A34" s="802" t="s">
        <v>629</v>
      </c>
      <c r="B34" s="803">
        <v>16.550965999999999</v>
      </c>
      <c r="C34" s="803">
        <v>39.284694999999999</v>
      </c>
      <c r="D34" s="803">
        <v>29.368887000000001</v>
      </c>
      <c r="E34" s="803">
        <v>61.591867000000001</v>
      </c>
      <c r="F34" s="803">
        <v>28.627497999999999</v>
      </c>
      <c r="G34" s="803">
        <v>54.829000999999998</v>
      </c>
      <c r="H34" s="330">
        <v>55.835661000000002</v>
      </c>
      <c r="I34" s="330">
        <v>174.41725400000001</v>
      </c>
      <c r="J34" s="330">
        <v>230.252915</v>
      </c>
    </row>
    <row r="35" spans="1:10" s="8" customFormat="1" ht="13">
      <c r="A35" s="804" t="s">
        <v>726</v>
      </c>
      <c r="B35" s="805" t="s">
        <v>105</v>
      </c>
      <c r="C35" s="805" t="s">
        <v>105</v>
      </c>
      <c r="D35" s="805">
        <v>2.0569999999999998E-3</v>
      </c>
      <c r="E35" s="805" t="s">
        <v>105</v>
      </c>
      <c r="F35" s="805" t="s">
        <v>105</v>
      </c>
      <c r="G35" s="805">
        <v>7.1231070000000001</v>
      </c>
      <c r="H35" s="806" t="s">
        <v>105</v>
      </c>
      <c r="I35" s="806">
        <v>7.1251639999999998</v>
      </c>
      <c r="J35" s="806">
        <v>7.1251639999999998</v>
      </c>
    </row>
    <row r="36" spans="1:10" s="8" customFormat="1" ht="13">
      <c r="A36" s="819" t="s">
        <v>630</v>
      </c>
      <c r="B36" s="820">
        <v>29.321162999999999</v>
      </c>
      <c r="C36" s="820">
        <v>92.618228000000002</v>
      </c>
      <c r="D36" s="820">
        <v>81.927291999999994</v>
      </c>
      <c r="E36" s="820">
        <v>118.114485</v>
      </c>
      <c r="F36" s="820">
        <v>70.189339000000004</v>
      </c>
      <c r="G36" s="820">
        <v>170.03241700000001</v>
      </c>
      <c r="H36" s="821">
        <v>121.939391</v>
      </c>
      <c r="I36" s="821">
        <v>440.263533</v>
      </c>
      <c r="J36" s="821">
        <v>562.20292500000005</v>
      </c>
    </row>
    <row r="37" spans="1:10">
      <c r="A37" s="816" t="s">
        <v>731</v>
      </c>
      <c r="B37" s="805">
        <v>4.3599249999999996</v>
      </c>
      <c r="C37" s="805">
        <v>11.949757</v>
      </c>
      <c r="D37" s="805">
        <v>9.5557250000000007</v>
      </c>
      <c r="E37" s="805">
        <v>15.045584</v>
      </c>
      <c r="F37" s="805">
        <v>13.278553</v>
      </c>
      <c r="G37" s="805">
        <v>19.019687999999999</v>
      </c>
      <c r="H37" s="806">
        <v>16.309681999999999</v>
      </c>
      <c r="I37" s="806">
        <v>56.899549999999998</v>
      </c>
      <c r="J37" s="806">
        <v>73.209231000000003</v>
      </c>
    </row>
    <row r="38" spans="1:10">
      <c r="A38" s="814" t="s">
        <v>631</v>
      </c>
      <c r="B38" s="803">
        <v>6.5825339999999999</v>
      </c>
      <c r="C38" s="803">
        <v>8.4608439999999998</v>
      </c>
      <c r="D38" s="803">
        <v>11.663323999999999</v>
      </c>
      <c r="E38" s="803">
        <v>12.073423999999999</v>
      </c>
      <c r="F38" s="803">
        <v>5.6795879999999999</v>
      </c>
      <c r="G38" s="803">
        <v>7.3891840000000002</v>
      </c>
      <c r="H38" s="330">
        <v>15.043378000000001</v>
      </c>
      <c r="I38" s="330">
        <v>36.805520999999999</v>
      </c>
      <c r="J38" s="330">
        <v>51.848899000000003</v>
      </c>
    </row>
    <row r="39" spans="1:10">
      <c r="A39" s="816" t="s">
        <v>727</v>
      </c>
      <c r="B39" s="817">
        <v>10.940675000000001</v>
      </c>
      <c r="C39" s="817">
        <v>43.382933999999999</v>
      </c>
      <c r="D39" s="817">
        <v>47.014462999999999</v>
      </c>
      <c r="E39" s="817">
        <v>52.006445999999997</v>
      </c>
      <c r="F39" s="817">
        <v>35.117252000000001</v>
      </c>
      <c r="G39" s="817">
        <v>100.67080199999999</v>
      </c>
      <c r="H39" s="818">
        <v>54.323608999999998</v>
      </c>
      <c r="I39" s="818">
        <v>234.80896200000001</v>
      </c>
      <c r="J39" s="818">
        <v>289.13257099999998</v>
      </c>
    </row>
    <row r="40" spans="1:10" s="8" customFormat="1" ht="13">
      <c r="A40" s="814" t="s">
        <v>632</v>
      </c>
      <c r="B40" s="815">
        <v>0.30231000000000002</v>
      </c>
      <c r="C40" s="815">
        <v>2.0257149999999999</v>
      </c>
      <c r="D40" s="815">
        <v>0.74494400000000005</v>
      </c>
      <c r="E40" s="815">
        <v>1.7472129999999999</v>
      </c>
      <c r="F40" s="815">
        <v>3.4003130000000001</v>
      </c>
      <c r="G40" s="815">
        <v>7.7850619999999999</v>
      </c>
      <c r="H40" s="409">
        <v>2.3280249999999998</v>
      </c>
      <c r="I40" s="409">
        <v>13.677531999999999</v>
      </c>
      <c r="J40" s="409">
        <v>16.005557</v>
      </c>
    </row>
    <row r="41" spans="1:10">
      <c r="A41" s="816" t="s">
        <v>633</v>
      </c>
      <c r="B41" s="817">
        <v>1.306511</v>
      </c>
      <c r="C41" s="817">
        <v>14.530367</v>
      </c>
      <c r="D41" s="817">
        <v>6.5695740000000002</v>
      </c>
      <c r="E41" s="817">
        <v>19.646547999999999</v>
      </c>
      <c r="F41" s="817">
        <v>4.1306229999999999</v>
      </c>
      <c r="G41" s="817">
        <v>8.0028319999999997</v>
      </c>
      <c r="H41" s="818">
        <v>15.836878</v>
      </c>
      <c r="I41" s="818">
        <v>38.349578000000001</v>
      </c>
      <c r="J41" s="818">
        <v>54.186456</v>
      </c>
    </row>
    <row r="42" spans="1:10">
      <c r="A42" s="814" t="s">
        <v>634</v>
      </c>
      <c r="B42" s="815">
        <v>2.6948650000000001</v>
      </c>
      <c r="C42" s="815">
        <v>6.2822880000000003</v>
      </c>
      <c r="D42" s="815">
        <v>6.0643380000000002</v>
      </c>
      <c r="E42" s="815">
        <v>17.542652</v>
      </c>
      <c r="F42" s="815">
        <v>8.5830090000000006</v>
      </c>
      <c r="G42" s="815">
        <v>25.270634999999999</v>
      </c>
      <c r="H42" s="409">
        <v>8.9771529999999995</v>
      </c>
      <c r="I42" s="409">
        <v>57.460633999999999</v>
      </c>
      <c r="J42" s="409">
        <v>66.437787</v>
      </c>
    </row>
    <row r="43" spans="1:10" s="8" customFormat="1" ht="13">
      <c r="A43" s="816" t="s">
        <v>728</v>
      </c>
      <c r="B43" s="817" t="s">
        <v>105</v>
      </c>
      <c r="C43" s="817" t="s">
        <v>105</v>
      </c>
      <c r="D43" s="817" t="s">
        <v>105</v>
      </c>
      <c r="E43" s="817" t="s">
        <v>105</v>
      </c>
      <c r="F43" s="817" t="s">
        <v>105</v>
      </c>
      <c r="G43" s="817" t="s">
        <v>105</v>
      </c>
      <c r="H43" s="818" t="s">
        <v>105</v>
      </c>
      <c r="I43" s="818" t="s">
        <v>105</v>
      </c>
      <c r="J43" s="818" t="s">
        <v>105</v>
      </c>
    </row>
    <row r="44" spans="1:10" s="8" customFormat="1" ht="13">
      <c r="A44" s="814" t="s">
        <v>729</v>
      </c>
      <c r="B44" s="815" t="s">
        <v>105</v>
      </c>
      <c r="C44" s="815" t="s">
        <v>105</v>
      </c>
      <c r="D44" s="815" t="s">
        <v>105</v>
      </c>
      <c r="E44" s="815" t="s">
        <v>105</v>
      </c>
      <c r="F44" s="815" t="s">
        <v>105</v>
      </c>
      <c r="G44" s="815">
        <v>0.63166100000000003</v>
      </c>
      <c r="H44" s="409" t="s">
        <v>105</v>
      </c>
      <c r="I44" s="409">
        <v>0.63166100000000003</v>
      </c>
      <c r="J44" s="409">
        <v>0.63166100000000003</v>
      </c>
    </row>
    <row r="45" spans="1:10" s="8" customFormat="1" ht="13">
      <c r="A45" s="822" t="s">
        <v>635</v>
      </c>
      <c r="B45" s="823">
        <v>38.057540000000003</v>
      </c>
      <c r="C45" s="823">
        <v>43.762543000000001</v>
      </c>
      <c r="D45" s="823">
        <v>41.188761</v>
      </c>
      <c r="E45" s="823">
        <v>54.213310999999997</v>
      </c>
      <c r="F45" s="823">
        <v>41.220314000000002</v>
      </c>
      <c r="G45" s="823">
        <v>310.33093400000001</v>
      </c>
      <c r="H45" s="824">
        <v>81.820082999999997</v>
      </c>
      <c r="I45" s="824">
        <v>446.95332000000002</v>
      </c>
      <c r="J45" s="824">
        <v>528.77340300000003</v>
      </c>
    </row>
    <row r="46" spans="1:10" s="69" customFormat="1">
      <c r="A46" s="814" t="s">
        <v>661</v>
      </c>
      <c r="B46" s="815">
        <v>4.1368470000000004</v>
      </c>
      <c r="C46" s="815">
        <v>9.4609860000000001</v>
      </c>
      <c r="D46" s="815">
        <v>8.668526</v>
      </c>
      <c r="E46" s="815">
        <v>17.289369000000001</v>
      </c>
      <c r="F46" s="815">
        <v>7.1144350000000003</v>
      </c>
      <c r="G46" s="815">
        <v>2.6288649999999998</v>
      </c>
      <c r="H46" s="409">
        <v>13.597833</v>
      </c>
      <c r="I46" s="409">
        <v>35.701194999999998</v>
      </c>
      <c r="J46" s="409">
        <v>49.299028999999997</v>
      </c>
    </row>
    <row r="47" spans="1:10" s="8" customFormat="1" ht="13">
      <c r="A47" s="816" t="s">
        <v>662</v>
      </c>
      <c r="B47" s="817">
        <v>31.416239999999998</v>
      </c>
      <c r="C47" s="817">
        <v>32.972597</v>
      </c>
      <c r="D47" s="817">
        <v>32.380569999999999</v>
      </c>
      <c r="E47" s="817">
        <v>36.796332</v>
      </c>
      <c r="F47" s="817">
        <v>34.105879000000002</v>
      </c>
      <c r="G47" s="817">
        <v>307.70206899999999</v>
      </c>
      <c r="H47" s="818">
        <v>64.388836999999995</v>
      </c>
      <c r="I47" s="818">
        <v>410.98484999999999</v>
      </c>
      <c r="J47" s="818">
        <v>475.37368700000002</v>
      </c>
    </row>
    <row r="48" spans="1:10" s="8" customFormat="1" ht="13">
      <c r="A48" s="811" t="s">
        <v>636</v>
      </c>
      <c r="B48" s="812">
        <v>298.69446299999998</v>
      </c>
      <c r="C48" s="812">
        <v>589.63872500000002</v>
      </c>
      <c r="D48" s="812">
        <v>544.50035400000002</v>
      </c>
      <c r="E48" s="812">
        <v>864.72913800000003</v>
      </c>
      <c r="F48" s="812">
        <v>603.72044800000003</v>
      </c>
      <c r="G48" s="812">
        <v>884.61913000000004</v>
      </c>
      <c r="H48" s="813">
        <v>888.33318799999995</v>
      </c>
      <c r="I48" s="813">
        <v>2897.5690709999999</v>
      </c>
      <c r="J48" s="813">
        <v>3785.902259</v>
      </c>
    </row>
    <row r="49" spans="1:10">
      <c r="A49" s="804" t="s">
        <v>663</v>
      </c>
      <c r="B49" s="805">
        <v>76.802626000000004</v>
      </c>
      <c r="C49" s="805">
        <v>158.179754</v>
      </c>
      <c r="D49" s="805">
        <v>100.6973</v>
      </c>
      <c r="E49" s="805">
        <v>179.187276</v>
      </c>
      <c r="F49" s="805">
        <v>80.466740000000001</v>
      </c>
      <c r="G49" s="805">
        <v>47.583607999999998</v>
      </c>
      <c r="H49" s="806">
        <v>234.98238000000001</v>
      </c>
      <c r="I49" s="806">
        <v>407.93492400000002</v>
      </c>
      <c r="J49" s="806">
        <v>642.91730399999994</v>
      </c>
    </row>
    <row r="50" spans="1:10" s="8" customFormat="1" ht="13">
      <c r="A50" s="802" t="s">
        <v>637</v>
      </c>
      <c r="B50" s="803">
        <v>5.8985459999999996</v>
      </c>
      <c r="C50" s="803">
        <v>12.185682</v>
      </c>
      <c r="D50" s="803">
        <v>14.847193000000001</v>
      </c>
      <c r="E50" s="803">
        <v>10.407197</v>
      </c>
      <c r="F50" s="803">
        <v>33.490977999999998</v>
      </c>
      <c r="G50" s="803">
        <v>3.8422519999999998</v>
      </c>
      <c r="H50" s="330">
        <v>18.084228</v>
      </c>
      <c r="I50" s="330">
        <v>62.587620000000001</v>
      </c>
      <c r="J50" s="330">
        <v>80.671847</v>
      </c>
    </row>
    <row r="51" spans="1:10">
      <c r="A51" s="804" t="s">
        <v>638</v>
      </c>
      <c r="B51" s="805">
        <v>2.628377</v>
      </c>
      <c r="C51" s="805">
        <v>9.3068220000000004</v>
      </c>
      <c r="D51" s="805">
        <v>7.923057</v>
      </c>
      <c r="E51" s="805">
        <v>10.238348</v>
      </c>
      <c r="F51" s="848">
        <v>9.0542459999999991</v>
      </c>
      <c r="G51" s="848">
        <v>29.387794</v>
      </c>
      <c r="H51" s="806">
        <v>11.935199000000001</v>
      </c>
      <c r="I51" s="806">
        <v>56.603445999999998</v>
      </c>
      <c r="J51" s="806">
        <v>68.538645000000002</v>
      </c>
    </row>
    <row r="52" spans="1:10" s="69" customFormat="1">
      <c r="A52" s="802" t="s">
        <v>639</v>
      </c>
      <c r="B52" s="803">
        <v>27.644836000000002</v>
      </c>
      <c r="C52" s="803">
        <v>68.861647000000005</v>
      </c>
      <c r="D52" s="803">
        <v>68.688782000000003</v>
      </c>
      <c r="E52" s="803">
        <v>93.803988000000004</v>
      </c>
      <c r="F52" s="803">
        <v>59.618057999999998</v>
      </c>
      <c r="G52" s="803">
        <v>49.671759999999999</v>
      </c>
      <c r="H52" s="330">
        <v>96.506483000000003</v>
      </c>
      <c r="I52" s="330">
        <v>271.78258899999997</v>
      </c>
      <c r="J52" s="330">
        <v>368.28907199999998</v>
      </c>
    </row>
    <row r="53" spans="1:10">
      <c r="A53" s="804" t="s">
        <v>640</v>
      </c>
      <c r="B53" s="805">
        <v>15.596429000000001</v>
      </c>
      <c r="C53" s="805">
        <v>45.008524999999999</v>
      </c>
      <c r="D53" s="805">
        <v>64.789517000000004</v>
      </c>
      <c r="E53" s="805">
        <v>117.806702</v>
      </c>
      <c r="F53" s="805">
        <v>74.397717</v>
      </c>
      <c r="G53" s="805">
        <v>142.47072499999999</v>
      </c>
      <c r="H53" s="806">
        <v>60.604953999999999</v>
      </c>
      <c r="I53" s="806">
        <v>399.46465999999998</v>
      </c>
      <c r="J53" s="806">
        <v>460.069614</v>
      </c>
    </row>
    <row r="54" spans="1:10" s="8" customFormat="1" ht="13">
      <c r="A54" s="802" t="s">
        <v>641</v>
      </c>
      <c r="B54" s="803">
        <v>89.223930999999993</v>
      </c>
      <c r="C54" s="803">
        <v>201.41351499999999</v>
      </c>
      <c r="D54" s="803">
        <v>272.23017099999998</v>
      </c>
      <c r="E54" s="803">
        <v>449.5933</v>
      </c>
      <c r="F54" s="803">
        <v>346.69270999999998</v>
      </c>
      <c r="G54" s="803">
        <v>611.66299200000003</v>
      </c>
      <c r="H54" s="330">
        <v>290.63744500000001</v>
      </c>
      <c r="I54" s="330">
        <v>1680.1791720000001</v>
      </c>
      <c r="J54" s="330">
        <v>1970.816617</v>
      </c>
    </row>
    <row r="55" spans="1:10" s="8" customFormat="1" ht="13">
      <c r="A55" s="807" t="s">
        <v>642</v>
      </c>
      <c r="B55" s="808">
        <v>261.595122</v>
      </c>
      <c r="C55" s="808">
        <v>578.467986</v>
      </c>
      <c r="D55" s="808">
        <v>520.97705800000006</v>
      </c>
      <c r="E55" s="808">
        <v>731.17071699999997</v>
      </c>
      <c r="F55" s="808">
        <v>372.46201600000001</v>
      </c>
      <c r="G55" s="808">
        <v>307.48485899999997</v>
      </c>
      <c r="H55" s="809">
        <v>840.06310800000006</v>
      </c>
      <c r="I55" s="809">
        <v>1932.09465</v>
      </c>
      <c r="J55" s="809">
        <v>2772.1577579999998</v>
      </c>
    </row>
    <row r="56" spans="1:10">
      <c r="A56" s="802" t="s">
        <v>732</v>
      </c>
      <c r="B56" s="803" t="s">
        <v>105</v>
      </c>
      <c r="C56" s="803" t="s">
        <v>105</v>
      </c>
      <c r="D56" s="803" t="s">
        <v>105</v>
      </c>
      <c r="E56" s="803" t="s">
        <v>105</v>
      </c>
      <c r="F56" s="803" t="s">
        <v>105</v>
      </c>
      <c r="G56" s="803">
        <v>0.84653599999999996</v>
      </c>
      <c r="H56" s="330" t="s">
        <v>105</v>
      </c>
      <c r="I56" s="330">
        <v>0.84653599999999996</v>
      </c>
      <c r="J56" s="330">
        <v>0.84653599999999996</v>
      </c>
    </row>
    <row r="57" spans="1:10">
      <c r="A57" s="804" t="s">
        <v>643</v>
      </c>
      <c r="B57" s="805">
        <v>7.7459E-2</v>
      </c>
      <c r="C57" s="805">
        <v>1.0664999999999999E-2</v>
      </c>
      <c r="D57" s="805">
        <v>3.1089999999999998E-3</v>
      </c>
      <c r="E57" s="805">
        <v>5.7499999999999999E-3</v>
      </c>
      <c r="F57" s="805" t="s">
        <v>105</v>
      </c>
      <c r="G57" s="805" t="s">
        <v>105</v>
      </c>
      <c r="H57" s="806">
        <v>8.8123999999999994E-2</v>
      </c>
      <c r="I57" s="806">
        <v>8.8590000000000006E-3</v>
      </c>
      <c r="J57" s="806">
        <v>9.6983E-2</v>
      </c>
    </row>
    <row r="58" spans="1:10">
      <c r="A58" s="802" t="s">
        <v>644</v>
      </c>
      <c r="B58" s="803">
        <v>0.44972699999999999</v>
      </c>
      <c r="C58" s="803">
        <v>3.4827590000000002</v>
      </c>
      <c r="D58" s="803">
        <v>1.0994189999999999</v>
      </c>
      <c r="E58" s="803">
        <v>2.7678069999999999</v>
      </c>
      <c r="F58" s="803">
        <v>1.0459099999999999</v>
      </c>
      <c r="G58" s="803">
        <v>82.907805999999994</v>
      </c>
      <c r="H58" s="330">
        <v>3.9324849999999998</v>
      </c>
      <c r="I58" s="330">
        <v>87.820943999999997</v>
      </c>
      <c r="J58" s="330">
        <v>91.753428999999997</v>
      </c>
    </row>
    <row r="59" spans="1:10" s="69" customFormat="1">
      <c r="A59" s="816" t="s">
        <v>645</v>
      </c>
      <c r="B59" s="817">
        <v>237.34527800000001</v>
      </c>
      <c r="C59" s="817">
        <v>527.04749800000002</v>
      </c>
      <c r="D59" s="817">
        <v>487.82180599999998</v>
      </c>
      <c r="E59" s="817">
        <v>666.31644100000005</v>
      </c>
      <c r="F59" s="817">
        <v>348.685428</v>
      </c>
      <c r="G59" s="817">
        <v>154.257037</v>
      </c>
      <c r="H59" s="818">
        <v>764.39277600000003</v>
      </c>
      <c r="I59" s="818">
        <v>1657.0807119999999</v>
      </c>
      <c r="J59" s="818">
        <v>2421.4734880000001</v>
      </c>
    </row>
    <row r="60" spans="1:10" s="8" customFormat="1" ht="13">
      <c r="A60" s="814" t="s">
        <v>646</v>
      </c>
      <c r="B60" s="815">
        <v>23.722659</v>
      </c>
      <c r="C60" s="815">
        <v>47.927064000000001</v>
      </c>
      <c r="D60" s="815">
        <v>32.041100999999998</v>
      </c>
      <c r="E60" s="815">
        <v>62.022959999999998</v>
      </c>
      <c r="F60" s="815">
        <v>22.730678000000001</v>
      </c>
      <c r="G60" s="815">
        <v>26.746896</v>
      </c>
      <c r="H60" s="409">
        <v>71.649722999999994</v>
      </c>
      <c r="I60" s="409">
        <v>143.54163399999999</v>
      </c>
      <c r="J60" s="409">
        <v>215.19135700000001</v>
      </c>
    </row>
    <row r="61" spans="1:10" s="8" customFormat="1" ht="13">
      <c r="A61" s="804" t="s">
        <v>730</v>
      </c>
      <c r="B61" s="805" t="s">
        <v>105</v>
      </c>
      <c r="C61" s="805" t="s">
        <v>105</v>
      </c>
      <c r="D61" s="805">
        <v>1.1622E-2</v>
      </c>
      <c r="E61" s="805">
        <v>5.7758999999999998E-2</v>
      </c>
      <c r="F61" s="848" t="s">
        <v>105</v>
      </c>
      <c r="G61" s="848">
        <v>42.726584000000003</v>
      </c>
      <c r="H61" s="806" t="s">
        <v>105</v>
      </c>
      <c r="I61" s="806">
        <v>42.795965000000002</v>
      </c>
      <c r="J61" s="806">
        <v>42.795965000000002</v>
      </c>
    </row>
    <row r="62" spans="1:10" s="8" customFormat="1" ht="13">
      <c r="A62" s="811" t="s">
        <v>647</v>
      </c>
      <c r="B62" s="812">
        <v>20.774967</v>
      </c>
      <c r="C62" s="812">
        <v>35.464441000000001</v>
      </c>
      <c r="D62" s="812">
        <v>41.978763999999998</v>
      </c>
      <c r="E62" s="812">
        <v>69.982635999999999</v>
      </c>
      <c r="F62" s="812">
        <v>73.040256999999997</v>
      </c>
      <c r="G62" s="812">
        <v>100.217417</v>
      </c>
      <c r="H62" s="813">
        <v>56.239407999999997</v>
      </c>
      <c r="I62" s="813">
        <v>285.21907299999998</v>
      </c>
      <c r="J62" s="813">
        <v>341.45848100000001</v>
      </c>
    </row>
    <row r="63" spans="1:10" s="8" customFormat="1" ht="13">
      <c r="A63" s="804" t="s">
        <v>733</v>
      </c>
      <c r="B63" s="805" t="s">
        <v>105</v>
      </c>
      <c r="C63" s="805" t="s">
        <v>105</v>
      </c>
      <c r="D63" s="805" t="s">
        <v>105</v>
      </c>
      <c r="E63" s="805" t="s">
        <v>105</v>
      </c>
      <c r="F63" s="805">
        <v>2.5049999999999998E-3</v>
      </c>
      <c r="G63" s="805">
        <v>0.132885</v>
      </c>
      <c r="H63" s="806" t="s">
        <v>105</v>
      </c>
      <c r="I63" s="806">
        <v>0.13539000000000001</v>
      </c>
      <c r="J63" s="806">
        <v>0.13539000000000001</v>
      </c>
    </row>
    <row r="64" spans="1:10" s="8" customFormat="1" ht="13">
      <c r="A64" s="802" t="s">
        <v>648</v>
      </c>
      <c r="B64" s="803">
        <v>4.8129809999999997</v>
      </c>
      <c r="C64" s="803">
        <v>8.570093</v>
      </c>
      <c r="D64" s="803">
        <v>11.028084</v>
      </c>
      <c r="E64" s="803">
        <v>18.306535</v>
      </c>
      <c r="F64" s="803">
        <v>32.058950000000003</v>
      </c>
      <c r="G64" s="803">
        <v>28.990133</v>
      </c>
      <c r="H64" s="330">
        <v>13.383074000000001</v>
      </c>
      <c r="I64" s="330">
        <v>90.383702999999997</v>
      </c>
      <c r="J64" s="330">
        <v>103.766777</v>
      </c>
    </row>
    <row r="65" spans="1:10" s="8" customFormat="1" ht="13">
      <c r="A65" s="804" t="s">
        <v>649</v>
      </c>
      <c r="B65" s="805">
        <v>4.0064260000000003</v>
      </c>
      <c r="C65" s="805">
        <v>3.4755189999999998</v>
      </c>
      <c r="D65" s="805">
        <v>13.223126000000001</v>
      </c>
      <c r="E65" s="805">
        <v>18.226403999999999</v>
      </c>
      <c r="F65" s="805">
        <v>26.776769999999999</v>
      </c>
      <c r="G65" s="805">
        <v>15.302394</v>
      </c>
      <c r="H65" s="806">
        <v>7.4819449999999996</v>
      </c>
      <c r="I65" s="806">
        <v>73.528694999999999</v>
      </c>
      <c r="J65" s="806">
        <v>81.010639999999995</v>
      </c>
    </row>
    <row r="66" spans="1:10" s="8" customFormat="1" ht="13">
      <c r="A66" s="802" t="s">
        <v>650</v>
      </c>
      <c r="B66" s="803">
        <v>3.777955</v>
      </c>
      <c r="C66" s="803">
        <v>9.2005719999999993</v>
      </c>
      <c r="D66" s="803">
        <v>6.6483840000000001</v>
      </c>
      <c r="E66" s="803">
        <v>13.115052</v>
      </c>
      <c r="F66" s="803">
        <v>4.4418369999999996</v>
      </c>
      <c r="G66" s="803">
        <v>2.6931419999999999</v>
      </c>
      <c r="H66" s="330">
        <v>12.978526</v>
      </c>
      <c r="I66" s="330">
        <v>26.898413999999999</v>
      </c>
      <c r="J66" s="330">
        <v>39.876939999999998</v>
      </c>
    </row>
    <row r="67" spans="1:10" s="8" customFormat="1" ht="13">
      <c r="A67" s="804" t="s">
        <v>651</v>
      </c>
      <c r="B67" s="805">
        <v>6.8469579999999999</v>
      </c>
      <c r="C67" s="805">
        <v>8.5412409999999994</v>
      </c>
      <c r="D67" s="805">
        <v>10.872783999999999</v>
      </c>
      <c r="E67" s="805">
        <v>20.244373</v>
      </c>
      <c r="F67" s="805">
        <v>9.7601949999999995</v>
      </c>
      <c r="G67" s="805">
        <v>53.098861999999997</v>
      </c>
      <c r="H67" s="806">
        <v>15.388199</v>
      </c>
      <c r="I67" s="806">
        <v>93.976213999999999</v>
      </c>
      <c r="J67" s="806">
        <v>109.364413</v>
      </c>
    </row>
    <row r="68" spans="1:10" s="8" customFormat="1" ht="13">
      <c r="A68" s="811" t="s">
        <v>652</v>
      </c>
      <c r="B68" s="812">
        <v>91.522368999999998</v>
      </c>
      <c r="C68" s="812">
        <v>103.10598</v>
      </c>
      <c r="D68" s="812">
        <v>87.014352000000002</v>
      </c>
      <c r="E68" s="812">
        <v>149.705479</v>
      </c>
      <c r="F68" s="812">
        <v>65.889272000000005</v>
      </c>
      <c r="G68" s="812">
        <v>187.58094600000001</v>
      </c>
      <c r="H68" s="813">
        <v>194.62834899999999</v>
      </c>
      <c r="I68" s="813">
        <v>490.19004899999999</v>
      </c>
      <c r="J68" s="813">
        <v>684.818398</v>
      </c>
    </row>
    <row r="69" spans="1:10" ht="13">
      <c r="A69" s="826" t="s">
        <v>653</v>
      </c>
      <c r="B69" s="827">
        <f>B9+B14+B20+B27+B31+B36+B45+B48+B55+B62+B68</f>
        <v>1538.04477</v>
      </c>
      <c r="C69" s="827">
        <f t="shared" ref="C69:J69" si="0">C9+C14+C20+C27+C31+C36+C45+C48+C55+C62+C68</f>
        <v>3058.1951690000005</v>
      </c>
      <c r="D69" s="827">
        <f t="shared" si="0"/>
        <v>2800.9218460000002</v>
      </c>
      <c r="E69" s="827">
        <f t="shared" si="0"/>
        <v>3968.0045250000003</v>
      </c>
      <c r="F69" s="827">
        <f t="shared" si="0"/>
        <v>2465.4744799999999</v>
      </c>
      <c r="G69" s="827">
        <f t="shared" si="0"/>
        <v>4008.573856</v>
      </c>
      <c r="H69" s="827">
        <f t="shared" si="0"/>
        <v>4596.239939</v>
      </c>
      <c r="I69" s="827">
        <f t="shared" si="0"/>
        <v>13242.974707000001</v>
      </c>
      <c r="J69" s="827">
        <f t="shared" si="0"/>
        <v>17839.214645</v>
      </c>
    </row>
    <row r="70" spans="1:10" ht="13">
      <c r="A70" s="828" t="s">
        <v>734</v>
      </c>
      <c r="B70" s="3"/>
      <c r="C70" s="3"/>
      <c r="D70" s="246"/>
      <c r="E70" s="3"/>
      <c r="F70" s="3"/>
      <c r="G70" s="246"/>
      <c r="H70" s="3"/>
      <c r="I70" s="3"/>
      <c r="J70" s="950"/>
    </row>
    <row r="71" spans="1:10" ht="13">
      <c r="A71" s="828" t="s">
        <v>352</v>
      </c>
      <c r="B71" s="3"/>
      <c r="C71" s="3"/>
      <c r="D71" s="246"/>
      <c r="E71" s="3"/>
      <c r="F71" s="3"/>
      <c r="G71" s="246"/>
      <c r="H71" s="3"/>
      <c r="I71" s="3"/>
      <c r="J71" s="950"/>
    </row>
    <row r="72" spans="1:10" ht="13">
      <c r="A72" s="291" t="s">
        <v>944</v>
      </c>
      <c r="B72" s="3"/>
      <c r="C72" s="3"/>
      <c r="D72" s="246"/>
      <c r="E72" s="3"/>
      <c r="F72" s="3"/>
      <c r="G72" s="246"/>
      <c r="H72" s="3"/>
      <c r="I72" s="3"/>
      <c r="J72" s="3"/>
    </row>
    <row r="75" spans="1:10" ht="16.5">
      <c r="A75" s="108" t="s">
        <v>736</v>
      </c>
    </row>
    <row r="76" spans="1:10" ht="13.5" thickBot="1">
      <c r="A76" s="232"/>
      <c r="J76" s="678" t="s">
        <v>26</v>
      </c>
    </row>
    <row r="77" spans="1:10" ht="13">
      <c r="A77" s="231" t="s">
        <v>657</v>
      </c>
      <c r="B77" s="792" t="s">
        <v>41</v>
      </c>
      <c r="C77" s="792" t="s">
        <v>42</v>
      </c>
      <c r="D77" s="792" t="s">
        <v>132</v>
      </c>
      <c r="E77" s="792" t="s">
        <v>133</v>
      </c>
      <c r="F77" s="792" t="s">
        <v>134</v>
      </c>
      <c r="G77" s="793">
        <v>100000</v>
      </c>
      <c r="H77" s="794" t="s">
        <v>263</v>
      </c>
      <c r="I77" s="794" t="s">
        <v>262</v>
      </c>
      <c r="J77" s="794" t="s">
        <v>253</v>
      </c>
    </row>
    <row r="78" spans="1:10">
      <c r="A78" s="230"/>
      <c r="B78" s="795" t="s">
        <v>43</v>
      </c>
      <c r="C78" s="795" t="s">
        <v>43</v>
      </c>
      <c r="D78" s="795" t="s">
        <v>43</v>
      </c>
      <c r="E78" s="795" t="s">
        <v>43</v>
      </c>
      <c r="F78" s="795" t="s">
        <v>43</v>
      </c>
      <c r="G78" s="795" t="s">
        <v>46</v>
      </c>
      <c r="H78" s="796" t="s">
        <v>607</v>
      </c>
      <c r="I78" s="796" t="s">
        <v>150</v>
      </c>
      <c r="J78" s="796" t="s">
        <v>154</v>
      </c>
    </row>
    <row r="79" spans="1:10" ht="13" thickBot="1">
      <c r="A79" s="233"/>
      <c r="B79" s="797" t="s">
        <v>49</v>
      </c>
      <c r="C79" s="797" t="s">
        <v>45</v>
      </c>
      <c r="D79" s="797" t="s">
        <v>135</v>
      </c>
      <c r="E79" s="797" t="s">
        <v>136</v>
      </c>
      <c r="F79" s="797" t="s">
        <v>137</v>
      </c>
      <c r="G79" s="797" t="s">
        <v>138</v>
      </c>
      <c r="H79" s="798" t="s">
        <v>150</v>
      </c>
      <c r="I79" s="798" t="s">
        <v>138</v>
      </c>
      <c r="J79" s="798" t="s">
        <v>787</v>
      </c>
    </row>
    <row r="81" spans="1:10" ht="13">
      <c r="A81" s="799" t="s">
        <v>608</v>
      </c>
      <c r="B81" s="829">
        <f>IF(B9="-","-",B9/B$69)</f>
        <v>0.21674855147422009</v>
      </c>
      <c r="C81" s="829">
        <f t="shared" ref="C81:J81" si="1">IF(C9="-","-",C9/C$69)</f>
        <v>0.19001057253975406</v>
      </c>
      <c r="D81" s="829">
        <f t="shared" si="1"/>
        <v>0.15641647574910592</v>
      </c>
      <c r="E81" s="829">
        <f t="shared" si="1"/>
        <v>0.14445472790885991</v>
      </c>
      <c r="F81" s="829">
        <f t="shared" si="1"/>
        <v>0.1336998049154417</v>
      </c>
      <c r="G81" s="829">
        <f t="shared" si="1"/>
        <v>0.13764959604626031</v>
      </c>
      <c r="H81" s="830">
        <f t="shared" si="1"/>
        <v>0.19895793151280913</v>
      </c>
      <c r="I81" s="830">
        <f t="shared" si="1"/>
        <v>0.1429225236683071</v>
      </c>
      <c r="J81" s="830">
        <f t="shared" si="1"/>
        <v>0.15735994060628669</v>
      </c>
    </row>
    <row r="82" spans="1:10">
      <c r="A82" s="802" t="s">
        <v>609</v>
      </c>
      <c r="B82" s="831">
        <f t="shared" ref="B82:J82" si="2">IF(B10="-","-",B10/B$69)</f>
        <v>0.18802561774583454</v>
      </c>
      <c r="C82" s="831">
        <f t="shared" si="2"/>
        <v>0.17364075889690214</v>
      </c>
      <c r="D82" s="831">
        <f t="shared" si="2"/>
        <v>0.15466228792447356</v>
      </c>
      <c r="E82" s="831">
        <f t="shared" si="2"/>
        <v>0.14350224764423622</v>
      </c>
      <c r="F82" s="831">
        <f t="shared" si="2"/>
        <v>0.13360828500646255</v>
      </c>
      <c r="G82" s="831">
        <f t="shared" si="2"/>
        <v>0.11418721955562243</v>
      </c>
      <c r="H82" s="365">
        <f t="shared" si="2"/>
        <v>0.1784543796419937</v>
      </c>
      <c r="I82" s="365">
        <f t="shared" si="2"/>
        <v>0.13514714840117981</v>
      </c>
      <c r="J82" s="365">
        <f t="shared" si="2"/>
        <v>0.14630517469173038</v>
      </c>
    </row>
    <row r="83" spans="1:10">
      <c r="A83" s="804" t="s">
        <v>610</v>
      </c>
      <c r="B83" s="832">
        <f t="shared" ref="B83:J83" si="3">IF(B11="-","-",B11/B$69)</f>
        <v>1.0224929928405139E-4</v>
      </c>
      <c r="C83" s="832">
        <f t="shared" si="3"/>
        <v>4.7589081781065353E-4</v>
      </c>
      <c r="D83" s="832">
        <f t="shared" si="3"/>
        <v>2.2617553606670677E-4</v>
      </c>
      <c r="E83" s="832">
        <f t="shared" si="3"/>
        <v>9.8519040877353826E-5</v>
      </c>
      <c r="F83" s="832">
        <f t="shared" si="3"/>
        <v>7.1417084795783416E-5</v>
      </c>
      <c r="G83" s="832">
        <f t="shared" si="3"/>
        <v>2.290653317078362E-2</v>
      </c>
      <c r="H83" s="833">
        <f t="shared" si="3"/>
        <v>3.5085896763493573E-4</v>
      </c>
      <c r="I83" s="833">
        <f t="shared" si="3"/>
        <v>7.0243304135308576E-3</v>
      </c>
      <c r="J83" s="833">
        <f t="shared" si="3"/>
        <v>5.3049231080654442E-3</v>
      </c>
    </row>
    <row r="84" spans="1:10">
      <c r="A84" s="802" t="s">
        <v>611</v>
      </c>
      <c r="B84" s="831">
        <f t="shared" ref="B84:J84" si="4">IF(B12="-","-",B12/B$69)</f>
        <v>1.5798499805698115E-4</v>
      </c>
      <c r="C84" s="831">
        <f t="shared" si="4"/>
        <v>3.1367847602534742E-5</v>
      </c>
      <c r="D84" s="831">
        <f t="shared" si="4"/>
        <v>1.7877328520076101E-5</v>
      </c>
      <c r="E84" s="831">
        <f t="shared" si="4"/>
        <v>1.9295592915181969E-4</v>
      </c>
      <c r="F84" s="831">
        <f t="shared" si="4"/>
        <v>2.010282418335963E-5</v>
      </c>
      <c r="G84" s="831">
        <f t="shared" si="4"/>
        <v>5.558433198542519E-4</v>
      </c>
      <c r="H84" s="365">
        <f t="shared" si="4"/>
        <v>7.3737882377336876E-5</v>
      </c>
      <c r="I84" s="365">
        <f t="shared" si="4"/>
        <v>2.3358996512806674E-4</v>
      </c>
      <c r="J84" s="365">
        <f t="shared" si="4"/>
        <v>1.9240437812446086E-4</v>
      </c>
    </row>
    <row r="85" spans="1:10">
      <c r="A85" s="804" t="s">
        <v>725</v>
      </c>
      <c r="B85" s="832" t="str">
        <f t="shared" ref="B85:J85" si="5">IF(B13="-","-",B13/B$69)</f>
        <v>-</v>
      </c>
      <c r="C85" s="832" t="str">
        <f t="shared" si="5"/>
        <v>-</v>
      </c>
      <c r="D85" s="832" t="str">
        <f t="shared" si="5"/>
        <v>-</v>
      </c>
      <c r="E85" s="832" t="str">
        <f t="shared" si="5"/>
        <v>-</v>
      </c>
      <c r="F85" s="832" t="str">
        <f t="shared" si="5"/>
        <v>-</v>
      </c>
      <c r="G85" s="832" t="str">
        <f t="shared" si="5"/>
        <v>-</v>
      </c>
      <c r="H85" s="833" t="str">
        <f t="shared" si="5"/>
        <v>-</v>
      </c>
      <c r="I85" s="833" t="str">
        <f t="shared" si="5"/>
        <v>-</v>
      </c>
      <c r="J85" s="833" t="str">
        <f t="shared" si="5"/>
        <v>-</v>
      </c>
    </row>
    <row r="86" spans="1:10" ht="13">
      <c r="A86" s="811" t="s">
        <v>612</v>
      </c>
      <c r="B86" s="836">
        <f t="shared" ref="B86:J86" si="6">IF(B14="-","-",B14/B$69)</f>
        <v>9.7910602433243874E-3</v>
      </c>
      <c r="C86" s="836">
        <f t="shared" si="6"/>
        <v>1.2084005093790009E-2</v>
      </c>
      <c r="D86" s="836">
        <f t="shared" si="6"/>
        <v>1.1136076875741573E-2</v>
      </c>
      <c r="E86" s="836">
        <f t="shared" si="6"/>
        <v>1.6702385186922131E-2</v>
      </c>
      <c r="F86" s="836">
        <f t="shared" si="6"/>
        <v>1.6947122080939164E-2</v>
      </c>
      <c r="G86" s="836">
        <f t="shared" si="6"/>
        <v>2.1379686910775481E-2</v>
      </c>
      <c r="H86" s="837">
        <f t="shared" si="6"/>
        <v>1.1316714464501328E-2</v>
      </c>
      <c r="I86" s="837">
        <f t="shared" si="6"/>
        <v>1.6986453419796599E-2</v>
      </c>
      <c r="J86" s="837">
        <f t="shared" si="6"/>
        <v>1.5525655838085243E-2</v>
      </c>
    </row>
    <row r="87" spans="1:10">
      <c r="A87" s="804" t="s">
        <v>618</v>
      </c>
      <c r="B87" s="832" t="str">
        <f t="shared" ref="B87:J87" si="7">IF(B15="-","-",B15/B$69)</f>
        <v>-</v>
      </c>
      <c r="C87" s="832" t="str">
        <f t="shared" si="7"/>
        <v>-</v>
      </c>
      <c r="D87" s="832">
        <f t="shared" si="7"/>
        <v>5.1770098550618391E-5</v>
      </c>
      <c r="E87" s="832" t="str">
        <f t="shared" si="7"/>
        <v>-</v>
      </c>
      <c r="F87" s="832" t="str">
        <f t="shared" si="7"/>
        <v>-</v>
      </c>
      <c r="G87" s="832">
        <f t="shared" si="7"/>
        <v>4.4197364540213177E-4</v>
      </c>
      <c r="H87" s="833" t="str">
        <f t="shared" si="7"/>
        <v>-</v>
      </c>
      <c r="I87" s="833">
        <f t="shared" si="7"/>
        <v>1.4473243681322389E-4</v>
      </c>
      <c r="J87" s="833">
        <f t="shared" si="7"/>
        <v>1.0744239800585683E-4</v>
      </c>
    </row>
    <row r="88" spans="1:10">
      <c r="A88" s="802" t="s">
        <v>613</v>
      </c>
      <c r="B88" s="831">
        <f t="shared" ref="B88:J88" si="8">IF(B16="-","-",B16/B$69)</f>
        <v>4.085960384625215E-3</v>
      </c>
      <c r="C88" s="831">
        <f t="shared" si="8"/>
        <v>6.4588497164027783E-3</v>
      </c>
      <c r="D88" s="831">
        <f t="shared" si="8"/>
        <v>8.7233540753353812E-3</v>
      </c>
      <c r="E88" s="831">
        <f t="shared" si="8"/>
        <v>1.3056949575933258E-2</v>
      </c>
      <c r="F88" s="831">
        <f t="shared" si="8"/>
        <v>1.2653763911602119E-2</v>
      </c>
      <c r="G88" s="831">
        <f t="shared" si="8"/>
        <v>1.1815856886135418E-2</v>
      </c>
      <c r="H88" s="365">
        <f t="shared" si="8"/>
        <v>5.6648071783791179E-3</v>
      </c>
      <c r="I88" s="365">
        <f t="shared" si="8"/>
        <v>1.1689649676531697E-2</v>
      </c>
      <c r="J88" s="365">
        <f t="shared" si="8"/>
        <v>1.0137360337815477E-2</v>
      </c>
    </row>
    <row r="89" spans="1:10">
      <c r="A89" s="810" t="s">
        <v>614</v>
      </c>
      <c r="B89" s="832">
        <f t="shared" ref="B89:J89" si="9">IF(B17="-","-",B17/B$69)</f>
        <v>1.4091832970505795E-3</v>
      </c>
      <c r="C89" s="832">
        <f t="shared" si="9"/>
        <v>1.3843671728068182E-3</v>
      </c>
      <c r="D89" s="832">
        <f t="shared" si="9"/>
        <v>9.1631403556127625E-4</v>
      </c>
      <c r="E89" s="832">
        <f t="shared" si="9"/>
        <v>1.5351124127057287E-3</v>
      </c>
      <c r="F89" s="832">
        <f t="shared" si="9"/>
        <v>1.5667008648169013E-3</v>
      </c>
      <c r="G89" s="832">
        <f t="shared" si="9"/>
        <v>5.1334187018157312E-3</v>
      </c>
      <c r="H89" s="833">
        <f t="shared" si="9"/>
        <v>1.3926714194543706E-3</v>
      </c>
      <c r="I89" s="833">
        <f t="shared" si="9"/>
        <v>2.4993029687283837E-3</v>
      </c>
      <c r="J89" s="833">
        <f t="shared" si="9"/>
        <v>2.2141814416180537E-3</v>
      </c>
    </row>
    <row r="90" spans="1:10" s="8" customFormat="1" ht="13">
      <c r="A90" s="802" t="s">
        <v>615</v>
      </c>
      <c r="B90" s="831">
        <f t="shared" ref="B90:J90" si="10">IF(B18="-","-",B18/B$69)</f>
        <v>3.2287551681606773E-4</v>
      </c>
      <c r="C90" s="831">
        <f t="shared" si="10"/>
        <v>2.6812742636962808E-4</v>
      </c>
      <c r="D90" s="831">
        <f t="shared" si="10"/>
        <v>2.9132015988424692E-4</v>
      </c>
      <c r="E90" s="831">
        <f t="shared" si="10"/>
        <v>5.565616132960432E-4</v>
      </c>
      <c r="F90" s="831">
        <f t="shared" si="10"/>
        <v>9.0995506877037324E-4</v>
      </c>
      <c r="G90" s="831">
        <f t="shared" si="10"/>
        <v>7.2920697110887911E-4</v>
      </c>
      <c r="H90" s="365">
        <f t="shared" si="10"/>
        <v>2.8644762185466922E-4</v>
      </c>
      <c r="I90" s="365">
        <f t="shared" si="10"/>
        <v>6.1851314989451781E-4</v>
      </c>
      <c r="J90" s="365">
        <f t="shared" si="10"/>
        <v>5.3295715025575893E-4</v>
      </c>
    </row>
    <row r="91" spans="1:10">
      <c r="A91" s="804" t="s">
        <v>616</v>
      </c>
      <c r="B91" s="832">
        <f t="shared" ref="B91:J91" si="11">IF(B19="-","-",B19/B$69)</f>
        <v>2.0756996559989603E-3</v>
      </c>
      <c r="C91" s="832">
        <f t="shared" si="11"/>
        <v>2.6507072152137058E-3</v>
      </c>
      <c r="D91" s="832">
        <f t="shared" si="11"/>
        <v>1.0765327152223582E-3</v>
      </c>
      <c r="E91" s="832">
        <f t="shared" si="11"/>
        <v>1.5430297423866973E-3</v>
      </c>
      <c r="F91" s="832">
        <f t="shared" si="11"/>
        <v>1.8167026413512099E-3</v>
      </c>
      <c r="G91" s="832">
        <f t="shared" si="11"/>
        <v>3.2592309557786031E-3</v>
      </c>
      <c r="H91" s="833">
        <f t="shared" si="11"/>
        <v>2.4582918102526849E-3</v>
      </c>
      <c r="I91" s="833">
        <f t="shared" si="11"/>
        <v>2.0147992116828859E-3</v>
      </c>
      <c r="J91" s="833">
        <f t="shared" si="11"/>
        <v>2.1290642977181353E-3</v>
      </c>
    </row>
    <row r="92" spans="1:10" ht="13">
      <c r="A92" s="811" t="s">
        <v>617</v>
      </c>
      <c r="B92" s="836">
        <f t="shared" ref="B92:J92" si="12">IF(B20="-","-",B20/B$69)</f>
        <v>0.10680855148319252</v>
      </c>
      <c r="C92" s="836">
        <f t="shared" si="12"/>
        <v>0.12586819896320356</v>
      </c>
      <c r="D92" s="836">
        <f t="shared" si="12"/>
        <v>0.14236383266796798</v>
      </c>
      <c r="E92" s="836">
        <f t="shared" si="12"/>
        <v>0.15047707134356153</v>
      </c>
      <c r="F92" s="836">
        <f t="shared" si="12"/>
        <v>0.1633423315742453</v>
      </c>
      <c r="G92" s="836">
        <f t="shared" si="12"/>
        <v>0.15438035376938805</v>
      </c>
      <c r="H92" s="837">
        <f t="shared" si="12"/>
        <v>0.11949024839627721</v>
      </c>
      <c r="I92" s="837">
        <f t="shared" si="12"/>
        <v>0.15233775746272743</v>
      </c>
      <c r="J92" s="837">
        <f t="shared" si="12"/>
        <v>0.14387465883871595</v>
      </c>
    </row>
    <row r="93" spans="1:10">
      <c r="A93" s="810" t="s">
        <v>658</v>
      </c>
      <c r="B93" s="832">
        <f t="shared" ref="B93:J93" si="13">IF(B21="-","-",B21/B$69)</f>
        <v>6.1706493758305883E-3</v>
      </c>
      <c r="C93" s="832">
        <f t="shared" si="13"/>
        <v>1.3512993355984203E-2</v>
      </c>
      <c r="D93" s="832">
        <f t="shared" si="13"/>
        <v>1.5718044779747132E-2</v>
      </c>
      <c r="E93" s="832">
        <f t="shared" si="13"/>
        <v>1.1638491768100993E-2</v>
      </c>
      <c r="F93" s="832">
        <f t="shared" si="13"/>
        <v>1.4707944168215444E-2</v>
      </c>
      <c r="G93" s="832">
        <f t="shared" si="13"/>
        <v>9.8917429051854789E-3</v>
      </c>
      <c r="H93" s="833">
        <f t="shared" si="13"/>
        <v>1.1056016803825959E-2</v>
      </c>
      <c r="I93" s="833">
        <f t="shared" si="13"/>
        <v>1.2544043062484418E-2</v>
      </c>
      <c r="J93" s="833">
        <f t="shared" si="13"/>
        <v>1.2160655909861104E-2</v>
      </c>
    </row>
    <row r="94" spans="1:10">
      <c r="A94" s="802" t="s">
        <v>619</v>
      </c>
      <c r="B94" s="831">
        <f t="shared" ref="B94:J94" si="14">IF(B22="-","-",B22/B$69)</f>
        <v>6.7018709084781719E-2</v>
      </c>
      <c r="C94" s="831">
        <f t="shared" si="14"/>
        <v>8.3585160813521631E-2</v>
      </c>
      <c r="D94" s="831">
        <f t="shared" si="14"/>
        <v>0.10835432499961299</v>
      </c>
      <c r="E94" s="831">
        <f t="shared" si="14"/>
        <v>0.12898698219100441</v>
      </c>
      <c r="F94" s="831">
        <f t="shared" si="14"/>
        <v>0.13745961953741254</v>
      </c>
      <c r="G94" s="831">
        <f t="shared" si="14"/>
        <v>0.11469743692306314</v>
      </c>
      <c r="H94" s="365">
        <f t="shared" si="14"/>
        <v>7.8041511052628271E-2</v>
      </c>
      <c r="I94" s="365">
        <f t="shared" si="14"/>
        <v>0.12187512939572964</v>
      </c>
      <c r="J94" s="365">
        <f t="shared" si="14"/>
        <v>0.11058148047750002</v>
      </c>
    </row>
    <row r="95" spans="1:10">
      <c r="A95" s="804" t="s">
        <v>620</v>
      </c>
      <c r="B95" s="832">
        <f t="shared" ref="B95:J95" si="15">IF(B23="-","-",B23/B$69)</f>
        <v>3.168535854778792E-4</v>
      </c>
      <c r="C95" s="832">
        <f t="shared" si="15"/>
        <v>1.4451863781621188E-3</v>
      </c>
      <c r="D95" s="832">
        <f t="shared" si="15"/>
        <v>2.163644804532686E-5</v>
      </c>
      <c r="E95" s="832">
        <f t="shared" si="15"/>
        <v>2.0843978246219363E-4</v>
      </c>
      <c r="F95" s="832">
        <f t="shared" si="15"/>
        <v>1.0488630164202715E-3</v>
      </c>
      <c r="G95" s="832">
        <f t="shared" si="15"/>
        <v>1.025160954400038E-2</v>
      </c>
      <c r="H95" s="833">
        <f t="shared" si="15"/>
        <v>1.0676111484875202E-3</v>
      </c>
      <c r="I95" s="833">
        <f t="shared" si="15"/>
        <v>3.3654048267903257E-3</v>
      </c>
      <c r="J95" s="833">
        <f t="shared" si="15"/>
        <v>2.7733826283584131E-3</v>
      </c>
    </row>
    <row r="96" spans="1:10">
      <c r="A96" s="802" t="s">
        <v>621</v>
      </c>
      <c r="B96" s="831">
        <f t="shared" ref="B96:J96" si="16">IF(B24="-","-",B24/B$69)</f>
        <v>1.0682159791746504E-3</v>
      </c>
      <c r="C96" s="831">
        <f t="shared" si="16"/>
        <v>2.5718665962616978E-4</v>
      </c>
      <c r="D96" s="831">
        <f t="shared" si="16"/>
        <v>1.4635667203118383E-3</v>
      </c>
      <c r="E96" s="831">
        <f t="shared" si="16"/>
        <v>4.1364267345436051E-4</v>
      </c>
      <c r="F96" s="831">
        <f t="shared" si="16"/>
        <v>2.6606497261330406E-3</v>
      </c>
      <c r="G96" s="831">
        <f t="shared" si="16"/>
        <v>5.0813989542718811E-3</v>
      </c>
      <c r="H96" s="365">
        <f t="shared" si="16"/>
        <v>5.2858228296249088E-4</v>
      </c>
      <c r="I96" s="365">
        <f t="shared" si="16"/>
        <v>2.4669381104180034E-3</v>
      </c>
      <c r="J96" s="365">
        <f t="shared" si="16"/>
        <v>1.9675243949058945E-3</v>
      </c>
    </row>
    <row r="97" spans="1:10" s="8" customFormat="1" ht="13">
      <c r="A97" s="804" t="s">
        <v>622</v>
      </c>
      <c r="B97" s="832">
        <f t="shared" ref="B97:J97" si="17">IF(B25="-","-",B25/B$69)</f>
        <v>1.6215750988835001E-2</v>
      </c>
      <c r="C97" s="832">
        <f t="shared" si="17"/>
        <v>1.3793142578860699E-2</v>
      </c>
      <c r="D97" s="832">
        <f t="shared" si="17"/>
        <v>1.3467518936263814E-2</v>
      </c>
      <c r="E97" s="832">
        <f t="shared" si="17"/>
        <v>8.9566677094452141E-3</v>
      </c>
      <c r="F97" s="832">
        <f t="shared" si="17"/>
        <v>6.9118947035298464E-3</v>
      </c>
      <c r="G97" s="832">
        <f t="shared" si="17"/>
        <v>1.3841718774109571E-2</v>
      </c>
      <c r="H97" s="833">
        <f t="shared" si="17"/>
        <v>1.4603822883668651E-2</v>
      </c>
      <c r="I97" s="833">
        <f t="shared" si="17"/>
        <v>1.1008721244701838E-2</v>
      </c>
      <c r="J97" s="833">
        <f t="shared" si="17"/>
        <v>1.1934992388225731E-2</v>
      </c>
    </row>
    <row r="98" spans="1:10">
      <c r="A98" s="814" t="s">
        <v>623</v>
      </c>
      <c r="B98" s="838">
        <f t="shared" ref="B98:J98" si="18">IF(B26="-","-",B26/B$69)</f>
        <v>3.4715374377561196E-4</v>
      </c>
      <c r="C98" s="838">
        <f t="shared" si="18"/>
        <v>8.2384866261620839E-4</v>
      </c>
      <c r="D98" s="838">
        <f t="shared" si="18"/>
        <v>8.3699764895189431E-4</v>
      </c>
      <c r="E98" s="838">
        <f t="shared" si="18"/>
        <v>1.5724830858150293E-4</v>
      </c>
      <c r="F98" s="838">
        <f t="shared" si="18"/>
        <v>5.5336042253416469E-4</v>
      </c>
      <c r="G98" s="838">
        <f t="shared" si="18"/>
        <v>6.1644691822287836E-4</v>
      </c>
      <c r="H98" s="839">
        <f t="shared" si="18"/>
        <v>6.6433172343572896E-4</v>
      </c>
      <c r="I98" s="839">
        <f t="shared" si="18"/>
        <v>5.1375889107480423E-4</v>
      </c>
      <c r="J98" s="839">
        <f t="shared" si="18"/>
        <v>5.5255369679420101E-4</v>
      </c>
    </row>
    <row r="99" spans="1:10" ht="13">
      <c r="A99" s="807" t="s">
        <v>624</v>
      </c>
      <c r="B99" s="834">
        <f t="shared" ref="B99:J99" si="19">IF(B27="-","-",B27/B$69)</f>
        <v>6.3207910391321051E-2</v>
      </c>
      <c r="C99" s="834">
        <f t="shared" si="19"/>
        <v>6.9877569347504248E-2</v>
      </c>
      <c r="D99" s="834">
        <f t="shared" si="19"/>
        <v>7.3270365002537099E-2</v>
      </c>
      <c r="E99" s="834">
        <f t="shared" si="19"/>
        <v>7.3550058262597362E-2</v>
      </c>
      <c r="F99" s="834">
        <f t="shared" si="19"/>
        <v>6.414685906625163E-2</v>
      </c>
      <c r="G99" s="834">
        <f t="shared" si="19"/>
        <v>0.10459677682436094</v>
      </c>
      <c r="H99" s="835">
        <f t="shared" si="19"/>
        <v>6.7645694116579488E-2</v>
      </c>
      <c r="I99" s="835">
        <f t="shared" si="19"/>
        <v>8.1137954483295527E-2</v>
      </c>
      <c r="J99" s="835">
        <f t="shared" si="19"/>
        <v>7.7661699103346374E-2</v>
      </c>
    </row>
    <row r="100" spans="1:10">
      <c r="A100" s="814" t="s">
        <v>659</v>
      </c>
      <c r="B100" s="838">
        <f t="shared" ref="B100:J100" si="20">IF(B28="-","-",B28/B$69)</f>
        <v>6.5731246561827978E-3</v>
      </c>
      <c r="C100" s="838">
        <f t="shared" si="20"/>
        <v>7.4281436418029978E-3</v>
      </c>
      <c r="D100" s="838">
        <f t="shared" si="20"/>
        <v>4.3455107529622944E-3</v>
      </c>
      <c r="E100" s="838">
        <f t="shared" si="20"/>
        <v>7.5360780996085175E-3</v>
      </c>
      <c r="F100" s="838">
        <f t="shared" si="20"/>
        <v>5.723900658667536E-3</v>
      </c>
      <c r="G100" s="838">
        <f t="shared" si="20"/>
        <v>3.5833729191492285E-3</v>
      </c>
      <c r="H100" s="839">
        <f t="shared" si="20"/>
        <v>7.1420277086626655E-3</v>
      </c>
      <c r="I100" s="839">
        <f t="shared" si="20"/>
        <v>5.3274265458430579E-3</v>
      </c>
      <c r="J100" s="839">
        <f t="shared" si="20"/>
        <v>5.7949551063322608E-3</v>
      </c>
    </row>
    <row r="101" spans="1:10" s="8" customFormat="1" ht="13">
      <c r="A101" s="804" t="s">
        <v>625</v>
      </c>
      <c r="B101" s="832">
        <f t="shared" ref="B101:J101" si="21">IF(B29="-","-",B29/B$69)</f>
        <v>2.2871995462134698E-2</v>
      </c>
      <c r="C101" s="832">
        <f t="shared" si="21"/>
        <v>2.1406023285755832E-2</v>
      </c>
      <c r="D101" s="832">
        <f t="shared" si="21"/>
        <v>3.1483284378653095E-2</v>
      </c>
      <c r="E101" s="832">
        <f t="shared" si="21"/>
        <v>3.5026794481793085E-2</v>
      </c>
      <c r="F101" s="832">
        <f t="shared" si="21"/>
        <v>3.1091988021713372E-2</v>
      </c>
      <c r="G101" s="832">
        <f t="shared" si="21"/>
        <v>3.7243952179285979E-2</v>
      </c>
      <c r="H101" s="833">
        <f t="shared" si="21"/>
        <v>2.1896582932068726E-2</v>
      </c>
      <c r="I101" s="833">
        <f t="shared" si="21"/>
        <v>3.4215902621975762E-2</v>
      </c>
      <c r="J101" s="833">
        <f t="shared" si="21"/>
        <v>3.1041853244094985E-2</v>
      </c>
    </row>
    <row r="102" spans="1:10">
      <c r="A102" s="802" t="s">
        <v>626</v>
      </c>
      <c r="B102" s="831">
        <f t="shared" ref="B102:J102" si="22">IF(B30="-","-",B30/B$69)</f>
        <v>2.4814185350404333E-2</v>
      </c>
      <c r="C102" s="831">
        <f t="shared" si="22"/>
        <v>3.4379223100525401E-2</v>
      </c>
      <c r="D102" s="831">
        <f t="shared" si="22"/>
        <v>3.6505002146354069E-2</v>
      </c>
      <c r="E102" s="831">
        <f t="shared" si="22"/>
        <v>3.0952664047176205E-2</v>
      </c>
      <c r="F102" s="831">
        <f t="shared" si="22"/>
        <v>2.7330970385870713E-2</v>
      </c>
      <c r="G102" s="831">
        <f t="shared" si="22"/>
        <v>6.3769451476460459E-2</v>
      </c>
      <c r="H102" s="365">
        <f t="shared" si="22"/>
        <v>3.1178464114555875E-2</v>
      </c>
      <c r="I102" s="365">
        <f t="shared" si="22"/>
        <v>4.1386195105416655E-2</v>
      </c>
      <c r="J102" s="365">
        <f t="shared" si="22"/>
        <v>3.8756192565561232E-2</v>
      </c>
    </row>
    <row r="103" spans="1:10" ht="13">
      <c r="A103" s="807" t="s">
        <v>627</v>
      </c>
      <c r="B103" s="834">
        <f t="shared" ref="B103:J103" si="23">IF(B31="-","-",B31/B$69)</f>
        <v>0.1223359388946786</v>
      </c>
      <c r="C103" s="834">
        <f t="shared" si="23"/>
        <v>0.13029379093888691</v>
      </c>
      <c r="D103" s="834">
        <f t="shared" si="23"/>
        <v>0.14640148763365388</v>
      </c>
      <c r="E103" s="834">
        <f t="shared" si="23"/>
        <v>0.11382949241974466</v>
      </c>
      <c r="F103" s="834">
        <f t="shared" si="23"/>
        <v>0.12438493624156273</v>
      </c>
      <c r="G103" s="834">
        <f t="shared" si="23"/>
        <v>9.2975353676507139E-2</v>
      </c>
      <c r="H103" s="835">
        <f t="shared" si="23"/>
        <v>0.12763084625378171</v>
      </c>
      <c r="I103" s="835">
        <f t="shared" si="23"/>
        <v>0.11637125027395855</v>
      </c>
      <c r="J103" s="835">
        <f t="shared" si="23"/>
        <v>0.11927226384914659</v>
      </c>
    </row>
    <row r="104" spans="1:10">
      <c r="A104" s="802" t="s">
        <v>660</v>
      </c>
      <c r="B104" s="831">
        <f t="shared" ref="B104:J104" si="24">IF(B32="-","-",B32/B$69)</f>
        <v>2.7811758691523658E-3</v>
      </c>
      <c r="C104" s="831">
        <f t="shared" si="24"/>
        <v>4.0011746549194812E-3</v>
      </c>
      <c r="D104" s="831">
        <f t="shared" si="24"/>
        <v>5.5880327479869282E-3</v>
      </c>
      <c r="E104" s="831">
        <f t="shared" si="24"/>
        <v>2.5514355984762893E-3</v>
      </c>
      <c r="F104" s="831">
        <f t="shared" si="24"/>
        <v>4.0210146486691686E-3</v>
      </c>
      <c r="G104" s="831">
        <f t="shared" si="24"/>
        <v>3.0822957101080293E-3</v>
      </c>
      <c r="H104" s="365">
        <f t="shared" si="24"/>
        <v>3.5929251342768074E-3</v>
      </c>
      <c r="I104" s="365">
        <f t="shared" si="24"/>
        <v>3.6279666059170399E-3</v>
      </c>
      <c r="J104" s="365">
        <f t="shared" si="24"/>
        <v>3.6189382371770887E-3</v>
      </c>
    </row>
    <row r="105" spans="1:10" s="8" customFormat="1" ht="13">
      <c r="A105" s="804" t="s">
        <v>628</v>
      </c>
      <c r="B105" s="832">
        <f t="shared" ref="B105:J105" si="25">IF(B33="-","-",B33/B$69)</f>
        <v>9.4317091953051532E-2</v>
      </c>
      <c r="C105" s="832">
        <f t="shared" si="25"/>
        <v>0.10475774216357737</v>
      </c>
      <c r="D105" s="832">
        <f t="shared" si="25"/>
        <v>0.12991691450429707</v>
      </c>
      <c r="E105" s="832">
        <f t="shared" si="25"/>
        <v>9.5326134740231924E-2</v>
      </c>
      <c r="F105" s="832">
        <f t="shared" si="25"/>
        <v>0.10875256717319583</v>
      </c>
      <c r="G105" s="832">
        <f t="shared" si="25"/>
        <v>7.4438157988126141E-2</v>
      </c>
      <c r="H105" s="833">
        <f t="shared" si="25"/>
        <v>0.10126397602760137</v>
      </c>
      <c r="I105" s="833">
        <f t="shared" si="25"/>
        <v>9.8819126363525106E-2</v>
      </c>
      <c r="J105" s="833">
        <f t="shared" si="25"/>
        <v>9.9449037264498927E-2</v>
      </c>
    </row>
    <row r="106" spans="1:10">
      <c r="A106" s="802" t="s">
        <v>629</v>
      </c>
      <c r="B106" s="831">
        <f t="shared" ref="B106:J106" si="26">IF(B34="-","-",B34/B$69)</f>
        <v>1.0761043061184753E-2</v>
      </c>
      <c r="C106" s="831">
        <f t="shared" si="26"/>
        <v>1.2845712202483697E-2</v>
      </c>
      <c r="D106" s="831">
        <f t="shared" si="26"/>
        <v>1.0485436086673301E-2</v>
      </c>
      <c r="E106" s="831">
        <f t="shared" si="26"/>
        <v>1.5522126200196305E-2</v>
      </c>
      <c r="F106" s="831">
        <f t="shared" si="26"/>
        <v>1.1611354419697746E-2</v>
      </c>
      <c r="G106" s="831">
        <f t="shared" si="26"/>
        <v>1.3677932094960009E-2</v>
      </c>
      <c r="H106" s="365">
        <f t="shared" si="26"/>
        <v>1.2148117100289615E-2</v>
      </c>
      <c r="I106" s="365">
        <f t="shared" si="26"/>
        <v>1.3170549507113848E-2</v>
      </c>
      <c r="J106" s="365">
        <f t="shared" si="26"/>
        <v>1.2907121730526159E-2</v>
      </c>
    </row>
    <row r="107" spans="1:10">
      <c r="A107" s="804" t="s">
        <v>726</v>
      </c>
      <c r="B107" s="832" t="str">
        <f t="shared" ref="B107:J107" si="27">IF(B35="-","-",B35/B$69)</f>
        <v>-</v>
      </c>
      <c r="C107" s="832" t="str">
        <f t="shared" si="27"/>
        <v>-</v>
      </c>
      <c r="D107" s="832">
        <f t="shared" si="27"/>
        <v>7.3440106975408969E-7</v>
      </c>
      <c r="E107" s="832" t="str">
        <f t="shared" si="27"/>
        <v>-</v>
      </c>
      <c r="F107" s="832" t="str">
        <f t="shared" si="27"/>
        <v>-</v>
      </c>
      <c r="G107" s="832">
        <f t="shared" si="27"/>
        <v>1.7769678833129624E-3</v>
      </c>
      <c r="H107" s="833" t="str">
        <f t="shared" si="27"/>
        <v>-</v>
      </c>
      <c r="I107" s="833">
        <f t="shared" si="27"/>
        <v>5.3803349758221354E-4</v>
      </c>
      <c r="J107" s="833">
        <f t="shared" si="27"/>
        <v>3.9941018378839065E-4</v>
      </c>
    </row>
    <row r="108" spans="1:10" ht="13">
      <c r="A108" s="819" t="s">
        <v>630</v>
      </c>
      <c r="B108" s="842">
        <f t="shared" ref="B108:J108" si="28">IF(B36="-","-",B36/B$69)</f>
        <v>1.9063920356492615E-2</v>
      </c>
      <c r="C108" s="842">
        <f t="shared" si="28"/>
        <v>3.0285257441658064E-2</v>
      </c>
      <c r="D108" s="842">
        <f t="shared" si="28"/>
        <v>2.9250117105909419E-2</v>
      </c>
      <c r="E108" s="842">
        <f t="shared" si="28"/>
        <v>2.9766721347173866E-2</v>
      </c>
      <c r="F108" s="842">
        <f t="shared" si="28"/>
        <v>2.8468896988947948E-2</v>
      </c>
      <c r="G108" s="842">
        <f t="shared" si="28"/>
        <v>4.2417184541952972E-2</v>
      </c>
      <c r="H108" s="843">
        <f t="shared" si="28"/>
        <v>2.6530249207688286E-2</v>
      </c>
      <c r="I108" s="843">
        <f t="shared" si="28"/>
        <v>3.3245063344211061E-2</v>
      </c>
      <c r="J108" s="843">
        <f t="shared" si="28"/>
        <v>3.1515004230165206E-2</v>
      </c>
    </row>
    <row r="109" spans="1:10">
      <c r="A109" s="816" t="s">
        <v>731</v>
      </c>
      <c r="B109" s="832">
        <f t="shared" ref="B109:J109" si="29">IF(B37="-","-",B37/B$69)</f>
        <v>2.8347191740068787E-3</v>
      </c>
      <c r="C109" s="832">
        <f t="shared" si="29"/>
        <v>3.907454017693531E-3</v>
      </c>
      <c r="D109" s="832">
        <f t="shared" si="29"/>
        <v>3.4116357133086531E-3</v>
      </c>
      <c r="E109" s="832">
        <f t="shared" si="29"/>
        <v>3.7917255147283378E-3</v>
      </c>
      <c r="F109" s="832">
        <f t="shared" si="29"/>
        <v>5.3858002213026356E-3</v>
      </c>
      <c r="G109" s="832">
        <f t="shared" si="29"/>
        <v>4.7447517953377576E-3</v>
      </c>
      <c r="H109" s="833">
        <f t="shared" si="29"/>
        <v>3.5484835901644601E-3</v>
      </c>
      <c r="I109" s="833">
        <f t="shared" si="29"/>
        <v>4.2965837554551781E-3</v>
      </c>
      <c r="J109" s="833">
        <f t="shared" si="29"/>
        <v>4.1038371058851062E-3</v>
      </c>
    </row>
    <row r="110" spans="1:10">
      <c r="A110" s="814" t="s">
        <v>631</v>
      </c>
      <c r="B110" s="831">
        <f t="shared" ref="B110:J110" si="30">IF(B38="-","-",B38/B$69)</f>
        <v>4.2798064974402536E-3</v>
      </c>
      <c r="C110" s="831">
        <f t="shared" si="30"/>
        <v>2.766613486858202E-3</v>
      </c>
      <c r="D110" s="831">
        <f t="shared" si="30"/>
        <v>4.1641019068976905E-3</v>
      </c>
      <c r="E110" s="831">
        <f t="shared" si="30"/>
        <v>3.0426941108389989E-3</v>
      </c>
      <c r="F110" s="831">
        <f t="shared" si="30"/>
        <v>2.3036490728551365E-3</v>
      </c>
      <c r="G110" s="831">
        <f t="shared" si="30"/>
        <v>1.8433448566601638E-3</v>
      </c>
      <c r="H110" s="365">
        <f t="shared" si="30"/>
        <v>3.2729749098505453E-3</v>
      </c>
      <c r="I110" s="365">
        <f t="shared" si="30"/>
        <v>2.7792487574974565E-3</v>
      </c>
      <c r="J110" s="365">
        <f t="shared" si="30"/>
        <v>2.906456367715284E-3</v>
      </c>
    </row>
    <row r="111" spans="1:10">
      <c r="A111" s="816" t="s">
        <v>727</v>
      </c>
      <c r="B111" s="840">
        <f t="shared" ref="B111:J111" si="31">IF(B39="-","-",B39/B$69)</f>
        <v>7.1133657572269504E-3</v>
      </c>
      <c r="C111" s="840">
        <f t="shared" si="31"/>
        <v>1.4185796393820669E-2</v>
      </c>
      <c r="D111" s="840">
        <f t="shared" si="31"/>
        <v>1.6785353388971351E-2</v>
      </c>
      <c r="E111" s="840">
        <f t="shared" si="31"/>
        <v>1.3106448259405649E-2</v>
      </c>
      <c r="F111" s="840">
        <f t="shared" si="31"/>
        <v>1.4243607988998533E-2</v>
      </c>
      <c r="G111" s="840">
        <f t="shared" si="31"/>
        <v>2.5113869824131288E-2</v>
      </c>
      <c r="H111" s="841">
        <f t="shared" si="31"/>
        <v>1.18191412373957E-2</v>
      </c>
      <c r="I111" s="841">
        <f t="shared" si="31"/>
        <v>1.7730832172916874E-2</v>
      </c>
      <c r="J111" s="841">
        <f t="shared" si="31"/>
        <v>1.6207696176862723E-2</v>
      </c>
    </row>
    <row r="112" spans="1:10" s="8" customFormat="1" ht="13">
      <c r="A112" s="814" t="s">
        <v>632</v>
      </c>
      <c r="B112" s="838">
        <f t="shared" ref="B112:J112" si="32">IF(B40="-","-",B40/B$69)</f>
        <v>1.9655474658257188E-4</v>
      </c>
      <c r="C112" s="838">
        <f t="shared" si="32"/>
        <v>6.6238905238424949E-4</v>
      </c>
      <c r="D112" s="838">
        <f t="shared" si="32"/>
        <v>2.6596386509814809E-4</v>
      </c>
      <c r="E112" s="838">
        <f t="shared" si="32"/>
        <v>4.4032535471969999E-4</v>
      </c>
      <c r="F112" s="838">
        <f t="shared" si="32"/>
        <v>1.3791718501178728E-3</v>
      </c>
      <c r="G112" s="838">
        <f t="shared" si="32"/>
        <v>1.9421026728364712E-3</v>
      </c>
      <c r="H112" s="839">
        <f t="shared" si="32"/>
        <v>5.0650641195779393E-4</v>
      </c>
      <c r="I112" s="839">
        <f t="shared" si="32"/>
        <v>1.0328141752600569E-3</v>
      </c>
      <c r="J112" s="839">
        <f t="shared" si="32"/>
        <v>8.9721197477076495E-4</v>
      </c>
    </row>
    <row r="113" spans="1:12">
      <c r="A113" s="816" t="s">
        <v>633</v>
      </c>
      <c r="B113" s="840">
        <f t="shared" ref="B113:J113" si="33">IF(B41="-","-",B41/B$69)</f>
        <v>8.4946226890391492E-4</v>
      </c>
      <c r="C113" s="840">
        <f t="shared" si="33"/>
        <v>4.7512883243325784E-3</v>
      </c>
      <c r="D113" s="840">
        <f t="shared" si="33"/>
        <v>2.3455042165428561E-3</v>
      </c>
      <c r="E113" s="840">
        <f t="shared" si="33"/>
        <v>4.951241329544602E-3</v>
      </c>
      <c r="F113" s="840">
        <f t="shared" si="33"/>
        <v>1.6753866379505173E-3</v>
      </c>
      <c r="G113" s="840">
        <f t="shared" si="33"/>
        <v>1.996428726895334E-3</v>
      </c>
      <c r="H113" s="841">
        <f t="shared" si="33"/>
        <v>3.4456160274882464E-3</v>
      </c>
      <c r="I113" s="841">
        <f t="shared" si="33"/>
        <v>2.8958431808926658E-3</v>
      </c>
      <c r="J113" s="841">
        <f t="shared" si="33"/>
        <v>3.0374911159661089E-3</v>
      </c>
    </row>
    <row r="114" spans="1:12">
      <c r="A114" s="814" t="s">
        <v>634</v>
      </c>
      <c r="B114" s="838">
        <f t="shared" ref="B114:J114" si="34">IF(B42="-","-",B42/B$69)</f>
        <v>1.7521369030109573E-3</v>
      </c>
      <c r="C114" s="838">
        <f t="shared" si="34"/>
        <v>2.0542469178166435E-3</v>
      </c>
      <c r="D114" s="838">
        <f t="shared" si="34"/>
        <v>2.1651221752797167E-3</v>
      </c>
      <c r="E114" s="838">
        <f t="shared" si="34"/>
        <v>4.4210262083811507E-3</v>
      </c>
      <c r="F114" s="838">
        <f t="shared" si="34"/>
        <v>3.4812808121218114E-3</v>
      </c>
      <c r="G114" s="838">
        <f t="shared" si="34"/>
        <v>6.3041460399127043E-3</v>
      </c>
      <c r="H114" s="839">
        <f t="shared" si="34"/>
        <v>1.9531515149648934E-3</v>
      </c>
      <c r="I114" s="839">
        <f t="shared" si="34"/>
        <v>4.3389521819162981E-3</v>
      </c>
      <c r="J114" s="839">
        <f t="shared" si="34"/>
        <v>3.724255149237821E-3</v>
      </c>
    </row>
    <row r="115" spans="1:12" s="8" customFormat="1" ht="13">
      <c r="A115" s="816" t="s">
        <v>728</v>
      </c>
      <c r="B115" s="840" t="str">
        <f t="shared" ref="B115:J115" si="35">IF(B43="-","-",B43/B$69)</f>
        <v>-</v>
      </c>
      <c r="C115" s="840" t="str">
        <f t="shared" si="35"/>
        <v>-</v>
      </c>
      <c r="D115" s="840" t="str">
        <f t="shared" si="35"/>
        <v>-</v>
      </c>
      <c r="E115" s="840" t="str">
        <f t="shared" si="35"/>
        <v>-</v>
      </c>
      <c r="F115" s="840" t="str">
        <f t="shared" si="35"/>
        <v>-</v>
      </c>
      <c r="G115" s="840" t="str">
        <f t="shared" si="35"/>
        <v>-</v>
      </c>
      <c r="H115" s="841" t="str">
        <f t="shared" si="35"/>
        <v>-</v>
      </c>
      <c r="I115" s="841" t="str">
        <f t="shared" si="35"/>
        <v>-</v>
      </c>
      <c r="J115" s="841" t="str">
        <f t="shared" si="35"/>
        <v>-</v>
      </c>
    </row>
    <row r="116" spans="1:12" s="8" customFormat="1" ht="13">
      <c r="A116" s="814" t="s">
        <v>729</v>
      </c>
      <c r="B116" s="838" t="str">
        <f t="shared" ref="B116:J116" si="36">IF(B44="-","-",B44/B$69)</f>
        <v>-</v>
      </c>
      <c r="C116" s="838" t="str">
        <f t="shared" si="36"/>
        <v>-</v>
      </c>
      <c r="D116" s="838" t="str">
        <f t="shared" si="36"/>
        <v>-</v>
      </c>
      <c r="E116" s="838" t="str">
        <f t="shared" si="36"/>
        <v>-</v>
      </c>
      <c r="F116" s="838" t="str">
        <f t="shared" si="36"/>
        <v>-</v>
      </c>
      <c r="G116" s="838">
        <f t="shared" si="36"/>
        <v>1.5757748832656161E-4</v>
      </c>
      <c r="H116" s="839" t="str">
        <f t="shared" si="36"/>
        <v>-</v>
      </c>
      <c r="I116" s="839">
        <f t="shared" si="36"/>
        <v>4.7697818199872818E-5</v>
      </c>
      <c r="J116" s="839">
        <f t="shared" si="36"/>
        <v>3.5408565487328944E-5</v>
      </c>
    </row>
    <row r="117" spans="1:12" ht="13">
      <c r="A117" s="822" t="s">
        <v>635</v>
      </c>
      <c r="B117" s="844">
        <f t="shared" ref="B117:J117" si="37">IF(B45="-","-",B45/B$69)</f>
        <v>2.4744104165446371E-2</v>
      </c>
      <c r="C117" s="844">
        <f t="shared" si="37"/>
        <v>1.4309924835277899E-2</v>
      </c>
      <c r="D117" s="844">
        <f t="shared" si="37"/>
        <v>1.4705430306390634E-2</v>
      </c>
      <c r="E117" s="844">
        <f t="shared" si="37"/>
        <v>1.3662613199766952E-2</v>
      </c>
      <c r="F117" s="844">
        <f t="shared" si="37"/>
        <v>1.6719018726164225E-2</v>
      </c>
      <c r="G117" s="844">
        <f t="shared" si="37"/>
        <v>7.7416793390372302E-2</v>
      </c>
      <c r="H117" s="845">
        <f t="shared" si="37"/>
        <v>1.7801525613521718E-2</v>
      </c>
      <c r="I117" s="845">
        <f t="shared" si="37"/>
        <v>3.3750220769035257E-2</v>
      </c>
      <c r="J117" s="845">
        <f t="shared" si="37"/>
        <v>2.964106960550561E-2</v>
      </c>
    </row>
    <row r="118" spans="1:12">
      <c r="A118" s="814" t="s">
        <v>661</v>
      </c>
      <c r="B118" s="838">
        <f t="shared" ref="B118:J118" si="38">IF(B46="-","-",B46/B$69)</f>
        <v>2.6896791827457664E-3</v>
      </c>
      <c r="C118" s="838">
        <f t="shared" si="38"/>
        <v>3.0936501685383437E-3</v>
      </c>
      <c r="D118" s="838">
        <f t="shared" si="38"/>
        <v>3.0948832122465438E-3</v>
      </c>
      <c r="E118" s="838">
        <f t="shared" si="38"/>
        <v>4.3571948799629957E-3</v>
      </c>
      <c r="F118" s="838">
        <f t="shared" si="38"/>
        <v>2.8856250826007337E-3</v>
      </c>
      <c r="G118" s="838">
        <f t="shared" si="38"/>
        <v>6.5581054370873987E-4</v>
      </c>
      <c r="H118" s="839">
        <f t="shared" si="38"/>
        <v>2.9584689181736817E-3</v>
      </c>
      <c r="I118" s="839">
        <f t="shared" si="38"/>
        <v>2.695859184955551E-3</v>
      </c>
      <c r="J118" s="839">
        <f t="shared" si="38"/>
        <v>2.7635201426211664E-3</v>
      </c>
    </row>
    <row r="119" spans="1:12" s="8" customFormat="1" ht="13">
      <c r="A119" s="816" t="s">
        <v>662</v>
      </c>
      <c r="B119" s="840">
        <f t="shared" ref="B119:J119" si="39">IF(B47="-","-",B47/B$69)</f>
        <v>2.0426089417410132E-2</v>
      </c>
      <c r="C119" s="840">
        <f t="shared" si="39"/>
        <v>1.0781717705342433E-2</v>
      </c>
      <c r="D119" s="840">
        <f t="shared" si="39"/>
        <v>1.1560683153741947E-2</v>
      </c>
      <c r="E119" s="840">
        <f t="shared" si="39"/>
        <v>9.2732585782522511E-3</v>
      </c>
      <c r="F119" s="840">
        <f t="shared" si="39"/>
        <v>1.3833393643563492E-2</v>
      </c>
      <c r="G119" s="840">
        <f t="shared" si="39"/>
        <v>7.6760982846663564E-2</v>
      </c>
      <c r="H119" s="841">
        <f t="shared" si="39"/>
        <v>1.4009024301287677E-2</v>
      </c>
      <c r="I119" s="841">
        <f t="shared" si="39"/>
        <v>3.1034179185040707E-2</v>
      </c>
      <c r="J119" s="841">
        <f t="shared" si="39"/>
        <v>2.664768020677628E-2</v>
      </c>
    </row>
    <row r="120" spans="1:12" ht="13">
      <c r="A120" s="811" t="s">
        <v>636</v>
      </c>
      <c r="B120" s="836">
        <f t="shared" ref="B120:J120" si="40">IF(B48="-","-",B48/B$69)</f>
        <v>0.19420401071940188</v>
      </c>
      <c r="C120" s="836">
        <f t="shared" si="40"/>
        <v>0.19280611354598604</v>
      </c>
      <c r="D120" s="836">
        <f t="shared" si="40"/>
        <v>0.1944004095571612</v>
      </c>
      <c r="E120" s="836">
        <f t="shared" si="40"/>
        <v>0.2179254415038753</v>
      </c>
      <c r="F120" s="836">
        <f t="shared" si="40"/>
        <v>0.24486988322020678</v>
      </c>
      <c r="G120" s="836">
        <f t="shared" si="40"/>
        <v>0.22068175909392551</v>
      </c>
      <c r="H120" s="837">
        <f t="shared" si="40"/>
        <v>0.19327389339758311</v>
      </c>
      <c r="I120" s="837">
        <f t="shared" si="40"/>
        <v>0.21880046855850266</v>
      </c>
      <c r="J120" s="837">
        <f t="shared" si="40"/>
        <v>0.21222359472316332</v>
      </c>
      <c r="L120" s="330"/>
    </row>
    <row r="121" spans="1:12">
      <c r="A121" s="804" t="s">
        <v>663</v>
      </c>
      <c r="B121" s="832">
        <f t="shared" ref="B121:J121" si="41">IF(B49="-","-",B49/B$69)</f>
        <v>4.9935234330012387E-2</v>
      </c>
      <c r="C121" s="832">
        <f t="shared" si="41"/>
        <v>5.1723237157464748E-2</v>
      </c>
      <c r="D121" s="832">
        <f t="shared" si="41"/>
        <v>3.5951485095453817E-2</v>
      </c>
      <c r="E121" s="832">
        <f t="shared" si="41"/>
        <v>4.5158032172354944E-2</v>
      </c>
      <c r="F121" s="832">
        <f t="shared" si="41"/>
        <v>3.2637425636626347E-2</v>
      </c>
      <c r="G121" s="832">
        <f t="shared" si="41"/>
        <v>1.1870458100398287E-2</v>
      </c>
      <c r="H121" s="833">
        <f t="shared" si="41"/>
        <v>5.1124915826549502E-2</v>
      </c>
      <c r="I121" s="833">
        <f t="shared" si="41"/>
        <v>3.0803873980396027E-2</v>
      </c>
      <c r="J121" s="833">
        <f t="shared" si="41"/>
        <v>3.6039552009101347E-2</v>
      </c>
    </row>
    <row r="122" spans="1:12" s="8" customFormat="1" ht="13">
      <c r="A122" s="802" t="s">
        <v>637</v>
      </c>
      <c r="B122" s="831">
        <f t="shared" ref="B122:J122" si="42">IF(B50="-","-",B50/B$69)</f>
        <v>3.8350938249996453E-3</v>
      </c>
      <c r="C122" s="831">
        <f t="shared" si="42"/>
        <v>3.9845991922041381E-3</v>
      </c>
      <c r="D122" s="831">
        <f t="shared" si="42"/>
        <v>5.3008237345869881E-3</v>
      </c>
      <c r="E122" s="831">
        <f t="shared" si="42"/>
        <v>2.6227785110703723E-3</v>
      </c>
      <c r="F122" s="831">
        <f t="shared" si="42"/>
        <v>1.3583988912349236E-2</v>
      </c>
      <c r="G122" s="831">
        <f t="shared" si="42"/>
        <v>9.5850847159743586E-4</v>
      </c>
      <c r="H122" s="365">
        <f t="shared" si="42"/>
        <v>3.9345700485633418E-3</v>
      </c>
      <c r="I122" s="365">
        <f t="shared" si="42"/>
        <v>4.7260997913797492E-3</v>
      </c>
      <c r="J122" s="365">
        <f t="shared" si="42"/>
        <v>4.5221635932617028E-3</v>
      </c>
    </row>
    <row r="123" spans="1:12">
      <c r="A123" s="804" t="s">
        <v>638</v>
      </c>
      <c r="B123" s="832">
        <f t="shared" ref="B123:J123" si="43">IF(B51="-","-",B51/B$69)</f>
        <v>1.7089079923206657E-3</v>
      </c>
      <c r="C123" s="832">
        <f t="shared" si="43"/>
        <v>3.0432400437815218E-3</v>
      </c>
      <c r="D123" s="832">
        <f t="shared" si="43"/>
        <v>2.8287319088588377E-3</v>
      </c>
      <c r="E123" s="832">
        <f t="shared" si="43"/>
        <v>2.5802258882252661E-3</v>
      </c>
      <c r="F123" s="951">
        <f t="shared" si="43"/>
        <v>3.6724152180232666E-3</v>
      </c>
      <c r="G123" s="951">
        <f t="shared" si="43"/>
        <v>7.3312342632810903E-3</v>
      </c>
      <c r="H123" s="833">
        <f t="shared" si="43"/>
        <v>2.596731058082388E-3</v>
      </c>
      <c r="I123" s="833">
        <f t="shared" si="43"/>
        <v>4.2742244286006542E-3</v>
      </c>
      <c r="J123" s="833">
        <f t="shared" si="43"/>
        <v>3.8420214322164741E-3</v>
      </c>
    </row>
    <row r="124" spans="1:12">
      <c r="A124" s="802" t="s">
        <v>639</v>
      </c>
      <c r="B124" s="831">
        <f t="shared" ref="B124:J124" si="44">IF(B52="-","-",B52/B$69)</f>
        <v>1.7974012551013066E-2</v>
      </c>
      <c r="C124" s="831">
        <f t="shared" si="44"/>
        <v>2.2517087103540577E-2</v>
      </c>
      <c r="D124" s="831">
        <f t="shared" si="44"/>
        <v>2.4523633923629298E-2</v>
      </c>
      <c r="E124" s="831">
        <f t="shared" si="44"/>
        <v>2.3640090985027291E-2</v>
      </c>
      <c r="F124" s="831">
        <f t="shared" si="44"/>
        <v>2.4181170190007401E-2</v>
      </c>
      <c r="G124" s="831">
        <f t="shared" si="44"/>
        <v>1.2391379524079798E-2</v>
      </c>
      <c r="H124" s="365">
        <f t="shared" si="44"/>
        <v>2.0996833124642494E-2</v>
      </c>
      <c r="I124" s="365">
        <f t="shared" si="44"/>
        <v>2.0522774906180295E-2</v>
      </c>
      <c r="J124" s="365">
        <f t="shared" si="44"/>
        <v>2.0644915111396149E-2</v>
      </c>
    </row>
    <row r="125" spans="1:12">
      <c r="A125" s="804" t="s">
        <v>640</v>
      </c>
      <c r="B125" s="832">
        <f t="shared" ref="B125:J125" si="45">IF(B53="-","-",B53/B$69)</f>
        <v>1.0140425886302387E-2</v>
      </c>
      <c r="C125" s="832">
        <f t="shared" si="45"/>
        <v>1.4717348799788125E-2</v>
      </c>
      <c r="D125" s="832">
        <f t="shared" si="45"/>
        <v>2.3131497614803494E-2</v>
      </c>
      <c r="E125" s="832">
        <f t="shared" si="45"/>
        <v>2.968915515538632E-2</v>
      </c>
      <c r="F125" s="832">
        <f t="shared" si="45"/>
        <v>3.0175821166885494E-2</v>
      </c>
      <c r="G125" s="832">
        <f t="shared" si="45"/>
        <v>3.5541499325689355E-2</v>
      </c>
      <c r="H125" s="833">
        <f t="shared" si="45"/>
        <v>1.3185768107046598E-2</v>
      </c>
      <c r="I125" s="833">
        <f t="shared" si="45"/>
        <v>3.0164269647728774E-2</v>
      </c>
      <c r="J125" s="833">
        <f t="shared" si="45"/>
        <v>2.5789790815087758E-2</v>
      </c>
    </row>
    <row r="126" spans="1:12" s="8" customFormat="1" ht="13">
      <c r="A126" s="802" t="s">
        <v>641</v>
      </c>
      <c r="B126" s="831">
        <f t="shared" ref="B126:J126" si="46">IF(B54="-","-",B54/B$69)</f>
        <v>5.8011270374138717E-2</v>
      </c>
      <c r="C126" s="831">
        <f t="shared" si="46"/>
        <v>6.5860255434861667E-2</v>
      </c>
      <c r="D126" s="831">
        <f t="shared" si="46"/>
        <v>9.7193062130159824E-2</v>
      </c>
      <c r="E126" s="831">
        <f t="shared" si="46"/>
        <v>0.11330463389529526</v>
      </c>
      <c r="F126" s="831">
        <f t="shared" si="46"/>
        <v>0.14061906250191647</v>
      </c>
      <c r="G126" s="831">
        <f t="shared" si="46"/>
        <v>0.15258867965834483</v>
      </c>
      <c r="H126" s="365">
        <f t="shared" si="46"/>
        <v>6.3233740809282846E-2</v>
      </c>
      <c r="I126" s="365">
        <f t="shared" si="46"/>
        <v>0.12687324480895423</v>
      </c>
      <c r="J126" s="365">
        <f t="shared" si="46"/>
        <v>0.11047664688268008</v>
      </c>
    </row>
    <row r="127" spans="1:12" s="8" customFormat="1" ht="13">
      <c r="A127" s="807" t="s">
        <v>642</v>
      </c>
      <c r="B127" s="834">
        <f t="shared" ref="B127:J127" si="47">IF(B55="-","-",B55/B$69)</f>
        <v>0.17008290467383469</v>
      </c>
      <c r="C127" s="834">
        <f t="shared" si="47"/>
        <v>0.18915339081813842</v>
      </c>
      <c r="D127" s="834">
        <f t="shared" si="47"/>
        <v>0.18600199742952772</v>
      </c>
      <c r="E127" s="834">
        <f t="shared" si="47"/>
        <v>0.18426660362742403</v>
      </c>
      <c r="F127" s="834">
        <f t="shared" si="47"/>
        <v>0.15107113012988885</v>
      </c>
      <c r="G127" s="834">
        <f t="shared" si="47"/>
        <v>7.6706796493161575E-2</v>
      </c>
      <c r="H127" s="835">
        <f t="shared" si="47"/>
        <v>0.18277181329719089</v>
      </c>
      <c r="I127" s="835">
        <f t="shared" si="47"/>
        <v>0.1458958196891163</v>
      </c>
      <c r="J127" s="835">
        <f t="shared" si="47"/>
        <v>0.15539684975857299</v>
      </c>
    </row>
    <row r="128" spans="1:12">
      <c r="A128" s="802" t="s">
        <v>732</v>
      </c>
      <c r="B128" s="831" t="str">
        <f t="shared" ref="B128:J128" si="48">IF(B56="-","-",B56/B$69)</f>
        <v>-</v>
      </c>
      <c r="C128" s="831" t="str">
        <f t="shared" si="48"/>
        <v>-</v>
      </c>
      <c r="D128" s="831" t="str">
        <f t="shared" si="48"/>
        <v>-</v>
      </c>
      <c r="E128" s="831" t="str">
        <f t="shared" si="48"/>
        <v>-</v>
      </c>
      <c r="F128" s="831" t="str">
        <f t="shared" si="48"/>
        <v>-</v>
      </c>
      <c r="G128" s="831">
        <f t="shared" si="48"/>
        <v>2.1118134039938217E-4</v>
      </c>
      <c r="H128" s="365" t="str">
        <f t="shared" si="48"/>
        <v>-</v>
      </c>
      <c r="I128" s="365">
        <f t="shared" si="48"/>
        <v>6.3923402311758253E-5</v>
      </c>
      <c r="J128" s="365">
        <f t="shared" si="48"/>
        <v>4.7453658518384849E-5</v>
      </c>
    </row>
    <row r="129" spans="1:10">
      <c r="A129" s="804" t="s">
        <v>643</v>
      </c>
      <c r="B129" s="832">
        <f t="shared" ref="B129:J129" si="49">IF(B57="-","-",B57/B$69)</f>
        <v>5.0361993038733195E-5</v>
      </c>
      <c r="C129" s="832">
        <f t="shared" si="49"/>
        <v>3.4873510062758187E-6</v>
      </c>
      <c r="D129" s="832">
        <f t="shared" si="49"/>
        <v>1.1099916994970661E-6</v>
      </c>
      <c r="E129" s="832">
        <f t="shared" si="49"/>
        <v>1.4490910894311542E-6</v>
      </c>
      <c r="F129" s="832" t="str">
        <f t="shared" si="49"/>
        <v>-</v>
      </c>
      <c r="G129" s="832" t="str">
        <f t="shared" si="49"/>
        <v>-</v>
      </c>
      <c r="H129" s="833">
        <f t="shared" si="49"/>
        <v>1.9173063453944282E-5</v>
      </c>
      <c r="I129" s="833">
        <f t="shared" si="49"/>
        <v>6.6895846258146902E-7</v>
      </c>
      <c r="J129" s="833">
        <f t="shared" si="49"/>
        <v>5.4365061427848523E-6</v>
      </c>
    </row>
    <row r="130" spans="1:10">
      <c r="A130" s="802" t="s">
        <v>644</v>
      </c>
      <c r="B130" s="831">
        <f t="shared" ref="B130:J130" si="50">IF(B58="-","-",B58/B$69)</f>
        <v>2.9240176149098704E-4</v>
      </c>
      <c r="C130" s="831">
        <f t="shared" si="50"/>
        <v>1.1388282328425846E-3</v>
      </c>
      <c r="D130" s="831">
        <f t="shared" si="50"/>
        <v>3.9252041308117239E-4</v>
      </c>
      <c r="E130" s="831">
        <f t="shared" si="50"/>
        <v>6.9753121060263899E-4</v>
      </c>
      <c r="F130" s="831">
        <f t="shared" si="50"/>
        <v>4.2422260237712944E-4</v>
      </c>
      <c r="G130" s="831">
        <f t="shared" si="50"/>
        <v>2.0682619050639239E-2</v>
      </c>
      <c r="H130" s="365">
        <f t="shared" si="50"/>
        <v>8.5558740452866501E-4</v>
      </c>
      <c r="I130" s="365">
        <f t="shared" si="50"/>
        <v>6.6315118727501158E-3</v>
      </c>
      <c r="J130" s="365">
        <f t="shared" si="50"/>
        <v>5.1433558497888682E-3</v>
      </c>
    </row>
    <row r="131" spans="1:10">
      <c r="A131" s="816" t="s">
        <v>645</v>
      </c>
      <c r="B131" s="840">
        <f t="shared" ref="B131:J131" si="51">IF(B59="-","-",B59/B$69)</f>
        <v>0.15431623489087382</v>
      </c>
      <c r="C131" s="840">
        <f t="shared" si="51"/>
        <v>0.17233939263998618</v>
      </c>
      <c r="D131" s="840">
        <f t="shared" si="51"/>
        <v>0.17416473319191639</v>
      </c>
      <c r="E131" s="840">
        <f t="shared" si="51"/>
        <v>0.16792229867731817</v>
      </c>
      <c r="F131" s="840">
        <f t="shared" si="51"/>
        <v>0.14142731179273857</v>
      </c>
      <c r="G131" s="840">
        <f t="shared" si="51"/>
        <v>3.8481774950736992E-2</v>
      </c>
      <c r="H131" s="841">
        <f t="shared" si="51"/>
        <v>0.16630828375907381</v>
      </c>
      <c r="I131" s="841">
        <f t="shared" si="51"/>
        <v>0.12512904001274702</v>
      </c>
      <c r="J131" s="841">
        <f t="shared" si="51"/>
        <v>0.1357387943464593</v>
      </c>
    </row>
    <row r="132" spans="1:10" s="8" customFormat="1" ht="13">
      <c r="A132" s="814" t="s">
        <v>646</v>
      </c>
      <c r="B132" s="838">
        <f t="shared" ref="B132:J132" si="52">IF(B60="-","-",B60/B$69)</f>
        <v>1.5423906678607283E-2</v>
      </c>
      <c r="C132" s="838">
        <f t="shared" si="52"/>
        <v>1.5671682594303384E-2</v>
      </c>
      <c r="D132" s="838">
        <f t="shared" si="52"/>
        <v>1.1439484127612462E-2</v>
      </c>
      <c r="E132" s="838">
        <f t="shared" si="52"/>
        <v>1.5630768465416504E-2</v>
      </c>
      <c r="F132" s="838">
        <f t="shared" si="52"/>
        <v>9.2195957347731301E-3</v>
      </c>
      <c r="G132" s="838">
        <f t="shared" si="52"/>
        <v>6.6724219038562724E-3</v>
      </c>
      <c r="H132" s="839">
        <f t="shared" si="52"/>
        <v>1.558876907013448E-2</v>
      </c>
      <c r="I132" s="839">
        <f t="shared" si="52"/>
        <v>1.083907786398825E-2</v>
      </c>
      <c r="J132" s="839">
        <f t="shared" si="52"/>
        <v>1.2062826827430664E-2</v>
      </c>
    </row>
    <row r="133" spans="1:10" s="8" customFormat="1" ht="13">
      <c r="A133" s="804" t="s">
        <v>730</v>
      </c>
      <c r="B133" s="832" t="str">
        <f t="shared" ref="B133:J133" si="53">IF(B61="-","-",B61/B$69)</f>
        <v>-</v>
      </c>
      <c r="C133" s="832" t="str">
        <f t="shared" si="53"/>
        <v>-</v>
      </c>
      <c r="D133" s="832">
        <f t="shared" si="53"/>
        <v>4.1493481928449354E-6</v>
      </c>
      <c r="E133" s="832">
        <f t="shared" si="53"/>
        <v>1.4556182997296354E-5</v>
      </c>
      <c r="F133" s="951" t="str">
        <f t="shared" si="53"/>
        <v>-</v>
      </c>
      <c r="G133" s="951">
        <f t="shared" si="53"/>
        <v>1.0658799247529693E-2</v>
      </c>
      <c r="H133" s="833" t="str">
        <f t="shared" si="53"/>
        <v>-</v>
      </c>
      <c r="I133" s="833">
        <f t="shared" si="53"/>
        <v>3.2315975788565704E-3</v>
      </c>
      <c r="J133" s="833">
        <f t="shared" si="53"/>
        <v>2.3989825702329846E-3</v>
      </c>
    </row>
    <row r="134" spans="1:10" s="8" customFormat="1" ht="13">
      <c r="A134" s="811" t="s">
        <v>647</v>
      </c>
      <c r="B134" s="836">
        <f t="shared" ref="B134:J134" si="54">IF(B62="-","-",B62/B$69)</f>
        <v>1.3507387694572767E-2</v>
      </c>
      <c r="C134" s="836">
        <f t="shared" si="54"/>
        <v>1.1596526395532996E-2</v>
      </c>
      <c r="D134" s="836">
        <f t="shared" si="54"/>
        <v>1.4987481375087248E-2</v>
      </c>
      <c r="E134" s="836">
        <f t="shared" si="54"/>
        <v>1.7636732911739811E-2</v>
      </c>
      <c r="F134" s="836">
        <f t="shared" si="54"/>
        <v>2.962523343579691E-2</v>
      </c>
      <c r="G134" s="836">
        <f t="shared" si="54"/>
        <v>2.5000766008089238E-2</v>
      </c>
      <c r="H134" s="837">
        <f t="shared" si="54"/>
        <v>1.2235959990425555E-2</v>
      </c>
      <c r="I134" s="837">
        <f t="shared" si="54"/>
        <v>2.1537387128681765E-2</v>
      </c>
      <c r="J134" s="837">
        <f t="shared" si="54"/>
        <v>1.9140892006459739E-2</v>
      </c>
    </row>
    <row r="135" spans="1:10" s="8" customFormat="1" ht="13">
      <c r="A135" s="804" t="s">
        <v>733</v>
      </c>
      <c r="B135" s="832" t="str">
        <f t="shared" ref="B135:J135" si="55">IF(B63="-","-",B63/B$69)</f>
        <v>-</v>
      </c>
      <c r="C135" s="832" t="str">
        <f t="shared" si="55"/>
        <v>-</v>
      </c>
      <c r="D135" s="832" t="str">
        <f t="shared" si="55"/>
        <v>-</v>
      </c>
      <c r="E135" s="832" t="str">
        <f t="shared" si="55"/>
        <v>-</v>
      </c>
      <c r="F135" s="832">
        <f t="shared" si="55"/>
        <v>1.0160316078388287E-6</v>
      </c>
      <c r="G135" s="832">
        <f t="shared" si="55"/>
        <v>3.3150193753097211E-5</v>
      </c>
      <c r="H135" s="833" t="str">
        <f t="shared" si="55"/>
        <v>-</v>
      </c>
      <c r="I135" s="833">
        <f t="shared" si="55"/>
        <v>1.0223533835523772E-5</v>
      </c>
      <c r="J135" s="833">
        <f t="shared" si="55"/>
        <v>7.5894596648035346E-6</v>
      </c>
    </row>
    <row r="136" spans="1:10" s="8" customFormat="1" ht="13">
      <c r="A136" s="802" t="s">
        <v>648</v>
      </c>
      <c r="B136" s="831">
        <f t="shared" ref="B136:J136" si="56">IF(B64="-","-",B64/B$69)</f>
        <v>3.1292853718425892E-3</v>
      </c>
      <c r="C136" s="831">
        <f t="shared" si="56"/>
        <v>2.8023368445782796E-3</v>
      </c>
      <c r="D136" s="831">
        <f t="shared" si="56"/>
        <v>3.9373051467855909E-3</v>
      </c>
      <c r="E136" s="831">
        <f t="shared" si="56"/>
        <v>4.6135368255407925E-3</v>
      </c>
      <c r="F136" s="831">
        <f t="shared" si="56"/>
        <v>1.3003156293063721E-2</v>
      </c>
      <c r="G136" s="831">
        <f t="shared" si="56"/>
        <v>7.2320316505102705E-3</v>
      </c>
      <c r="H136" s="365">
        <f t="shared" si="56"/>
        <v>2.9117439858702731E-3</v>
      </c>
      <c r="I136" s="365">
        <f t="shared" si="56"/>
        <v>6.825030251868168E-3</v>
      </c>
      <c r="J136" s="365">
        <f t="shared" si="56"/>
        <v>5.8167794415256895E-3</v>
      </c>
    </row>
    <row r="137" spans="1:10" s="8" customFormat="1" ht="13">
      <c r="A137" s="804" t="s">
        <v>649</v>
      </c>
      <c r="B137" s="832">
        <f t="shared" ref="B137:J137" si="57">IF(B65="-","-",B65/B$69)</f>
        <v>2.6048825613834378E-3</v>
      </c>
      <c r="C137" s="832">
        <f t="shared" si="57"/>
        <v>1.1364608234393555E-3</v>
      </c>
      <c r="D137" s="832">
        <f t="shared" si="57"/>
        <v>4.7209907048581029E-3</v>
      </c>
      <c r="E137" s="832">
        <f t="shared" si="57"/>
        <v>4.5933425441343212E-3</v>
      </c>
      <c r="F137" s="832">
        <f t="shared" si="57"/>
        <v>1.086069647737745E-2</v>
      </c>
      <c r="G137" s="832">
        <f t="shared" si="57"/>
        <v>3.8174160062176485E-3</v>
      </c>
      <c r="H137" s="833">
        <f t="shared" si="57"/>
        <v>1.6278403867722884E-3</v>
      </c>
      <c r="I137" s="833">
        <f t="shared" si="57"/>
        <v>5.5522793501322654E-3</v>
      </c>
      <c r="J137" s="833">
        <f t="shared" si="57"/>
        <v>4.5411550683205539E-3</v>
      </c>
    </row>
    <row r="138" spans="1:10" s="8" customFormat="1" ht="13">
      <c r="A138" s="802" t="s">
        <v>650</v>
      </c>
      <c r="B138" s="831">
        <f t="shared" ref="B138:J138" si="58">IF(B66="-","-",B66/B$69)</f>
        <v>2.45633617024035E-3</v>
      </c>
      <c r="C138" s="831">
        <f t="shared" si="58"/>
        <v>3.0084973298183893E-3</v>
      </c>
      <c r="D138" s="831">
        <f t="shared" si="58"/>
        <v>2.3736413814953693E-3</v>
      </c>
      <c r="E138" s="831">
        <f t="shared" si="58"/>
        <v>3.3052008679349981E-3</v>
      </c>
      <c r="F138" s="831">
        <f t="shared" si="58"/>
        <v>1.8016154845780436E-3</v>
      </c>
      <c r="G138" s="831">
        <f t="shared" si="58"/>
        <v>6.7184542352111771E-4</v>
      </c>
      <c r="H138" s="365">
        <f t="shared" si="58"/>
        <v>2.8237268228480969E-3</v>
      </c>
      <c r="I138" s="365">
        <f t="shared" si="58"/>
        <v>2.0311459166181128E-3</v>
      </c>
      <c r="J138" s="365">
        <f t="shared" si="58"/>
        <v>2.2353528893255827E-3</v>
      </c>
    </row>
    <row r="139" spans="1:10" s="8" customFormat="1" ht="13">
      <c r="A139" s="804" t="s">
        <v>651</v>
      </c>
      <c r="B139" s="832">
        <f t="shared" ref="B139:J139" si="59">IF(B67="-","-",B67/B$69)</f>
        <v>4.4517286710711286E-3</v>
      </c>
      <c r="C139" s="832">
        <f t="shared" si="59"/>
        <v>2.7929025219122624E-3</v>
      </c>
      <c r="D139" s="832">
        <f t="shared" si="59"/>
        <v>3.8818591156077544E-3</v>
      </c>
      <c r="E139" s="832">
        <f t="shared" si="59"/>
        <v>5.101902700073155E-3</v>
      </c>
      <c r="F139" s="832">
        <f t="shared" si="59"/>
        <v>3.9587491491698589E-3</v>
      </c>
      <c r="G139" s="832">
        <f t="shared" si="59"/>
        <v>1.3246322484621821E-2</v>
      </c>
      <c r="H139" s="833">
        <f t="shared" si="59"/>
        <v>3.3479973204679991E-3</v>
      </c>
      <c r="I139" s="833">
        <f t="shared" si="59"/>
        <v>7.0963069913835778E-3</v>
      </c>
      <c r="J139" s="833">
        <f t="shared" si="59"/>
        <v>6.1305620889904374E-3</v>
      </c>
    </row>
    <row r="140" spans="1:10" s="8" customFormat="1" ht="13">
      <c r="A140" s="811" t="s">
        <v>652</v>
      </c>
      <c r="B140" s="836">
        <f t="shared" ref="B140:J140" si="60">IF(B68="-","-",B68/B$69)</f>
        <v>5.9505659903515029E-2</v>
      </c>
      <c r="C140" s="836">
        <f t="shared" si="60"/>
        <v>3.3714650080267645E-2</v>
      </c>
      <c r="D140" s="836">
        <f t="shared" si="60"/>
        <v>3.1066326296917319E-2</v>
      </c>
      <c r="E140" s="836">
        <f t="shared" si="60"/>
        <v>3.7728152288334399E-2</v>
      </c>
      <c r="F140" s="836">
        <f t="shared" si="60"/>
        <v>2.6724783620554859E-2</v>
      </c>
      <c r="G140" s="836">
        <f t="shared" si="60"/>
        <v>4.6794933245206498E-2</v>
      </c>
      <c r="H140" s="837">
        <f t="shared" si="60"/>
        <v>4.2345123749641563E-2</v>
      </c>
      <c r="I140" s="837">
        <f t="shared" si="60"/>
        <v>3.7015101202367638E-2</v>
      </c>
      <c r="J140" s="837">
        <f t="shared" si="60"/>
        <v>3.838837144055228E-2</v>
      </c>
    </row>
    <row r="141" spans="1:10" ht="13">
      <c r="A141" s="826" t="s">
        <v>653</v>
      </c>
      <c r="B141" s="846">
        <f t="shared" ref="B141:J141" si="61">IF(B69="-","-",B69/B$69)</f>
        <v>1</v>
      </c>
      <c r="C141" s="846">
        <f t="shared" si="61"/>
        <v>1</v>
      </c>
      <c r="D141" s="846">
        <f t="shared" si="61"/>
        <v>1</v>
      </c>
      <c r="E141" s="846">
        <f t="shared" si="61"/>
        <v>1</v>
      </c>
      <c r="F141" s="846">
        <f t="shared" si="61"/>
        <v>1</v>
      </c>
      <c r="G141" s="846">
        <f t="shared" si="61"/>
        <v>1</v>
      </c>
      <c r="H141" s="846">
        <f t="shared" si="61"/>
        <v>1</v>
      </c>
      <c r="I141" s="846">
        <f t="shared" si="61"/>
        <v>1</v>
      </c>
      <c r="J141" s="846">
        <f t="shared" si="61"/>
        <v>1</v>
      </c>
    </row>
    <row r="142" spans="1:10" ht="13">
      <c r="A142" s="828" t="s">
        <v>734</v>
      </c>
      <c r="B142" s="3"/>
      <c r="C142" s="3"/>
      <c r="D142" s="246"/>
      <c r="E142" s="3"/>
      <c r="F142" s="3"/>
      <c r="G142" s="246"/>
      <c r="H142" s="3"/>
      <c r="I142" s="3"/>
      <c r="J142" s="3"/>
    </row>
    <row r="143" spans="1:10" ht="13">
      <c r="A143" s="828" t="s">
        <v>352</v>
      </c>
      <c r="B143" s="3"/>
      <c r="C143" s="3"/>
      <c r="D143" s="246"/>
      <c r="E143" s="3"/>
      <c r="F143" s="3"/>
      <c r="G143" s="246"/>
      <c r="H143" s="3"/>
      <c r="I143" s="3"/>
      <c r="J143" s="3"/>
    </row>
    <row r="144" spans="1:10" ht="13">
      <c r="A144" s="291" t="s">
        <v>944</v>
      </c>
      <c r="B144" s="3"/>
      <c r="C144" s="3"/>
      <c r="D144" s="246"/>
      <c r="E144" s="3"/>
      <c r="F144" s="3"/>
      <c r="G144" s="246"/>
      <c r="H144" s="3"/>
      <c r="I144" s="3"/>
      <c r="J144" s="3"/>
    </row>
    <row r="147" spans="1:10" ht="16.5">
      <c r="A147" s="108" t="s">
        <v>737</v>
      </c>
    </row>
    <row r="148" spans="1:10" ht="13.5" thickBot="1">
      <c r="A148" s="232"/>
      <c r="J148" s="678" t="s">
        <v>655</v>
      </c>
    </row>
    <row r="149" spans="1:10" ht="13">
      <c r="A149" s="231" t="s">
        <v>657</v>
      </c>
      <c r="B149" s="792" t="s">
        <v>41</v>
      </c>
      <c r="C149" s="792" t="s">
        <v>42</v>
      </c>
      <c r="D149" s="792" t="s">
        <v>132</v>
      </c>
      <c r="E149" s="792" t="s">
        <v>133</v>
      </c>
      <c r="F149" s="792" t="s">
        <v>134</v>
      </c>
      <c r="G149" s="793">
        <v>100000</v>
      </c>
      <c r="H149" s="794" t="s">
        <v>263</v>
      </c>
      <c r="I149" s="794" t="s">
        <v>262</v>
      </c>
      <c r="J149" s="794" t="s">
        <v>253</v>
      </c>
    </row>
    <row r="150" spans="1:10">
      <c r="A150" s="230"/>
      <c r="B150" s="795" t="s">
        <v>43</v>
      </c>
      <c r="C150" s="795" t="s">
        <v>43</v>
      </c>
      <c r="D150" s="795" t="s">
        <v>43</v>
      </c>
      <c r="E150" s="795" t="s">
        <v>43</v>
      </c>
      <c r="F150" s="795" t="s">
        <v>43</v>
      </c>
      <c r="G150" s="795" t="s">
        <v>46</v>
      </c>
      <c r="H150" s="796" t="s">
        <v>607</v>
      </c>
      <c r="I150" s="796" t="s">
        <v>150</v>
      </c>
      <c r="J150" s="796" t="s">
        <v>154</v>
      </c>
    </row>
    <row r="151" spans="1:10" ht="13" thickBot="1">
      <c r="A151" s="233"/>
      <c r="B151" s="797" t="s">
        <v>49</v>
      </c>
      <c r="C151" s="797" t="s">
        <v>45</v>
      </c>
      <c r="D151" s="797" t="s">
        <v>135</v>
      </c>
      <c r="E151" s="797" t="s">
        <v>136</v>
      </c>
      <c r="F151" s="797" t="s">
        <v>137</v>
      </c>
      <c r="G151" s="797" t="s">
        <v>138</v>
      </c>
      <c r="H151" s="798" t="s">
        <v>150</v>
      </c>
      <c r="I151" s="798" t="s">
        <v>138</v>
      </c>
      <c r="J151" s="798" t="s">
        <v>787</v>
      </c>
    </row>
    <row r="153" spans="1:10" s="8" customFormat="1" ht="13">
      <c r="A153" s="799" t="s">
        <v>608</v>
      </c>
      <c r="B153" s="800">
        <v>81.218720000000005</v>
      </c>
      <c r="C153" s="800">
        <v>70.063388000000003</v>
      </c>
      <c r="D153" s="800">
        <v>57.762135999999998</v>
      </c>
      <c r="E153" s="800">
        <v>54.960467999999999</v>
      </c>
      <c r="F153" s="800">
        <v>54.845106000000001</v>
      </c>
      <c r="G153" s="800">
        <v>53.711773000000001</v>
      </c>
      <c r="H153" s="801">
        <v>73.756459000000007</v>
      </c>
      <c r="I153" s="801">
        <v>55.185814999999998</v>
      </c>
      <c r="J153" s="801">
        <v>60.116591</v>
      </c>
    </row>
    <row r="154" spans="1:10">
      <c r="A154" s="802" t="s">
        <v>609</v>
      </c>
      <c r="B154" s="803">
        <v>70.455833999999996</v>
      </c>
      <c r="C154" s="803">
        <v>64.027278999999993</v>
      </c>
      <c r="D154" s="803">
        <v>57.114342000000001</v>
      </c>
      <c r="E154" s="803">
        <v>54.598080000000003</v>
      </c>
      <c r="F154" s="803">
        <v>54.807563999999999</v>
      </c>
      <c r="G154" s="803">
        <v>44.556600000000003</v>
      </c>
      <c r="H154" s="330">
        <v>66.155507999999998</v>
      </c>
      <c r="I154" s="330">
        <v>52.183556000000003</v>
      </c>
      <c r="J154" s="330">
        <v>55.893312000000002</v>
      </c>
    </row>
    <row r="155" spans="1:10">
      <c r="A155" s="804" t="s">
        <v>610</v>
      </c>
      <c r="B155" s="805">
        <v>3.8314000000000001E-2</v>
      </c>
      <c r="C155" s="805">
        <v>0.17547699999999999</v>
      </c>
      <c r="D155" s="805">
        <v>8.3523E-2</v>
      </c>
      <c r="E155" s="805">
        <v>3.7483000000000002E-2</v>
      </c>
      <c r="F155" s="805">
        <v>2.9295999999999999E-2</v>
      </c>
      <c r="G155" s="805">
        <v>8.9382789999999996</v>
      </c>
      <c r="H155" s="806">
        <v>0.13006799999999999</v>
      </c>
      <c r="I155" s="806">
        <v>2.712262</v>
      </c>
      <c r="J155" s="806">
        <v>2.0266519999999999</v>
      </c>
    </row>
    <row r="156" spans="1:10">
      <c r="A156" s="802" t="s">
        <v>611</v>
      </c>
      <c r="B156" s="803">
        <v>5.9199000000000002E-2</v>
      </c>
      <c r="C156" s="803">
        <v>1.1566E-2</v>
      </c>
      <c r="D156" s="803">
        <v>6.6020000000000002E-3</v>
      </c>
      <c r="E156" s="803">
        <v>7.3413999999999993E-2</v>
      </c>
      <c r="F156" s="803">
        <v>8.2459999999999999E-3</v>
      </c>
      <c r="G156" s="803">
        <v>0.216894</v>
      </c>
      <c r="H156" s="330">
        <v>2.7335999999999999E-2</v>
      </c>
      <c r="I156" s="330">
        <v>9.0194999999999997E-2</v>
      </c>
      <c r="J156" s="330">
        <v>7.3505000000000001E-2</v>
      </c>
    </row>
    <row r="157" spans="1:10">
      <c r="A157" s="804" t="s">
        <v>725</v>
      </c>
      <c r="B157" s="805" t="s">
        <v>105</v>
      </c>
      <c r="C157" s="805" t="s">
        <v>105</v>
      </c>
      <c r="D157" s="805" t="s">
        <v>105</v>
      </c>
      <c r="E157" s="805" t="s">
        <v>105</v>
      </c>
      <c r="F157" s="805" t="s">
        <v>105</v>
      </c>
      <c r="G157" s="805" t="s">
        <v>105</v>
      </c>
      <c r="H157" s="806" t="s">
        <v>105</v>
      </c>
      <c r="I157" s="806" t="s">
        <v>105</v>
      </c>
      <c r="J157" s="806" t="s">
        <v>105</v>
      </c>
    </row>
    <row r="158" spans="1:10" s="8" customFormat="1" ht="13">
      <c r="A158" s="811" t="s">
        <v>612</v>
      </c>
      <c r="B158" s="812">
        <v>3.668847</v>
      </c>
      <c r="C158" s="812">
        <v>4.4557849999999997</v>
      </c>
      <c r="D158" s="812">
        <v>4.1123770000000004</v>
      </c>
      <c r="E158" s="812">
        <v>6.3547310000000001</v>
      </c>
      <c r="F158" s="812">
        <v>6.9518930000000001</v>
      </c>
      <c r="G158" s="812">
        <v>8.3424940000000003</v>
      </c>
      <c r="H158" s="813">
        <v>4.1952629999999997</v>
      </c>
      <c r="I158" s="813">
        <v>6.5588769999999998</v>
      </c>
      <c r="J158" s="813">
        <v>5.9313029999999998</v>
      </c>
    </row>
    <row r="159" spans="1:10">
      <c r="A159" s="804" t="s">
        <v>618</v>
      </c>
      <c r="B159" s="805" t="s">
        <v>105</v>
      </c>
      <c r="C159" s="805" t="s">
        <v>105</v>
      </c>
      <c r="D159" s="805">
        <v>1.9118E-2</v>
      </c>
      <c r="E159" s="805" t="s">
        <v>105</v>
      </c>
      <c r="F159" s="805" t="s">
        <v>105</v>
      </c>
      <c r="G159" s="805">
        <v>0.172461</v>
      </c>
      <c r="H159" s="806" t="s">
        <v>105</v>
      </c>
      <c r="I159" s="806">
        <v>5.5884999999999997E-2</v>
      </c>
      <c r="J159" s="806">
        <v>4.1045999999999999E-2</v>
      </c>
    </row>
    <row r="160" spans="1:10">
      <c r="A160" s="802" t="s">
        <v>613</v>
      </c>
      <c r="B160" s="803">
        <v>1.531067</v>
      </c>
      <c r="C160" s="803">
        <v>2.3815979999999999</v>
      </c>
      <c r="D160" s="803">
        <v>3.2213970000000001</v>
      </c>
      <c r="E160" s="803">
        <v>4.9677579999999999</v>
      </c>
      <c r="F160" s="803">
        <v>5.1907110000000003</v>
      </c>
      <c r="G160" s="803">
        <v>4.6106249999999998</v>
      </c>
      <c r="H160" s="330">
        <v>2.1000220000000001</v>
      </c>
      <c r="I160" s="330">
        <v>4.5136539999999998</v>
      </c>
      <c r="J160" s="330">
        <v>3.8727999999999998</v>
      </c>
    </row>
    <row r="161" spans="1:10">
      <c r="A161" s="810" t="s">
        <v>614</v>
      </c>
      <c r="B161" s="805">
        <v>0.52804099999999998</v>
      </c>
      <c r="C161" s="805">
        <v>0.510463</v>
      </c>
      <c r="D161" s="805">
        <v>0.33838000000000001</v>
      </c>
      <c r="E161" s="805">
        <v>0.58406199999999997</v>
      </c>
      <c r="F161" s="805">
        <v>0.64267799999999997</v>
      </c>
      <c r="G161" s="805">
        <v>2.0030939999999999</v>
      </c>
      <c r="H161" s="806">
        <v>0.51628300000000005</v>
      </c>
      <c r="I161" s="806">
        <v>0.96504100000000004</v>
      </c>
      <c r="J161" s="806">
        <v>0.845889</v>
      </c>
    </row>
    <row r="162" spans="1:10">
      <c r="A162" s="802" t="s">
        <v>615</v>
      </c>
      <c r="B162" s="803">
        <v>0.120986</v>
      </c>
      <c r="C162" s="803">
        <v>9.8867999999999998E-2</v>
      </c>
      <c r="D162" s="803">
        <v>0.10758</v>
      </c>
      <c r="E162" s="803">
        <v>0.211754</v>
      </c>
      <c r="F162" s="803">
        <v>0.37327300000000002</v>
      </c>
      <c r="G162" s="803">
        <v>0.28454099999999999</v>
      </c>
      <c r="H162" s="330">
        <v>0.10619000000000001</v>
      </c>
      <c r="I162" s="330">
        <v>0.23882300000000001</v>
      </c>
      <c r="J162" s="330">
        <v>0.20360700000000001</v>
      </c>
    </row>
    <row r="163" spans="1:10">
      <c r="A163" s="804" t="s">
        <v>616</v>
      </c>
      <c r="B163" s="805">
        <v>0.77779399999999999</v>
      </c>
      <c r="C163" s="805">
        <v>0.977406</v>
      </c>
      <c r="D163" s="805">
        <v>0.39754699999999998</v>
      </c>
      <c r="E163" s="805">
        <v>0.58707399999999998</v>
      </c>
      <c r="F163" s="805">
        <v>0.74523099999999998</v>
      </c>
      <c r="G163" s="805">
        <v>1.271773</v>
      </c>
      <c r="H163" s="806">
        <v>0.91132299999999999</v>
      </c>
      <c r="I163" s="806">
        <v>0.77796200000000004</v>
      </c>
      <c r="J163" s="806">
        <v>0.81337099999999996</v>
      </c>
    </row>
    <row r="164" spans="1:10" s="8" customFormat="1" ht="13">
      <c r="A164" s="811" t="s">
        <v>617</v>
      </c>
      <c r="B164" s="812">
        <v>40.022660999999999</v>
      </c>
      <c r="C164" s="812">
        <v>46.411904</v>
      </c>
      <c r="D164" s="812">
        <v>52.572716999999997</v>
      </c>
      <c r="E164" s="812">
        <v>57.251779999999997</v>
      </c>
      <c r="F164" s="812">
        <v>67.004790999999997</v>
      </c>
      <c r="G164" s="812">
        <v>60.240223999999998</v>
      </c>
      <c r="H164" s="813">
        <v>44.296689000000001</v>
      </c>
      <c r="I164" s="813">
        <v>58.821261999999997</v>
      </c>
      <c r="J164" s="813">
        <v>54.964776999999998</v>
      </c>
    </row>
    <row r="165" spans="1:10">
      <c r="A165" s="810" t="s">
        <v>658</v>
      </c>
      <c r="B165" s="805">
        <v>2.3122289999999999</v>
      </c>
      <c r="C165" s="805">
        <v>4.9827019999999997</v>
      </c>
      <c r="D165" s="805">
        <v>5.8044260000000003</v>
      </c>
      <c r="E165" s="805">
        <v>4.4280790000000003</v>
      </c>
      <c r="F165" s="805">
        <v>6.0333579999999998</v>
      </c>
      <c r="G165" s="805">
        <v>3.859823</v>
      </c>
      <c r="H165" s="806">
        <v>4.0986180000000001</v>
      </c>
      <c r="I165" s="806">
        <v>4.8435560000000004</v>
      </c>
      <c r="J165" s="806">
        <v>4.6457639999999998</v>
      </c>
    </row>
    <row r="166" spans="1:10">
      <c r="A166" s="802" t="s">
        <v>619</v>
      </c>
      <c r="B166" s="803">
        <v>25.112849000000001</v>
      </c>
      <c r="C166" s="803">
        <v>30.820703999999999</v>
      </c>
      <c r="D166" s="803">
        <v>40.013542000000001</v>
      </c>
      <c r="E166" s="803">
        <v>49.075479000000001</v>
      </c>
      <c r="F166" s="803">
        <v>56.387422999999998</v>
      </c>
      <c r="G166" s="803">
        <v>44.755690000000001</v>
      </c>
      <c r="H166" s="330">
        <v>28.931068</v>
      </c>
      <c r="I166" s="330">
        <v>47.058911000000002</v>
      </c>
      <c r="J166" s="330">
        <v>42.245705000000001</v>
      </c>
    </row>
    <row r="167" spans="1:10">
      <c r="A167" s="804" t="s">
        <v>620</v>
      </c>
      <c r="B167" s="805">
        <v>0.118729</v>
      </c>
      <c r="C167" s="805">
        <v>0.53288999999999997</v>
      </c>
      <c r="D167" s="805">
        <v>7.9900000000000006E-3</v>
      </c>
      <c r="E167" s="805">
        <v>7.9305E-2</v>
      </c>
      <c r="F167" s="805">
        <v>0.430255</v>
      </c>
      <c r="G167" s="805">
        <v>4.0002449999999996</v>
      </c>
      <c r="H167" s="806">
        <v>0.39577800000000002</v>
      </c>
      <c r="I167" s="806">
        <v>1.299464</v>
      </c>
      <c r="J167" s="806">
        <v>1.0595220000000001</v>
      </c>
    </row>
    <row r="168" spans="1:10">
      <c r="A168" s="802" t="s">
        <v>621</v>
      </c>
      <c r="B168" s="803">
        <v>0.40027600000000002</v>
      </c>
      <c r="C168" s="803">
        <v>9.4833000000000001E-2</v>
      </c>
      <c r="D168" s="803">
        <v>0.54047199999999995</v>
      </c>
      <c r="E168" s="803">
        <v>0.15737799999999999</v>
      </c>
      <c r="F168" s="803">
        <v>1.0914269999999999</v>
      </c>
      <c r="G168" s="803">
        <v>1.9827950000000001</v>
      </c>
      <c r="H168" s="330">
        <v>0.19595299999999999</v>
      </c>
      <c r="I168" s="330">
        <v>0.95254399999999995</v>
      </c>
      <c r="J168" s="330">
        <v>0.75165800000000005</v>
      </c>
    </row>
    <row r="169" spans="1:10">
      <c r="A169" s="804" t="s">
        <v>622</v>
      </c>
      <c r="B169" s="805">
        <v>6.0762689999999999</v>
      </c>
      <c r="C169" s="805">
        <v>5.0860029999999998</v>
      </c>
      <c r="D169" s="805">
        <v>4.9733419999999997</v>
      </c>
      <c r="E169" s="805">
        <v>3.4077299999999999</v>
      </c>
      <c r="F169" s="805">
        <v>2.835334</v>
      </c>
      <c r="G169" s="805">
        <v>5.4011290000000001</v>
      </c>
      <c r="H169" s="806">
        <v>5.4138390000000003</v>
      </c>
      <c r="I169" s="806">
        <v>4.250731</v>
      </c>
      <c r="J169" s="806">
        <v>4.5595530000000002</v>
      </c>
    </row>
    <row r="170" spans="1:10">
      <c r="A170" s="814" t="s">
        <v>623</v>
      </c>
      <c r="B170" s="815">
        <v>0.130083</v>
      </c>
      <c r="C170" s="815">
        <v>0.30378100000000002</v>
      </c>
      <c r="D170" s="815">
        <v>0.30908999999999998</v>
      </c>
      <c r="E170" s="815">
        <v>5.9827999999999999E-2</v>
      </c>
      <c r="F170" s="815">
        <v>0.226994</v>
      </c>
      <c r="G170" s="815">
        <v>0.24054200000000001</v>
      </c>
      <c r="H170" s="409">
        <v>0.246277</v>
      </c>
      <c r="I170" s="409">
        <v>0.198375</v>
      </c>
      <c r="J170" s="409">
        <v>0.211093</v>
      </c>
    </row>
    <row r="171" spans="1:10" s="8" customFormat="1" ht="13">
      <c r="A171" s="807" t="s">
        <v>624</v>
      </c>
      <c r="B171" s="808">
        <v>23.684889999999999</v>
      </c>
      <c r="C171" s="808">
        <v>25.766247</v>
      </c>
      <c r="D171" s="808">
        <v>27.057590000000001</v>
      </c>
      <c r="E171" s="808">
        <v>27.983478000000002</v>
      </c>
      <c r="F171" s="808">
        <v>26.313735000000001</v>
      </c>
      <c r="G171" s="808">
        <v>40.814346999999998</v>
      </c>
      <c r="H171" s="809">
        <v>25.077195</v>
      </c>
      <c r="I171" s="809">
        <v>31.329311000000001</v>
      </c>
      <c r="J171" s="809">
        <v>29.669283</v>
      </c>
    </row>
    <row r="172" spans="1:10">
      <c r="A172" s="814" t="s">
        <v>659</v>
      </c>
      <c r="B172" s="815">
        <v>2.4630420000000002</v>
      </c>
      <c r="C172" s="815">
        <v>2.7390099999999999</v>
      </c>
      <c r="D172" s="815">
        <v>1.6047290000000001</v>
      </c>
      <c r="E172" s="815">
        <v>2.8672399999999998</v>
      </c>
      <c r="F172" s="815">
        <v>2.3480059999999998</v>
      </c>
      <c r="G172" s="815">
        <v>1.3982559999999999</v>
      </c>
      <c r="H172" s="409">
        <v>2.6476489999999999</v>
      </c>
      <c r="I172" s="409">
        <v>2.0570469999999998</v>
      </c>
      <c r="J172" s="409">
        <v>2.2138599999999999</v>
      </c>
    </row>
    <row r="173" spans="1:10">
      <c r="A173" s="804" t="s">
        <v>625</v>
      </c>
      <c r="B173" s="805">
        <v>8.5704569999999993</v>
      </c>
      <c r="C173" s="805">
        <v>7.8931319999999996</v>
      </c>
      <c r="D173" s="805">
        <v>11.62628</v>
      </c>
      <c r="E173" s="805">
        <v>13.326591000000001</v>
      </c>
      <c r="F173" s="805">
        <v>12.75427</v>
      </c>
      <c r="G173" s="805">
        <v>14.532833999999999</v>
      </c>
      <c r="H173" s="806">
        <v>8.1173660000000005</v>
      </c>
      <c r="I173" s="806">
        <v>13.211581000000001</v>
      </c>
      <c r="J173" s="806">
        <v>11.858993</v>
      </c>
    </row>
    <row r="174" spans="1:10">
      <c r="A174" s="802" t="s">
        <v>626</v>
      </c>
      <c r="B174" s="803">
        <v>9.2982230000000001</v>
      </c>
      <c r="C174" s="803">
        <v>12.676793999999999</v>
      </c>
      <c r="D174" s="803">
        <v>13.480721000000001</v>
      </c>
      <c r="E174" s="803">
        <v>11.776513</v>
      </c>
      <c r="F174" s="803">
        <v>11.211460000000001</v>
      </c>
      <c r="G174" s="803">
        <v>24.883257</v>
      </c>
      <c r="H174" s="330">
        <v>11.558287999999999</v>
      </c>
      <c r="I174" s="330">
        <v>15.980202999999999</v>
      </c>
      <c r="J174" s="330">
        <v>14.80612</v>
      </c>
    </row>
    <row r="175" spans="1:10" s="8" customFormat="1" ht="13">
      <c r="A175" s="807" t="s">
        <v>627</v>
      </c>
      <c r="B175" s="808">
        <v>45.840991000000002</v>
      </c>
      <c r="C175" s="808">
        <v>48.043771</v>
      </c>
      <c r="D175" s="808">
        <v>54.063758999999997</v>
      </c>
      <c r="E175" s="808">
        <v>43.308532</v>
      </c>
      <c r="F175" s="808">
        <v>51.024045999999998</v>
      </c>
      <c r="G175" s="808">
        <v>36.279591000000003</v>
      </c>
      <c r="H175" s="809">
        <v>47.314520999999999</v>
      </c>
      <c r="I175" s="809">
        <v>44.933731000000002</v>
      </c>
      <c r="J175" s="809">
        <v>45.565866</v>
      </c>
    </row>
    <row r="176" spans="1:10">
      <c r="A176" s="802" t="s">
        <v>660</v>
      </c>
      <c r="B176" s="803">
        <v>1.0421450000000001</v>
      </c>
      <c r="C176" s="803">
        <v>1.4753700000000001</v>
      </c>
      <c r="D176" s="803">
        <v>2.0635720000000002</v>
      </c>
      <c r="E176" s="803">
        <v>0.97074099999999997</v>
      </c>
      <c r="F176" s="803">
        <v>1.649464</v>
      </c>
      <c r="G176" s="803">
        <v>1.2027319999999999</v>
      </c>
      <c r="H176" s="330">
        <v>1.331947</v>
      </c>
      <c r="I176" s="330">
        <v>1.4008449999999999</v>
      </c>
      <c r="J176" s="330">
        <v>1.382552</v>
      </c>
    </row>
    <row r="177" spans="1:10">
      <c r="A177" s="804" t="s">
        <v>628</v>
      </c>
      <c r="B177" s="805">
        <v>35.341935999999997</v>
      </c>
      <c r="C177" s="805">
        <v>38.627758</v>
      </c>
      <c r="D177" s="805">
        <v>47.976266000000003</v>
      </c>
      <c r="E177" s="805">
        <v>36.268588000000001</v>
      </c>
      <c r="F177" s="805">
        <v>44.611479000000003</v>
      </c>
      <c r="G177" s="805">
        <v>29.046256</v>
      </c>
      <c r="H177" s="806">
        <v>37.539957000000001</v>
      </c>
      <c r="I177" s="806">
        <v>38.156435000000002</v>
      </c>
      <c r="J177" s="806">
        <v>37.992750999999998</v>
      </c>
    </row>
    <row r="178" spans="1:10">
      <c r="A178" s="802" t="s">
        <v>629</v>
      </c>
      <c r="B178" s="803">
        <v>4.0323140000000004</v>
      </c>
      <c r="C178" s="803">
        <v>4.7366529999999996</v>
      </c>
      <c r="D178" s="803">
        <v>3.872106</v>
      </c>
      <c r="E178" s="803">
        <v>5.9056800000000003</v>
      </c>
      <c r="F178" s="803">
        <v>4.7631030000000001</v>
      </c>
      <c r="G178" s="803">
        <v>5.3372190000000002</v>
      </c>
      <c r="H178" s="330">
        <v>4.5034749999999999</v>
      </c>
      <c r="I178" s="330">
        <v>5.0854650000000001</v>
      </c>
      <c r="J178" s="330">
        <v>4.9309380000000003</v>
      </c>
    </row>
    <row r="179" spans="1:10">
      <c r="A179" s="804" t="s">
        <v>726</v>
      </c>
      <c r="B179" s="805" t="s">
        <v>105</v>
      </c>
      <c r="C179" s="805" t="s">
        <v>105</v>
      </c>
      <c r="D179" s="805">
        <v>2.7099999999999997E-4</v>
      </c>
      <c r="E179" s="805" t="s">
        <v>105</v>
      </c>
      <c r="F179" s="805" t="s">
        <v>105</v>
      </c>
      <c r="G179" s="805">
        <v>0.693384</v>
      </c>
      <c r="H179" s="806" t="s">
        <v>105</v>
      </c>
      <c r="I179" s="806">
        <v>0.20774799999999999</v>
      </c>
      <c r="J179" s="806">
        <v>0.152588</v>
      </c>
    </row>
    <row r="180" spans="1:10" s="8" customFormat="1" ht="13">
      <c r="A180" s="819" t="s">
        <v>630</v>
      </c>
      <c r="B180" s="820">
        <v>7.1435180000000003</v>
      </c>
      <c r="C180" s="820">
        <v>11.167209</v>
      </c>
      <c r="D180" s="820">
        <v>10.801607000000001</v>
      </c>
      <c r="E180" s="820">
        <v>11.325298999999999</v>
      </c>
      <c r="F180" s="820">
        <v>11.678248999999999</v>
      </c>
      <c r="G180" s="820">
        <v>16.551462999999998</v>
      </c>
      <c r="H180" s="821">
        <v>9.8351310000000005</v>
      </c>
      <c r="I180" s="821">
        <v>12.836715999999999</v>
      </c>
      <c r="J180" s="821">
        <v>12.039752</v>
      </c>
    </row>
    <row r="181" spans="1:10">
      <c r="A181" s="816" t="s">
        <v>731</v>
      </c>
      <c r="B181" s="805">
        <v>1.062209</v>
      </c>
      <c r="C181" s="805">
        <v>1.440812</v>
      </c>
      <c r="D181" s="805">
        <v>1.259863</v>
      </c>
      <c r="E181" s="805">
        <v>1.4426319999999999</v>
      </c>
      <c r="F181" s="805">
        <v>2.209314</v>
      </c>
      <c r="G181" s="805">
        <v>1.8514330000000001</v>
      </c>
      <c r="H181" s="806">
        <v>1.315472</v>
      </c>
      <c r="I181" s="806">
        <v>1.659014</v>
      </c>
      <c r="J181" s="806">
        <v>1.5677989999999999</v>
      </c>
    </row>
    <row r="182" spans="1:10">
      <c r="A182" s="814" t="s">
        <v>631</v>
      </c>
      <c r="B182" s="803">
        <v>1.603704</v>
      </c>
      <c r="C182" s="803">
        <v>1.0201450000000001</v>
      </c>
      <c r="D182" s="803">
        <v>1.5377369999999999</v>
      </c>
      <c r="E182" s="803">
        <v>1.1576489999999999</v>
      </c>
      <c r="F182" s="803">
        <v>0.94498199999999999</v>
      </c>
      <c r="G182" s="803">
        <v>0.71928499999999995</v>
      </c>
      <c r="H182" s="330">
        <v>1.2133370000000001</v>
      </c>
      <c r="I182" s="330">
        <v>1.073135</v>
      </c>
      <c r="J182" s="330">
        <v>1.11036</v>
      </c>
    </row>
    <row r="183" spans="1:10">
      <c r="A183" s="816" t="s">
        <v>727</v>
      </c>
      <c r="B183" s="817">
        <v>2.6654779999999998</v>
      </c>
      <c r="C183" s="817">
        <v>5.2307880000000004</v>
      </c>
      <c r="D183" s="817">
        <v>6.1985659999999996</v>
      </c>
      <c r="E183" s="817">
        <v>4.9865899999999996</v>
      </c>
      <c r="F183" s="817">
        <v>5.8428820000000004</v>
      </c>
      <c r="G183" s="817">
        <v>9.7995959999999993</v>
      </c>
      <c r="H183" s="818">
        <v>4.3815189999999999</v>
      </c>
      <c r="I183" s="818">
        <v>6.8463000000000003</v>
      </c>
      <c r="J183" s="818">
        <v>6.191865</v>
      </c>
    </row>
    <row r="184" spans="1:10">
      <c r="A184" s="814" t="s">
        <v>632</v>
      </c>
      <c r="B184" s="815">
        <v>7.3651999999999995E-2</v>
      </c>
      <c r="C184" s="815">
        <v>0.24424499999999999</v>
      </c>
      <c r="D184" s="815">
        <v>9.8215999999999998E-2</v>
      </c>
      <c r="E184" s="815">
        <v>0.16753000000000001</v>
      </c>
      <c r="F184" s="815">
        <v>0.565751</v>
      </c>
      <c r="G184" s="815">
        <v>0.75782099999999997</v>
      </c>
      <c r="H184" s="409">
        <v>0.18776899999999999</v>
      </c>
      <c r="I184" s="409">
        <v>0.39879399999999998</v>
      </c>
      <c r="J184" s="409">
        <v>0.34276400000000001</v>
      </c>
    </row>
    <row r="185" spans="1:10">
      <c r="A185" s="816" t="s">
        <v>633</v>
      </c>
      <c r="B185" s="817">
        <v>0.318305</v>
      </c>
      <c r="C185" s="817">
        <v>1.751962</v>
      </c>
      <c r="D185" s="817">
        <v>0.86615799999999998</v>
      </c>
      <c r="E185" s="817">
        <v>1.883791</v>
      </c>
      <c r="F185" s="817">
        <v>0.68726200000000004</v>
      </c>
      <c r="G185" s="817">
        <v>0.77902000000000005</v>
      </c>
      <c r="H185" s="818">
        <v>1.2773380000000001</v>
      </c>
      <c r="I185" s="818">
        <v>1.118155</v>
      </c>
      <c r="J185" s="818">
        <v>1.16042</v>
      </c>
    </row>
    <row r="186" spans="1:10">
      <c r="A186" s="814" t="s">
        <v>634</v>
      </c>
      <c r="B186" s="815">
        <v>0.65654999999999997</v>
      </c>
      <c r="C186" s="815">
        <v>0.75747100000000001</v>
      </c>
      <c r="D186" s="815">
        <v>0.79954499999999995</v>
      </c>
      <c r="E186" s="815">
        <v>1.682061</v>
      </c>
      <c r="F186" s="815">
        <v>1.428059</v>
      </c>
      <c r="G186" s="815">
        <v>2.4599190000000002</v>
      </c>
      <c r="H186" s="409">
        <v>0.72406000000000004</v>
      </c>
      <c r="I186" s="409">
        <v>1.6753739999999999</v>
      </c>
      <c r="J186" s="409">
        <v>1.4227860000000001</v>
      </c>
    </row>
    <row r="187" spans="1:10">
      <c r="A187" s="816" t="s">
        <v>728</v>
      </c>
      <c r="B187" s="817" t="s">
        <v>105</v>
      </c>
      <c r="C187" s="817" t="s">
        <v>105</v>
      </c>
      <c r="D187" s="817" t="s">
        <v>105</v>
      </c>
      <c r="E187" s="817" t="s">
        <v>105</v>
      </c>
      <c r="F187" s="817" t="s">
        <v>105</v>
      </c>
      <c r="G187" s="817" t="s">
        <v>105</v>
      </c>
      <c r="H187" s="818" t="s">
        <v>105</v>
      </c>
      <c r="I187" s="818" t="s">
        <v>105</v>
      </c>
      <c r="J187" s="818" t="s">
        <v>105</v>
      </c>
    </row>
    <row r="188" spans="1:10" s="8" customFormat="1" ht="13">
      <c r="A188" s="814" t="s">
        <v>729</v>
      </c>
      <c r="B188" s="815" t="s">
        <v>105</v>
      </c>
      <c r="C188" s="815" t="s">
        <v>105</v>
      </c>
      <c r="D188" s="815" t="s">
        <v>105</v>
      </c>
      <c r="E188" s="815" t="s">
        <v>105</v>
      </c>
      <c r="F188" s="815" t="s">
        <v>105</v>
      </c>
      <c r="G188" s="815">
        <v>6.1488000000000001E-2</v>
      </c>
      <c r="H188" s="409" t="s">
        <v>105</v>
      </c>
      <c r="I188" s="409">
        <v>1.8416999999999999E-2</v>
      </c>
      <c r="J188" s="409">
        <v>1.3527000000000001E-2</v>
      </c>
    </row>
    <row r="189" spans="1:10" s="8" customFormat="1" ht="13">
      <c r="A189" s="822" t="s">
        <v>635</v>
      </c>
      <c r="B189" s="823">
        <v>9.2719629999999995</v>
      </c>
      <c r="C189" s="823">
        <v>5.2765579999999996</v>
      </c>
      <c r="D189" s="823">
        <v>5.4304829999999997</v>
      </c>
      <c r="E189" s="823">
        <v>5.1981929999999998</v>
      </c>
      <c r="F189" s="823">
        <v>6.8583220000000003</v>
      </c>
      <c r="G189" s="823">
        <v>30.208538999999998</v>
      </c>
      <c r="H189" s="824">
        <v>6.599272</v>
      </c>
      <c r="I189" s="824">
        <v>13.03177</v>
      </c>
      <c r="J189" s="824">
        <v>11.323848</v>
      </c>
    </row>
    <row r="190" spans="1:10" s="69" customFormat="1">
      <c r="A190" s="814" t="s">
        <v>661</v>
      </c>
      <c r="B190" s="815">
        <v>1.0078609999999999</v>
      </c>
      <c r="C190" s="815">
        <v>1.1407350000000001</v>
      </c>
      <c r="D190" s="815">
        <v>1.142892</v>
      </c>
      <c r="E190" s="815">
        <v>1.657775</v>
      </c>
      <c r="F190" s="815">
        <v>1.1837150000000001</v>
      </c>
      <c r="G190" s="815">
        <v>0.25590200000000002</v>
      </c>
      <c r="H190" s="409">
        <v>1.0967450000000001</v>
      </c>
      <c r="I190" s="409">
        <v>1.0409360000000001</v>
      </c>
      <c r="J190" s="409">
        <v>1.0557540000000001</v>
      </c>
    </row>
    <row r="191" spans="1:10" s="8" customFormat="1" ht="13">
      <c r="A191" s="816" t="s">
        <v>662</v>
      </c>
      <c r="B191" s="817">
        <v>7.6539419999999998</v>
      </c>
      <c r="C191" s="817">
        <v>3.9755880000000001</v>
      </c>
      <c r="D191" s="817">
        <v>4.2691780000000001</v>
      </c>
      <c r="E191" s="817">
        <v>3.5281820000000002</v>
      </c>
      <c r="F191" s="817">
        <v>5.6746080000000001</v>
      </c>
      <c r="G191" s="817">
        <v>29.952638</v>
      </c>
      <c r="H191" s="818">
        <v>5.1933389999999999</v>
      </c>
      <c r="I191" s="818">
        <v>11.983041</v>
      </c>
      <c r="J191" s="818">
        <v>10.180275999999999</v>
      </c>
    </row>
    <row r="192" spans="1:10" s="8" customFormat="1" ht="13">
      <c r="A192" s="811" t="s">
        <v>636</v>
      </c>
      <c r="B192" s="812">
        <v>72.770964000000006</v>
      </c>
      <c r="C192" s="812">
        <v>71.094199000000003</v>
      </c>
      <c r="D192" s="812">
        <v>71.789004000000006</v>
      </c>
      <c r="E192" s="812">
        <v>82.913758000000001</v>
      </c>
      <c r="F192" s="812">
        <v>100.448275</v>
      </c>
      <c r="G192" s="812">
        <v>86.111465999999993</v>
      </c>
      <c r="H192" s="813">
        <v>71.649306999999993</v>
      </c>
      <c r="I192" s="813">
        <v>84.484109000000004</v>
      </c>
      <c r="J192" s="813">
        <v>81.076283000000004</v>
      </c>
    </row>
    <row r="193" spans="1:10">
      <c r="A193" s="804" t="s">
        <v>663</v>
      </c>
      <c r="B193" s="805">
        <v>18.711431999999999</v>
      </c>
      <c r="C193" s="805">
        <v>19.072123999999999</v>
      </c>
      <c r="D193" s="805">
        <v>13.276316</v>
      </c>
      <c r="E193" s="805">
        <v>17.181207000000001</v>
      </c>
      <c r="F193" s="805">
        <v>13.388225</v>
      </c>
      <c r="G193" s="805">
        <v>4.6319299999999997</v>
      </c>
      <c r="H193" s="806">
        <v>18.952714</v>
      </c>
      <c r="I193" s="806">
        <v>11.894114999999999</v>
      </c>
      <c r="J193" s="806">
        <v>13.768274999999999</v>
      </c>
    </row>
    <row r="194" spans="1:10">
      <c r="A194" s="802" t="s">
        <v>637</v>
      </c>
      <c r="B194" s="803">
        <v>1.437063</v>
      </c>
      <c r="C194" s="803">
        <v>1.469258</v>
      </c>
      <c r="D194" s="803">
        <v>1.957511</v>
      </c>
      <c r="E194" s="803">
        <v>0.99788399999999999</v>
      </c>
      <c r="F194" s="803">
        <v>5.5722990000000001</v>
      </c>
      <c r="G194" s="803">
        <v>0.37401600000000002</v>
      </c>
      <c r="H194" s="330">
        <v>1.4585999999999999</v>
      </c>
      <c r="I194" s="330">
        <v>1.8248599999999999</v>
      </c>
      <c r="J194" s="330">
        <v>1.7276130000000001</v>
      </c>
    </row>
    <row r="195" spans="1:10">
      <c r="A195" s="804" t="s">
        <v>638</v>
      </c>
      <c r="B195" s="805">
        <v>0.64035200000000003</v>
      </c>
      <c r="C195" s="805">
        <v>1.122147</v>
      </c>
      <c r="D195" s="805">
        <v>1.0446059999999999</v>
      </c>
      <c r="E195" s="805">
        <v>0.98169499999999998</v>
      </c>
      <c r="F195" s="848">
        <v>1.506464</v>
      </c>
      <c r="G195" s="848">
        <v>2.8606959999999999</v>
      </c>
      <c r="H195" s="806">
        <v>0.96264400000000006</v>
      </c>
      <c r="I195" s="806">
        <v>1.6503810000000001</v>
      </c>
      <c r="J195" s="806">
        <v>1.4677770000000001</v>
      </c>
    </row>
    <row r="196" spans="1:10" s="69" customFormat="1">
      <c r="A196" s="802" t="s">
        <v>639</v>
      </c>
      <c r="B196" s="803">
        <v>6.7351140000000003</v>
      </c>
      <c r="C196" s="803">
        <v>8.3028189999999995</v>
      </c>
      <c r="D196" s="803">
        <v>9.0561910000000001</v>
      </c>
      <c r="E196" s="803">
        <v>8.9943089999999994</v>
      </c>
      <c r="F196" s="803">
        <v>9.919378</v>
      </c>
      <c r="G196" s="803">
        <v>4.835197</v>
      </c>
      <c r="H196" s="330">
        <v>7.783817</v>
      </c>
      <c r="I196" s="330">
        <v>7.9243360000000003</v>
      </c>
      <c r="J196" s="330">
        <v>7.8870259999999996</v>
      </c>
    </row>
    <row r="197" spans="1:10">
      <c r="A197" s="804" t="s">
        <v>640</v>
      </c>
      <c r="B197" s="805">
        <v>3.79976</v>
      </c>
      <c r="C197" s="805">
        <v>5.4267890000000003</v>
      </c>
      <c r="D197" s="805">
        <v>8.5420970000000001</v>
      </c>
      <c r="E197" s="805">
        <v>11.295787000000001</v>
      </c>
      <c r="F197" s="805">
        <v>12.378448000000001</v>
      </c>
      <c r="G197" s="805">
        <v>13.868525999999999</v>
      </c>
      <c r="H197" s="806">
        <v>4.888147</v>
      </c>
      <c r="I197" s="806">
        <v>11.647148</v>
      </c>
      <c r="J197" s="806">
        <v>9.8525349999999996</v>
      </c>
    </row>
    <row r="198" spans="1:10" s="8" customFormat="1" ht="13">
      <c r="A198" s="802" t="s">
        <v>641</v>
      </c>
      <c r="B198" s="803">
        <v>21.737635999999998</v>
      </c>
      <c r="C198" s="803">
        <v>24.284925999999999</v>
      </c>
      <c r="D198" s="803">
        <v>35.891863999999998</v>
      </c>
      <c r="E198" s="803">
        <v>43.108840000000001</v>
      </c>
      <c r="F198" s="803">
        <v>57.683459999999997</v>
      </c>
      <c r="G198" s="803">
        <v>59.541100999999998</v>
      </c>
      <c r="H198" s="330">
        <v>23.441623</v>
      </c>
      <c r="I198" s="330">
        <v>48.988802999999997</v>
      </c>
      <c r="J198" s="330">
        <v>42.205655</v>
      </c>
    </row>
    <row r="199" spans="1:10" s="8" customFormat="1" ht="13">
      <c r="A199" s="807" t="s">
        <v>642</v>
      </c>
      <c r="B199" s="808">
        <v>63.732447999999998</v>
      </c>
      <c r="C199" s="808">
        <v>69.747315999999998</v>
      </c>
      <c r="D199" s="808">
        <v>68.687602999999996</v>
      </c>
      <c r="E199" s="808">
        <v>70.107631999999995</v>
      </c>
      <c r="F199" s="808">
        <v>61.971012000000002</v>
      </c>
      <c r="G199" s="808">
        <v>29.931494000000001</v>
      </c>
      <c r="H199" s="809">
        <v>67.756040999999996</v>
      </c>
      <c r="I199" s="809">
        <v>56.333875999999997</v>
      </c>
      <c r="J199" s="809">
        <v>59.366627000000001</v>
      </c>
    </row>
    <row r="200" spans="1:10">
      <c r="A200" s="802" t="s">
        <v>732</v>
      </c>
      <c r="B200" s="803" t="s">
        <v>105</v>
      </c>
      <c r="C200" s="803" t="s">
        <v>105</v>
      </c>
      <c r="D200" s="803" t="s">
        <v>105</v>
      </c>
      <c r="E200" s="803" t="s">
        <v>105</v>
      </c>
      <c r="F200" s="803" t="s">
        <v>105</v>
      </c>
      <c r="G200" s="803">
        <v>8.2404000000000005E-2</v>
      </c>
      <c r="H200" s="330" t="s">
        <v>105</v>
      </c>
      <c r="I200" s="330">
        <v>2.4681999999999999E-2</v>
      </c>
      <c r="J200" s="330">
        <v>1.8128999999999999E-2</v>
      </c>
    </row>
    <row r="201" spans="1:10">
      <c r="A201" s="804" t="s">
        <v>643</v>
      </c>
      <c r="B201" s="805">
        <v>1.8870999999999999E-2</v>
      </c>
      <c r="C201" s="805">
        <v>1.286E-3</v>
      </c>
      <c r="D201" s="805">
        <v>4.0999999999999999E-4</v>
      </c>
      <c r="E201" s="805">
        <v>5.5099999999999995E-4</v>
      </c>
      <c r="F201" s="805" t="s">
        <v>105</v>
      </c>
      <c r="G201" s="805" t="s">
        <v>105</v>
      </c>
      <c r="H201" s="806">
        <v>7.1079999999999997E-3</v>
      </c>
      <c r="I201" s="806">
        <v>2.5799999999999998E-4</v>
      </c>
      <c r="J201" s="806">
        <v>2.0769999999999999E-3</v>
      </c>
    </row>
    <row r="202" spans="1:10">
      <c r="A202" s="802" t="s">
        <v>644</v>
      </c>
      <c r="B202" s="803">
        <v>0.109567</v>
      </c>
      <c r="C202" s="803">
        <v>0.41992499999999999</v>
      </c>
      <c r="D202" s="803">
        <v>0.144952</v>
      </c>
      <c r="E202" s="803">
        <v>0.26538899999999999</v>
      </c>
      <c r="F202" s="803">
        <v>0.17402100000000001</v>
      </c>
      <c r="G202" s="803">
        <v>8.0704930000000008</v>
      </c>
      <c r="H202" s="330">
        <v>0.31717800000000002</v>
      </c>
      <c r="I202" s="330">
        <v>2.5605859999999998</v>
      </c>
      <c r="J202" s="330">
        <v>1.964928</v>
      </c>
    </row>
    <row r="203" spans="1:10" s="69" customFormat="1">
      <c r="A203" s="816" t="s">
        <v>645</v>
      </c>
      <c r="B203" s="817">
        <v>57.824455999999998</v>
      </c>
      <c r="C203" s="817">
        <v>63.547420000000002</v>
      </c>
      <c r="D203" s="817">
        <v>64.316288</v>
      </c>
      <c r="E203" s="817">
        <v>63.889139</v>
      </c>
      <c r="F203" s="817">
        <v>58.015013000000003</v>
      </c>
      <c r="G203" s="817">
        <v>15.015840000000001</v>
      </c>
      <c r="H203" s="818">
        <v>61.652782999999999</v>
      </c>
      <c r="I203" s="818">
        <v>48.315323999999997</v>
      </c>
      <c r="J203" s="818">
        <v>51.856613000000003</v>
      </c>
    </row>
    <row r="204" spans="1:10">
      <c r="A204" s="814" t="s">
        <v>646</v>
      </c>
      <c r="B204" s="815">
        <v>5.7795540000000001</v>
      </c>
      <c r="C204" s="815">
        <v>5.7786850000000003</v>
      </c>
      <c r="D204" s="815">
        <v>4.2244210000000004</v>
      </c>
      <c r="E204" s="815">
        <v>5.9470140000000002</v>
      </c>
      <c r="F204" s="815">
        <v>3.7819780000000001</v>
      </c>
      <c r="G204" s="815">
        <v>2.6036229999999998</v>
      </c>
      <c r="H204" s="409">
        <v>5.7789720000000004</v>
      </c>
      <c r="I204" s="409">
        <v>4.1852280000000004</v>
      </c>
      <c r="J204" s="409">
        <v>4.60839</v>
      </c>
    </row>
    <row r="205" spans="1:10">
      <c r="A205" s="804" t="s">
        <v>730</v>
      </c>
      <c r="B205" s="805" t="s">
        <v>105</v>
      </c>
      <c r="C205" s="805" t="s">
        <v>105</v>
      </c>
      <c r="D205" s="805">
        <v>1.5319999999999999E-3</v>
      </c>
      <c r="E205" s="805">
        <v>5.5380000000000004E-3</v>
      </c>
      <c r="F205" s="848" t="s">
        <v>105</v>
      </c>
      <c r="G205" s="848">
        <v>4.1591329999999997</v>
      </c>
      <c r="H205" s="806" t="s">
        <v>105</v>
      </c>
      <c r="I205" s="806">
        <v>1.247797</v>
      </c>
      <c r="J205" s="806">
        <v>0.916489</v>
      </c>
    </row>
    <row r="206" spans="1:10" s="8" customFormat="1" ht="13">
      <c r="A206" s="811" t="s">
        <v>647</v>
      </c>
      <c r="B206" s="812">
        <v>5.061407</v>
      </c>
      <c r="C206" s="812">
        <v>4.2760350000000003</v>
      </c>
      <c r="D206" s="812">
        <v>5.5346399999999996</v>
      </c>
      <c r="E206" s="812">
        <v>6.7102209999999998</v>
      </c>
      <c r="F206" s="812">
        <v>12.152590999999999</v>
      </c>
      <c r="G206" s="812">
        <v>9.7554619999999996</v>
      </c>
      <c r="H206" s="813">
        <v>4.5360399999999998</v>
      </c>
      <c r="I206" s="813">
        <v>8.3161020000000008</v>
      </c>
      <c r="J206" s="813">
        <v>7.3124399999999996</v>
      </c>
    </row>
    <row r="207" spans="1:10">
      <c r="A207" s="804" t="s">
        <v>733</v>
      </c>
      <c r="B207" s="805" t="s">
        <v>105</v>
      </c>
      <c r="C207" s="805" t="s">
        <v>105</v>
      </c>
      <c r="D207" s="805" t="s">
        <v>105</v>
      </c>
      <c r="E207" s="805" t="s">
        <v>105</v>
      </c>
      <c r="F207" s="805">
        <v>4.17E-4</v>
      </c>
      <c r="G207" s="805">
        <v>1.2935E-2</v>
      </c>
      <c r="H207" s="806" t="s">
        <v>105</v>
      </c>
      <c r="I207" s="806">
        <v>3.9480000000000001E-3</v>
      </c>
      <c r="J207" s="806">
        <v>2.8990000000000001E-3</v>
      </c>
    </row>
    <row r="208" spans="1:10" s="8" customFormat="1" ht="13">
      <c r="A208" s="802" t="s">
        <v>648</v>
      </c>
      <c r="B208" s="803">
        <v>1.172587</v>
      </c>
      <c r="C208" s="803">
        <v>1.033317</v>
      </c>
      <c r="D208" s="803">
        <v>1.4539850000000001</v>
      </c>
      <c r="E208" s="803">
        <v>1.7553049999999999</v>
      </c>
      <c r="F208" s="803">
        <v>5.3340350000000001</v>
      </c>
      <c r="G208" s="803">
        <v>2.8219859999999999</v>
      </c>
      <c r="H208" s="330">
        <v>1.0794239999999999</v>
      </c>
      <c r="I208" s="330">
        <v>2.6353080000000002</v>
      </c>
      <c r="J208" s="330">
        <v>2.2221980000000001</v>
      </c>
    </row>
    <row r="209" spans="1:10">
      <c r="A209" s="804" t="s">
        <v>649</v>
      </c>
      <c r="B209" s="805">
        <v>0.97608600000000001</v>
      </c>
      <c r="C209" s="805">
        <v>0.41905199999999998</v>
      </c>
      <c r="D209" s="805">
        <v>1.743387</v>
      </c>
      <c r="E209" s="805">
        <v>1.747622</v>
      </c>
      <c r="F209" s="805">
        <v>4.4551749999999997</v>
      </c>
      <c r="G209" s="805">
        <v>1.489581</v>
      </c>
      <c r="H209" s="806">
        <v>0.60346299999999997</v>
      </c>
      <c r="I209" s="806">
        <v>2.1438679999999999</v>
      </c>
      <c r="J209" s="806">
        <v>1.7348680000000001</v>
      </c>
    </row>
    <row r="210" spans="1:10">
      <c r="A210" s="802" t="s">
        <v>650</v>
      </c>
      <c r="B210" s="803">
        <v>0.92042299999999999</v>
      </c>
      <c r="C210" s="803">
        <v>1.1093360000000001</v>
      </c>
      <c r="D210" s="803">
        <v>0.87654799999999999</v>
      </c>
      <c r="E210" s="803">
        <v>1.257525</v>
      </c>
      <c r="F210" s="803">
        <v>0.73904199999999998</v>
      </c>
      <c r="G210" s="803">
        <v>0.262158</v>
      </c>
      <c r="H210" s="330">
        <v>1.0467949999999999</v>
      </c>
      <c r="I210" s="330">
        <v>0.78427400000000003</v>
      </c>
      <c r="J210" s="330">
        <v>0.85397699999999999</v>
      </c>
    </row>
    <row r="211" spans="1:10">
      <c r="A211" s="804" t="s">
        <v>651</v>
      </c>
      <c r="B211" s="805">
        <v>1.6681250000000001</v>
      </c>
      <c r="C211" s="805">
        <v>1.0298389999999999</v>
      </c>
      <c r="D211" s="805">
        <v>1.4335089999999999</v>
      </c>
      <c r="E211" s="805">
        <v>1.9411130000000001</v>
      </c>
      <c r="F211" s="805">
        <v>1.6239220000000001</v>
      </c>
      <c r="G211" s="805">
        <v>5.1688020000000003</v>
      </c>
      <c r="H211" s="806">
        <v>1.2411490000000001</v>
      </c>
      <c r="I211" s="806">
        <v>2.7400540000000002</v>
      </c>
      <c r="J211" s="806">
        <v>2.3420730000000001</v>
      </c>
    </row>
    <row r="212" spans="1:10" s="8" customFormat="1" ht="13">
      <c r="A212" s="811" t="s">
        <v>652</v>
      </c>
      <c r="B212" s="812">
        <v>22.297605000000001</v>
      </c>
      <c r="C212" s="812">
        <v>12.431743000000001</v>
      </c>
      <c r="D212" s="812">
        <v>11.472303999999999</v>
      </c>
      <c r="E212" s="812">
        <v>14.354372</v>
      </c>
      <c r="F212" s="812">
        <v>10.962795</v>
      </c>
      <c r="G212" s="812">
        <v>18.259689000000002</v>
      </c>
      <c r="H212" s="813">
        <v>15.697922999999999</v>
      </c>
      <c r="I212" s="813">
        <v>14.292418</v>
      </c>
      <c r="J212" s="813">
        <v>14.6656</v>
      </c>
    </row>
    <row r="213" spans="1:10" ht="13">
      <c r="A213" s="826" t="s">
        <v>653</v>
      </c>
      <c r="B213" s="827">
        <f>B153+B158+B164+B171+B175+B180+B189+B192+B199+B206+B212</f>
        <v>374.71401399999996</v>
      </c>
      <c r="C213" s="827">
        <f t="shared" ref="C213:J213" si="62">C153+C158+C164+C171+C175+C180+C189+C192+C199+C206+C212</f>
        <v>368.73415499999993</v>
      </c>
      <c r="D213" s="827">
        <f t="shared" si="62"/>
        <v>369.28422000000006</v>
      </c>
      <c r="E213" s="827">
        <f t="shared" si="62"/>
        <v>380.46846399999998</v>
      </c>
      <c r="F213" s="827">
        <f t="shared" si="62"/>
        <v>410.21081499999991</v>
      </c>
      <c r="G213" s="827">
        <f t="shared" si="62"/>
        <v>390.20654199999996</v>
      </c>
      <c r="H213" s="827">
        <f t="shared" si="62"/>
        <v>370.713841</v>
      </c>
      <c r="I213" s="827">
        <f t="shared" si="62"/>
        <v>386.12398699999994</v>
      </c>
      <c r="J213" s="827">
        <f t="shared" si="62"/>
        <v>382.03236999999996</v>
      </c>
    </row>
    <row r="214" spans="1:10" ht="13">
      <c r="A214" s="828" t="s">
        <v>734</v>
      </c>
      <c r="B214" s="3"/>
      <c r="C214" s="3"/>
      <c r="D214" s="246"/>
      <c r="E214" s="3"/>
      <c r="F214" s="3"/>
      <c r="G214" s="246"/>
      <c r="H214" s="3"/>
      <c r="I214" s="3"/>
      <c r="J214" s="3"/>
    </row>
    <row r="215" spans="1:10" ht="13">
      <c r="A215" s="828" t="s">
        <v>352</v>
      </c>
      <c r="B215" s="3"/>
      <c r="C215" s="3"/>
      <c r="D215" s="246"/>
      <c r="E215" s="3"/>
      <c r="F215" s="3"/>
      <c r="G215" s="246"/>
      <c r="H215" s="3"/>
      <c r="I215" s="3"/>
      <c r="J215" s="3"/>
    </row>
    <row r="216" spans="1:10" ht="13">
      <c r="A216" s="291" t="s">
        <v>944</v>
      </c>
      <c r="B216" s="3"/>
      <c r="C216" s="3"/>
      <c r="D216" s="246"/>
      <c r="E216" s="3"/>
      <c r="F216" s="3"/>
      <c r="G216" s="246"/>
      <c r="H216" s="3"/>
      <c r="I216" s="3"/>
      <c r="J216" s="3"/>
    </row>
    <row r="218" spans="1:10" ht="41.25" customHeight="1">
      <c r="A218" s="1004" t="s">
        <v>656</v>
      </c>
      <c r="B218" s="1005"/>
      <c r="C218" s="1005"/>
      <c r="D218" s="1005"/>
      <c r="E218" s="1005"/>
      <c r="F218" s="1005"/>
      <c r="G218" s="1005"/>
      <c r="H218" s="1005"/>
      <c r="I218" s="1005"/>
      <c r="J218" s="1006"/>
    </row>
  </sheetData>
  <mergeCells count="1">
    <mergeCell ref="A218:J218"/>
  </mergeCells>
  <pageMargins left="0.70866141732283472" right="0.70866141732283472" top="0.31496062992125984" bottom="0.43307086614173229" header="0.31496062992125984" footer="0.31496062992125984"/>
  <pageSetup paperSize="9" scale="57" firstPageNumber="102" fitToHeight="0" orientation="landscape" useFirstPageNumber="1" r:id="rId1"/>
  <headerFooter>
    <oddHeader>&amp;RLes finances des communes en 2019</oddHeader>
    <oddFooter>&amp;LDirection générale des Collectivités locales / DESL&amp;C&amp;P&amp;RMise en ligne  : mars 2021</oddFooter>
  </headerFooter>
  <rowBreaks count="2" manualBreakCount="2">
    <brk id="72" max="9" man="1"/>
    <brk id="144" max="9"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D46"/>
  <sheetViews>
    <sheetView tabSelected="1" zoomScaleNormal="100" zoomScaleSheetLayoutView="55" workbookViewId="0"/>
  </sheetViews>
  <sheetFormatPr baseColWidth="10" defaultRowHeight="12.5"/>
  <cols>
    <col min="1" max="1" width="46.81640625" customWidth="1"/>
    <col min="2" max="2" width="13.54296875" customWidth="1"/>
    <col min="3" max="4" width="14.7265625" customWidth="1"/>
    <col min="5" max="5" width="13.7265625" customWidth="1"/>
    <col min="6" max="7" width="14.7265625" customWidth="1"/>
    <col min="8" max="8" width="13.54296875" customWidth="1"/>
    <col min="9" max="10" width="14.7265625" customWidth="1"/>
    <col min="12" max="12" width="12.453125" bestFit="1" customWidth="1"/>
  </cols>
  <sheetData>
    <row r="1" spans="1:30" ht="21">
      <c r="A1" s="10" t="s">
        <v>788</v>
      </c>
    </row>
    <row r="2" spans="1:30" ht="18">
      <c r="A2" s="10"/>
    </row>
    <row r="3" spans="1:30" ht="18">
      <c r="A3" s="10"/>
    </row>
    <row r="4" spans="1:30">
      <c r="A4" s="69" t="s">
        <v>790</v>
      </c>
    </row>
    <row r="5" spans="1:30" ht="13" thickBot="1"/>
    <row r="6" spans="1:30" ht="15">
      <c r="A6" s="855"/>
      <c r="B6" s="983" t="s">
        <v>435</v>
      </c>
      <c r="C6" s="983"/>
      <c r="D6" s="984"/>
      <c r="E6" s="980" t="s">
        <v>273</v>
      </c>
      <c r="F6" s="981"/>
      <c r="G6" s="982"/>
      <c r="H6" s="981" t="s">
        <v>436</v>
      </c>
      <c r="I6" s="981"/>
      <c r="J6" s="982"/>
    </row>
    <row r="7" spans="1:30" ht="13">
      <c r="A7" s="856"/>
      <c r="B7" s="852"/>
      <c r="C7" s="545"/>
      <c r="D7" s="546"/>
      <c r="E7" s="544"/>
      <c r="F7" s="545"/>
      <c r="G7" s="546"/>
      <c r="H7" s="544"/>
      <c r="I7" s="545"/>
      <c r="J7" s="546"/>
    </row>
    <row r="8" spans="1:30" ht="13">
      <c r="A8" s="856"/>
      <c r="B8" s="853" t="s">
        <v>72</v>
      </c>
      <c r="C8" s="548" t="s">
        <v>21</v>
      </c>
      <c r="D8" s="549" t="s">
        <v>21</v>
      </c>
      <c r="E8" s="547" t="s">
        <v>72</v>
      </c>
      <c r="F8" s="548" t="s">
        <v>21</v>
      </c>
      <c r="G8" s="549" t="s">
        <v>21</v>
      </c>
      <c r="H8" s="547" t="s">
        <v>72</v>
      </c>
      <c r="I8" s="548" t="s">
        <v>21</v>
      </c>
      <c r="J8" s="549" t="s">
        <v>21</v>
      </c>
    </row>
    <row r="9" spans="1:30" ht="13">
      <c r="A9" s="856" t="s">
        <v>71</v>
      </c>
      <c r="B9" s="853" t="s">
        <v>73</v>
      </c>
      <c r="C9" s="548" t="s">
        <v>125</v>
      </c>
      <c r="D9" s="549" t="s">
        <v>301</v>
      </c>
      <c r="E9" s="547" t="s">
        <v>73</v>
      </c>
      <c r="F9" s="548" t="s">
        <v>125</v>
      </c>
      <c r="G9" s="549" t="s">
        <v>301</v>
      </c>
      <c r="H9" s="547" t="s">
        <v>73</v>
      </c>
      <c r="I9" s="548" t="s">
        <v>125</v>
      </c>
      <c r="J9" s="549" t="s">
        <v>301</v>
      </c>
    </row>
    <row r="10" spans="1:30" ht="13">
      <c r="A10" s="856"/>
      <c r="B10" s="853" t="s">
        <v>123</v>
      </c>
      <c r="C10" s="548" t="s">
        <v>304</v>
      </c>
      <c r="D10" s="549" t="s">
        <v>302</v>
      </c>
      <c r="E10" s="547" t="s">
        <v>123</v>
      </c>
      <c r="F10" s="548" t="s">
        <v>304</v>
      </c>
      <c r="G10" s="549" t="s">
        <v>302</v>
      </c>
      <c r="H10" s="547" t="s">
        <v>123</v>
      </c>
      <c r="I10" s="548" t="s">
        <v>304</v>
      </c>
      <c r="J10" s="549" t="s">
        <v>302</v>
      </c>
    </row>
    <row r="11" spans="1:30" ht="13">
      <c r="A11" s="857"/>
      <c r="B11" s="854" t="s">
        <v>124</v>
      </c>
      <c r="C11" s="551" t="s">
        <v>74</v>
      </c>
      <c r="D11" s="551" t="s">
        <v>303</v>
      </c>
      <c r="E11" s="550" t="s">
        <v>124</v>
      </c>
      <c r="F11" s="551" t="s">
        <v>74</v>
      </c>
      <c r="G11" s="551" t="s">
        <v>303</v>
      </c>
      <c r="H11" s="550" t="s">
        <v>124</v>
      </c>
      <c r="I11" s="551" t="s">
        <v>74</v>
      </c>
      <c r="J11" s="552" t="s">
        <v>303</v>
      </c>
    </row>
    <row r="12" spans="1:30">
      <c r="A12" s="858" t="s">
        <v>120</v>
      </c>
      <c r="B12" s="956" t="s">
        <v>105</v>
      </c>
      <c r="C12" s="958" t="s">
        <v>105</v>
      </c>
      <c r="D12" s="851" t="s">
        <v>105</v>
      </c>
      <c r="E12" s="422">
        <v>3180</v>
      </c>
      <c r="F12" s="423">
        <v>206.43199999999999</v>
      </c>
      <c r="G12" s="424">
        <f>F12*1000/E12</f>
        <v>64.915723270440253</v>
      </c>
      <c r="H12" s="425">
        <f>E12</f>
        <v>3180</v>
      </c>
      <c r="I12" s="786">
        <f>F12</f>
        <v>206.43199999999999</v>
      </c>
      <c r="J12" s="787">
        <f>I12*1000/H12</f>
        <v>64.915723270440253</v>
      </c>
    </row>
    <row r="13" spans="1:30" s="192" customFormat="1">
      <c r="A13" s="859" t="s">
        <v>119</v>
      </c>
      <c r="B13" s="429">
        <v>3</v>
      </c>
      <c r="C13" s="721">
        <v>0.49099999999999999</v>
      </c>
      <c r="D13" s="427">
        <f>C13*1000/B13</f>
        <v>163.66666666666666</v>
      </c>
      <c r="E13" s="426">
        <v>5365</v>
      </c>
      <c r="F13" s="428">
        <v>791.08500000000004</v>
      </c>
      <c r="G13" s="427">
        <f t="shared" ref="G13:G25" si="0">F13*1000/E13</f>
        <v>147.45293569431502</v>
      </c>
      <c r="H13" s="429">
        <f t="shared" ref="H13:H25" si="1">B13+E13</f>
        <v>5368</v>
      </c>
      <c r="I13" s="428">
        <f>C13+F13</f>
        <v>791.57600000000002</v>
      </c>
      <c r="J13" s="427">
        <f>I13*1000/H13</f>
        <v>147.46199701937408</v>
      </c>
      <c r="K13"/>
      <c r="L13"/>
      <c r="M13"/>
      <c r="N13"/>
      <c r="O13"/>
      <c r="P13"/>
      <c r="Q13"/>
      <c r="R13"/>
      <c r="S13"/>
      <c r="T13"/>
      <c r="U13"/>
      <c r="V13"/>
      <c r="W13"/>
      <c r="X13"/>
      <c r="Y13"/>
      <c r="Z13"/>
      <c r="AA13"/>
      <c r="AB13"/>
      <c r="AC13"/>
      <c r="AD13"/>
    </row>
    <row r="14" spans="1:30">
      <c r="A14" s="858" t="s">
        <v>118</v>
      </c>
      <c r="B14" s="957" t="s">
        <v>105</v>
      </c>
      <c r="C14" s="786" t="s">
        <v>105</v>
      </c>
      <c r="D14" s="851" t="s">
        <v>105</v>
      </c>
      <c r="E14" s="422">
        <v>9621</v>
      </c>
      <c r="F14" s="423">
        <v>3140.183</v>
      </c>
      <c r="G14" s="424">
        <f t="shared" si="0"/>
        <v>326.38842116204137</v>
      </c>
      <c r="H14" s="425">
        <f>E14</f>
        <v>9621</v>
      </c>
      <c r="I14" s="423">
        <f>F14</f>
        <v>3140.183</v>
      </c>
      <c r="J14" s="424">
        <f>I14*1000/H14</f>
        <v>326.38842116204137</v>
      </c>
    </row>
    <row r="15" spans="1:30">
      <c r="A15" s="860" t="s">
        <v>75</v>
      </c>
      <c r="B15" s="433">
        <v>15</v>
      </c>
      <c r="C15" s="431">
        <v>21.620999999999999</v>
      </c>
      <c r="D15" s="432">
        <f t="shared" ref="D15:D25" si="2">C15*1000/B15</f>
        <v>1441.4</v>
      </c>
      <c r="E15" s="452">
        <v>11313</v>
      </c>
      <c r="F15" s="431">
        <v>11177.491</v>
      </c>
      <c r="G15" s="432">
        <f t="shared" si="0"/>
        <v>988.02183328913634</v>
      </c>
      <c r="H15" s="433">
        <f t="shared" si="1"/>
        <v>11328</v>
      </c>
      <c r="I15" s="431">
        <f t="shared" ref="I15:I25" si="3">C15+F15</f>
        <v>11199.111999999999</v>
      </c>
      <c r="J15" s="432">
        <f t="shared" ref="J15:J25" si="4">I15*1000/H15</f>
        <v>988.62217514124291</v>
      </c>
    </row>
    <row r="16" spans="1:30">
      <c r="A16" s="861" t="s">
        <v>76</v>
      </c>
      <c r="B16" s="425">
        <v>6</v>
      </c>
      <c r="C16" s="423">
        <v>17.939</v>
      </c>
      <c r="D16" s="424">
        <f t="shared" si="2"/>
        <v>2989.8333333333335</v>
      </c>
      <c r="E16" s="421">
        <v>2267</v>
      </c>
      <c r="F16" s="423">
        <v>5963.9229999999998</v>
      </c>
      <c r="G16" s="424">
        <f t="shared" si="0"/>
        <v>2630.7556241729158</v>
      </c>
      <c r="H16" s="425">
        <f t="shared" si="1"/>
        <v>2273</v>
      </c>
      <c r="I16" s="423">
        <f t="shared" si="3"/>
        <v>5981.8620000000001</v>
      </c>
      <c r="J16" s="424">
        <f t="shared" si="4"/>
        <v>2631.70347558293</v>
      </c>
    </row>
    <row r="17" spans="1:30">
      <c r="A17" s="860" t="s">
        <v>77</v>
      </c>
      <c r="B17" s="433">
        <v>9</v>
      </c>
      <c r="C17" s="431">
        <v>37.25</v>
      </c>
      <c r="D17" s="432">
        <f t="shared" si="2"/>
        <v>4138.8888888888887</v>
      </c>
      <c r="E17" s="430">
        <v>971</v>
      </c>
      <c r="F17" s="431">
        <v>4067.3330000000001</v>
      </c>
      <c r="G17" s="432">
        <f t="shared" si="0"/>
        <v>4188.8084449021626</v>
      </c>
      <c r="H17" s="433">
        <f t="shared" si="1"/>
        <v>980</v>
      </c>
      <c r="I17" s="431">
        <f t="shared" si="3"/>
        <v>4104.5830000000005</v>
      </c>
      <c r="J17" s="432">
        <f t="shared" si="4"/>
        <v>4188.3500000000004</v>
      </c>
    </row>
    <row r="18" spans="1:30">
      <c r="A18" s="861" t="s">
        <v>78</v>
      </c>
      <c r="B18" s="425">
        <v>35</v>
      </c>
      <c r="C18" s="423">
        <v>253.79400000000001</v>
      </c>
      <c r="D18" s="424">
        <f t="shared" si="2"/>
        <v>7251.2571428571428</v>
      </c>
      <c r="E18" s="422">
        <v>1156</v>
      </c>
      <c r="F18" s="423">
        <v>8039.973</v>
      </c>
      <c r="G18" s="424">
        <f t="shared" si="0"/>
        <v>6954.993944636678</v>
      </c>
      <c r="H18" s="425">
        <f t="shared" si="1"/>
        <v>1191</v>
      </c>
      <c r="I18" s="423">
        <f t="shared" si="3"/>
        <v>8293.7669999999998</v>
      </c>
      <c r="J18" s="424">
        <f t="shared" si="4"/>
        <v>6963.7002518891686</v>
      </c>
    </row>
    <row r="19" spans="1:30" s="192" customFormat="1">
      <c r="A19" s="862" t="s">
        <v>114</v>
      </c>
      <c r="B19" s="437">
        <v>31</v>
      </c>
      <c r="C19" s="435">
        <v>434.80399999999997</v>
      </c>
      <c r="D19" s="436">
        <f t="shared" si="2"/>
        <v>14025.935483870968</v>
      </c>
      <c r="E19" s="434">
        <v>520</v>
      </c>
      <c r="F19" s="435">
        <v>7149.9279999999999</v>
      </c>
      <c r="G19" s="436">
        <f t="shared" si="0"/>
        <v>13749.861538461539</v>
      </c>
      <c r="H19" s="437">
        <f t="shared" si="1"/>
        <v>551</v>
      </c>
      <c r="I19" s="435">
        <f t="shared" si="3"/>
        <v>7584.732</v>
      </c>
      <c r="J19" s="436">
        <f t="shared" si="4"/>
        <v>13765.39382940109</v>
      </c>
      <c r="K19"/>
      <c r="L19"/>
      <c r="M19"/>
      <c r="N19"/>
      <c r="O19"/>
      <c r="P19"/>
      <c r="Q19"/>
      <c r="R19"/>
      <c r="S19"/>
      <c r="T19"/>
      <c r="U19"/>
      <c r="V19"/>
      <c r="W19"/>
      <c r="X19"/>
      <c r="Y19"/>
      <c r="Z19"/>
      <c r="AA19"/>
      <c r="AB19"/>
      <c r="AC19"/>
      <c r="AD19"/>
    </row>
    <row r="20" spans="1:30" s="192" customFormat="1">
      <c r="A20" s="863" t="s">
        <v>115</v>
      </c>
      <c r="B20" s="441">
        <v>20</v>
      </c>
      <c r="C20" s="439">
        <v>613.73199999999997</v>
      </c>
      <c r="D20" s="440">
        <f t="shared" si="2"/>
        <v>30686.6</v>
      </c>
      <c r="E20" s="438">
        <v>323</v>
      </c>
      <c r="F20" s="439">
        <v>9815.5280000000002</v>
      </c>
      <c r="G20" s="440">
        <f t="shared" si="0"/>
        <v>30388.63157894737</v>
      </c>
      <c r="H20" s="441">
        <f t="shared" si="1"/>
        <v>343</v>
      </c>
      <c r="I20" s="439">
        <f t="shared" si="3"/>
        <v>10429.26</v>
      </c>
      <c r="J20" s="440">
        <f t="shared" si="4"/>
        <v>30406.005830903789</v>
      </c>
      <c r="K20"/>
      <c r="L20"/>
      <c r="M20"/>
      <c r="N20"/>
      <c r="O20"/>
      <c r="P20"/>
      <c r="Q20"/>
      <c r="R20"/>
      <c r="S20"/>
      <c r="T20"/>
      <c r="U20"/>
      <c r="V20"/>
      <c r="W20"/>
      <c r="X20"/>
      <c r="Y20"/>
      <c r="Z20"/>
      <c r="AA20"/>
      <c r="AB20"/>
      <c r="AC20"/>
      <c r="AD20"/>
    </row>
    <row r="21" spans="1:30" s="192" customFormat="1">
      <c r="A21" s="862" t="s">
        <v>116</v>
      </c>
      <c r="B21" s="437">
        <v>8</v>
      </c>
      <c r="C21" s="435">
        <v>544.11400000000003</v>
      </c>
      <c r="D21" s="436">
        <f t="shared" si="2"/>
        <v>68014.25</v>
      </c>
      <c r="E21" s="434">
        <v>82</v>
      </c>
      <c r="F21" s="453">
        <v>5466.1480000000001</v>
      </c>
      <c r="G21" s="436">
        <f t="shared" si="0"/>
        <v>66660.341463414632</v>
      </c>
      <c r="H21" s="437">
        <f t="shared" si="1"/>
        <v>90</v>
      </c>
      <c r="I21" s="435">
        <f t="shared" si="3"/>
        <v>6010.2620000000006</v>
      </c>
      <c r="J21" s="436">
        <f t="shared" si="4"/>
        <v>66780.688888888893</v>
      </c>
      <c r="K21"/>
      <c r="L21"/>
      <c r="M21"/>
      <c r="N21"/>
      <c r="O21"/>
      <c r="P21"/>
      <c r="Q21"/>
      <c r="R21"/>
      <c r="S21"/>
      <c r="T21"/>
      <c r="U21"/>
      <c r="V21"/>
      <c r="W21"/>
      <c r="X21"/>
      <c r="Y21"/>
      <c r="Z21"/>
      <c r="AA21"/>
      <c r="AB21"/>
      <c r="AC21"/>
      <c r="AD21"/>
    </row>
    <row r="22" spans="1:30">
      <c r="A22" s="863" t="s">
        <v>117</v>
      </c>
      <c r="B22" s="441">
        <v>2</v>
      </c>
      <c r="C22" s="439">
        <v>256.25700000000001</v>
      </c>
      <c r="D22" s="440">
        <f t="shared" si="2"/>
        <v>128128.5</v>
      </c>
      <c r="E22" s="438">
        <v>40</v>
      </c>
      <c r="F22" s="439">
        <v>10016.697</v>
      </c>
      <c r="G22" s="440">
        <f t="shared" si="0"/>
        <v>250417.42499999999</v>
      </c>
      <c r="H22" s="441">
        <f t="shared" si="1"/>
        <v>42</v>
      </c>
      <c r="I22" s="439">
        <f t="shared" si="3"/>
        <v>10272.954</v>
      </c>
      <c r="J22" s="440">
        <f t="shared" si="4"/>
        <v>244594.14285714287</v>
      </c>
    </row>
    <row r="23" spans="1:30" ht="13">
      <c r="A23" s="864" t="s">
        <v>79</v>
      </c>
      <c r="B23" s="556">
        <v>68</v>
      </c>
      <c r="C23" s="554">
        <v>331.09500000000003</v>
      </c>
      <c r="D23" s="555">
        <f t="shared" si="2"/>
        <v>4869.0441176470586</v>
      </c>
      <c r="E23" s="553">
        <v>33873</v>
      </c>
      <c r="F23" s="554">
        <v>33386.42</v>
      </c>
      <c r="G23" s="555">
        <f t="shared" si="0"/>
        <v>985.63516665190559</v>
      </c>
      <c r="H23" s="556">
        <f t="shared" si="1"/>
        <v>33941</v>
      </c>
      <c r="I23" s="554">
        <f t="shared" si="3"/>
        <v>33717.514999999999</v>
      </c>
      <c r="J23" s="555">
        <f t="shared" si="4"/>
        <v>993.41548569576617</v>
      </c>
    </row>
    <row r="24" spans="1:30" ht="13">
      <c r="A24" s="865" t="s">
        <v>671</v>
      </c>
      <c r="B24" s="560">
        <v>61</v>
      </c>
      <c r="C24" s="558">
        <v>1848.9069999999999</v>
      </c>
      <c r="D24" s="559">
        <f t="shared" si="2"/>
        <v>30309.950819672133</v>
      </c>
      <c r="E24" s="557">
        <v>965</v>
      </c>
      <c r="F24" s="558">
        <v>32448.300999999999</v>
      </c>
      <c r="G24" s="559">
        <f t="shared" si="0"/>
        <v>33625.182383419691</v>
      </c>
      <c r="H24" s="560">
        <f t="shared" si="1"/>
        <v>1026</v>
      </c>
      <c r="I24" s="558">
        <f t="shared" si="3"/>
        <v>34297.207999999999</v>
      </c>
      <c r="J24" s="559">
        <f t="shared" si="4"/>
        <v>33428.077972709551</v>
      </c>
    </row>
    <row r="25" spans="1:30" ht="13.5" thickBot="1">
      <c r="A25" s="866" t="s">
        <v>121</v>
      </c>
      <c r="B25" s="564">
        <v>129</v>
      </c>
      <c r="C25" s="562">
        <v>2180.002</v>
      </c>
      <c r="D25" s="563">
        <f t="shared" si="2"/>
        <v>16899.240310077519</v>
      </c>
      <c r="E25" s="561">
        <v>34838</v>
      </c>
      <c r="F25" s="562">
        <v>65834.721000000005</v>
      </c>
      <c r="G25" s="563">
        <f t="shared" si="0"/>
        <v>1889.7388196796603</v>
      </c>
      <c r="H25" s="564">
        <f t="shared" si="1"/>
        <v>34967</v>
      </c>
      <c r="I25" s="562">
        <f t="shared" si="3"/>
        <v>68014.722999999998</v>
      </c>
      <c r="J25" s="563">
        <f t="shared" si="4"/>
        <v>1945.1117625189465</v>
      </c>
    </row>
    <row r="26" spans="1:30">
      <c r="A26" s="193" t="s">
        <v>399</v>
      </c>
      <c r="B26" s="3"/>
      <c r="C26" s="3"/>
      <c r="D26" s="3"/>
      <c r="G26" s="185"/>
      <c r="J26" s="185"/>
    </row>
    <row r="27" spans="1:30">
      <c r="A27" s="193" t="s">
        <v>300</v>
      </c>
      <c r="B27" s="3"/>
      <c r="C27" s="3"/>
      <c r="D27" s="3"/>
      <c r="G27" s="185"/>
      <c r="J27" s="185"/>
    </row>
    <row r="28" spans="1:30">
      <c r="A28" s="9" t="s">
        <v>764</v>
      </c>
    </row>
    <row r="29" spans="1:30">
      <c r="A29" s="195" t="s">
        <v>792</v>
      </c>
      <c r="B29" s="194"/>
      <c r="C29" s="194"/>
      <c r="D29" s="194"/>
      <c r="E29" s="194"/>
      <c r="F29" s="194"/>
      <c r="G29" s="194"/>
      <c r="H29" s="194"/>
      <c r="I29" s="194"/>
      <c r="J29" s="194"/>
    </row>
    <row r="30" spans="1:30">
      <c r="A30" s="195" t="s">
        <v>789</v>
      </c>
    </row>
    <row r="31" spans="1:30">
      <c r="A31" s="193"/>
    </row>
    <row r="46" spans="1:1">
      <c r="A46" t="s">
        <v>567</v>
      </c>
    </row>
  </sheetData>
  <mergeCells count="3">
    <mergeCell ref="E6:G6"/>
    <mergeCell ref="B6:D6"/>
    <mergeCell ref="H6:J6"/>
  </mergeCells>
  <phoneticPr fontId="2" type="noConversion"/>
  <pageMargins left="0.59055118110236227" right="0.59055118110236227" top="1.4173228346456694" bottom="0.98425196850393704" header="0.27559055118110237" footer="0.31496062992125984"/>
  <pageSetup paperSize="9" scale="77" firstPageNumber="4" orientation="landscape" useFirstPageNumber="1" r:id="rId1"/>
  <headerFooter alignWithMargins="0">
    <oddHeader>&amp;R&amp;12Les finances des communes en 2019</oddHeader>
    <oddFooter>&amp;L&amp;12Direction Générale des Collectivités Locales / DESL&amp;C&amp;12 2&amp;RMise en ligne : mars 2021</oddFooter>
  </headerFooter>
</worksheet>
</file>

<file path=xl/worksheets/sheet30.xml><?xml version="1.0" encoding="utf-8"?>
<worksheet xmlns="http://schemas.openxmlformats.org/spreadsheetml/2006/main" xmlns:r="http://schemas.openxmlformats.org/officeDocument/2006/relationships">
  <sheetPr>
    <tabColor rgb="FF00B050"/>
    <pageSetUpPr fitToPage="1"/>
  </sheetPr>
  <dimension ref="A1:L221"/>
  <sheetViews>
    <sheetView topLeftCell="A50" zoomScaleNormal="100" workbookViewId="0">
      <selection activeCell="A50" sqref="A50"/>
    </sheetView>
  </sheetViews>
  <sheetFormatPr baseColWidth="10" defaultRowHeight="12.5"/>
  <cols>
    <col min="1" max="1" width="78.54296875" customWidth="1"/>
    <col min="2" max="10" width="17.26953125" customWidth="1"/>
    <col min="12" max="12" width="12" bestFit="1" customWidth="1"/>
  </cols>
  <sheetData>
    <row r="1" spans="1:11" ht="18">
      <c r="A1" s="10" t="s">
        <v>948</v>
      </c>
    </row>
    <row r="2" spans="1:11" ht="18">
      <c r="A2" s="10"/>
    </row>
    <row r="3" spans="1:11" ht="16.5">
      <c r="A3" s="108" t="s">
        <v>738</v>
      </c>
    </row>
    <row r="4" spans="1:11" ht="13.5" thickBot="1">
      <c r="A4" s="232"/>
      <c r="J4" s="678" t="s">
        <v>605</v>
      </c>
    </row>
    <row r="5" spans="1:11" ht="13">
      <c r="A5" s="231" t="s">
        <v>664</v>
      </c>
      <c r="B5" s="792" t="s">
        <v>41</v>
      </c>
      <c r="C5" s="792" t="s">
        <v>42</v>
      </c>
      <c r="D5" s="792" t="s">
        <v>132</v>
      </c>
      <c r="E5" s="792" t="s">
        <v>133</v>
      </c>
      <c r="F5" s="792" t="s">
        <v>134</v>
      </c>
      <c r="G5" s="793">
        <v>100000</v>
      </c>
      <c r="H5" s="794" t="s">
        <v>263</v>
      </c>
      <c r="I5" s="794" t="s">
        <v>262</v>
      </c>
      <c r="J5" s="794" t="s">
        <v>253</v>
      </c>
    </row>
    <row r="6" spans="1:11">
      <c r="A6" s="230"/>
      <c r="B6" s="795" t="s">
        <v>43</v>
      </c>
      <c r="C6" s="795" t="s">
        <v>43</v>
      </c>
      <c r="D6" s="795" t="s">
        <v>43</v>
      </c>
      <c r="E6" s="795" t="s">
        <v>43</v>
      </c>
      <c r="F6" s="795" t="s">
        <v>43</v>
      </c>
      <c r="G6" s="795" t="s">
        <v>46</v>
      </c>
      <c r="H6" s="796" t="s">
        <v>607</v>
      </c>
      <c r="I6" s="796" t="s">
        <v>150</v>
      </c>
      <c r="J6" s="796" t="s">
        <v>154</v>
      </c>
    </row>
    <row r="7" spans="1:11" ht="13" thickBot="1">
      <c r="A7" s="233"/>
      <c r="B7" s="797" t="s">
        <v>49</v>
      </c>
      <c r="C7" s="797" t="s">
        <v>45</v>
      </c>
      <c r="D7" s="797" t="s">
        <v>135</v>
      </c>
      <c r="E7" s="797" t="s">
        <v>136</v>
      </c>
      <c r="F7" s="797" t="s">
        <v>137</v>
      </c>
      <c r="G7" s="797" t="s">
        <v>138</v>
      </c>
      <c r="H7" s="798" t="s">
        <v>150</v>
      </c>
      <c r="I7" s="798" t="s">
        <v>138</v>
      </c>
      <c r="J7" s="798" t="s">
        <v>787</v>
      </c>
    </row>
    <row r="9" spans="1:11" s="8" customFormat="1" ht="13">
      <c r="A9" s="799" t="s">
        <v>608</v>
      </c>
      <c r="B9" s="800">
        <v>1749.4343369999999</v>
      </c>
      <c r="C9" s="800">
        <v>3483.5679260000002</v>
      </c>
      <c r="D9" s="800">
        <v>3116.6439049999999</v>
      </c>
      <c r="E9" s="800">
        <v>4610.7761950000004</v>
      </c>
      <c r="F9" s="800">
        <v>2720.6711009999999</v>
      </c>
      <c r="G9" s="800">
        <v>3793.0065519999998</v>
      </c>
      <c r="H9" s="801">
        <v>5233.0022630000003</v>
      </c>
      <c r="I9" s="801">
        <v>14241.097753</v>
      </c>
      <c r="J9" s="801">
        <v>19474.100016</v>
      </c>
    </row>
    <row r="10" spans="1:11">
      <c r="A10" s="802" t="s">
        <v>609</v>
      </c>
      <c r="B10" s="803">
        <v>1497.326041</v>
      </c>
      <c r="C10" s="803">
        <v>3113.7493020000002</v>
      </c>
      <c r="D10" s="803">
        <v>2979.1738009999999</v>
      </c>
      <c r="E10" s="803">
        <v>4463.050123</v>
      </c>
      <c r="F10" s="803">
        <v>2646.8472040000001</v>
      </c>
      <c r="G10" s="803">
        <v>3537.5610959999999</v>
      </c>
      <c r="H10" s="330">
        <v>4611.0753430000004</v>
      </c>
      <c r="I10" s="330">
        <v>13626.632224000001</v>
      </c>
      <c r="J10" s="330">
        <v>18237.707567000001</v>
      </c>
    </row>
    <row r="11" spans="1:11">
      <c r="A11" s="804" t="s">
        <v>610</v>
      </c>
      <c r="B11" s="805">
        <v>46.987479</v>
      </c>
      <c r="C11" s="805">
        <v>95.845286000000002</v>
      </c>
      <c r="D11" s="805">
        <v>103.55775800000001</v>
      </c>
      <c r="E11" s="805">
        <v>119.671312</v>
      </c>
      <c r="F11" s="805">
        <v>69.447712999999993</v>
      </c>
      <c r="G11" s="805">
        <v>224.73864399999999</v>
      </c>
      <c r="H11" s="806">
        <v>142.832764</v>
      </c>
      <c r="I11" s="806">
        <v>517.41542700000002</v>
      </c>
      <c r="J11" s="806">
        <v>660.24819100000002</v>
      </c>
    </row>
    <row r="12" spans="1:11">
      <c r="A12" s="802" t="s">
        <v>611</v>
      </c>
      <c r="B12" s="803">
        <v>0.52434599999999998</v>
      </c>
      <c r="C12" s="803">
        <v>2.0432779999999999</v>
      </c>
      <c r="D12" s="803">
        <v>3.6846420000000002</v>
      </c>
      <c r="E12" s="803">
        <v>7.7516249999999998</v>
      </c>
      <c r="F12" s="803">
        <v>4.3761840000000003</v>
      </c>
      <c r="G12" s="803">
        <v>29.104718999999999</v>
      </c>
      <c r="H12" s="330">
        <v>2.5676230000000002</v>
      </c>
      <c r="I12" s="330">
        <v>44.917169999999999</v>
      </c>
      <c r="J12" s="330">
        <v>47.484793000000003</v>
      </c>
    </row>
    <row r="13" spans="1:11" s="8" customFormat="1" ht="13">
      <c r="A13" s="804" t="s">
        <v>725</v>
      </c>
      <c r="B13" s="805" t="s">
        <v>105</v>
      </c>
      <c r="C13" s="805" t="s">
        <v>105</v>
      </c>
      <c r="D13" s="805" t="s">
        <v>105</v>
      </c>
      <c r="E13" s="805" t="s">
        <v>105</v>
      </c>
      <c r="F13" s="805" t="s">
        <v>105</v>
      </c>
      <c r="G13" s="805">
        <v>1.602093</v>
      </c>
      <c r="H13" s="806" t="s">
        <v>105</v>
      </c>
      <c r="I13" s="806">
        <v>1.602093</v>
      </c>
      <c r="J13" s="806">
        <v>1.602093</v>
      </c>
      <c r="K13" s="850"/>
    </row>
    <row r="14" spans="1:11" s="8" customFormat="1" ht="13">
      <c r="A14" s="811" t="s">
        <v>612</v>
      </c>
      <c r="B14" s="812">
        <v>133.333687</v>
      </c>
      <c r="C14" s="812">
        <v>333.54291499999999</v>
      </c>
      <c r="D14" s="812">
        <v>376.73956399999997</v>
      </c>
      <c r="E14" s="812">
        <v>604.17571799999996</v>
      </c>
      <c r="F14" s="812">
        <v>442.85518200000001</v>
      </c>
      <c r="G14" s="812">
        <v>1055.404356</v>
      </c>
      <c r="H14" s="813">
        <v>466.87660299999999</v>
      </c>
      <c r="I14" s="813">
        <v>2479.1748200000002</v>
      </c>
      <c r="J14" s="813">
        <v>2946.051422</v>
      </c>
    </row>
    <row r="15" spans="1:11">
      <c r="A15" s="804" t="s">
        <v>618</v>
      </c>
      <c r="B15" s="805" t="s">
        <v>105</v>
      </c>
      <c r="C15" s="805" t="s">
        <v>105</v>
      </c>
      <c r="D15" s="805">
        <v>2.4019599999999999</v>
      </c>
      <c r="E15" s="805" t="s">
        <v>105</v>
      </c>
      <c r="F15" s="805" t="s">
        <v>105</v>
      </c>
      <c r="G15" s="805">
        <v>21.271799999999999</v>
      </c>
      <c r="H15" s="806" t="s">
        <v>105</v>
      </c>
      <c r="I15" s="806">
        <v>23.673760000000001</v>
      </c>
      <c r="J15" s="806">
        <v>23.673760000000001</v>
      </c>
    </row>
    <row r="16" spans="1:11">
      <c r="A16" s="802" t="s">
        <v>613</v>
      </c>
      <c r="B16" s="803">
        <v>73.753977000000006</v>
      </c>
      <c r="C16" s="803">
        <v>203.97374600000001</v>
      </c>
      <c r="D16" s="803">
        <v>267.65021899999999</v>
      </c>
      <c r="E16" s="803">
        <v>430.30141400000002</v>
      </c>
      <c r="F16" s="803">
        <v>279.20961899999998</v>
      </c>
      <c r="G16" s="803">
        <v>539.327718</v>
      </c>
      <c r="H16" s="330">
        <v>277.72772300000003</v>
      </c>
      <c r="I16" s="330">
        <v>1516.488971</v>
      </c>
      <c r="J16" s="330">
        <v>1794.216694</v>
      </c>
    </row>
    <row r="17" spans="1:11">
      <c r="A17" s="810" t="s">
        <v>614</v>
      </c>
      <c r="B17" s="805">
        <v>33.261736999999997</v>
      </c>
      <c r="C17" s="805">
        <v>75.476440999999994</v>
      </c>
      <c r="D17" s="805">
        <v>81.576665000000006</v>
      </c>
      <c r="E17" s="805">
        <v>129.40294399999999</v>
      </c>
      <c r="F17" s="805">
        <v>122.78501900000001</v>
      </c>
      <c r="G17" s="805">
        <v>285.01129200000003</v>
      </c>
      <c r="H17" s="806">
        <v>108.738178</v>
      </c>
      <c r="I17" s="806">
        <v>618.77591900000004</v>
      </c>
      <c r="J17" s="806">
        <v>727.51409699999999</v>
      </c>
    </row>
    <row r="18" spans="1:11" s="8" customFormat="1" ht="13">
      <c r="A18" s="802" t="s">
        <v>615</v>
      </c>
      <c r="B18" s="803">
        <v>5.7801410000000004</v>
      </c>
      <c r="C18" s="803">
        <v>14.746608999999999</v>
      </c>
      <c r="D18" s="803">
        <v>9.2327130000000004</v>
      </c>
      <c r="E18" s="803">
        <v>22.456258999999999</v>
      </c>
      <c r="F18" s="803">
        <v>23.175068</v>
      </c>
      <c r="G18" s="803">
        <v>34.245994000000003</v>
      </c>
      <c r="H18" s="330">
        <v>20.52675</v>
      </c>
      <c r="I18" s="330">
        <v>89.110033000000001</v>
      </c>
      <c r="J18" s="330">
        <v>109.63678400000001</v>
      </c>
      <c r="K18" s="850"/>
    </row>
    <row r="19" spans="1:11">
      <c r="A19" s="804" t="s">
        <v>616</v>
      </c>
      <c r="B19" s="805">
        <v>6.9375090000000004</v>
      </c>
      <c r="C19" s="805">
        <v>18.493701000000001</v>
      </c>
      <c r="D19" s="805">
        <v>12.434329</v>
      </c>
      <c r="E19" s="805">
        <v>20.326544999999999</v>
      </c>
      <c r="F19" s="805">
        <v>17.645153000000001</v>
      </c>
      <c r="G19" s="805">
        <v>175.52866599999999</v>
      </c>
      <c r="H19" s="806">
        <v>25.43121</v>
      </c>
      <c r="I19" s="806">
        <v>225.93469300000001</v>
      </c>
      <c r="J19" s="806">
        <v>251.365903</v>
      </c>
    </row>
    <row r="20" spans="1:11" s="8" customFormat="1" ht="13">
      <c r="A20" s="811" t="s">
        <v>617</v>
      </c>
      <c r="B20" s="812">
        <v>700.38180299999999</v>
      </c>
      <c r="C20" s="812">
        <v>1627.862345</v>
      </c>
      <c r="D20" s="812">
        <v>1755.473285</v>
      </c>
      <c r="E20" s="812">
        <v>2655.0478119999998</v>
      </c>
      <c r="F20" s="812">
        <v>1622.5811349999999</v>
      </c>
      <c r="G20" s="812">
        <v>2927.7166710000001</v>
      </c>
      <c r="H20" s="813">
        <v>2328.2441490000001</v>
      </c>
      <c r="I20" s="813">
        <v>8960.8189039999997</v>
      </c>
      <c r="J20" s="813">
        <v>11289.063053</v>
      </c>
      <c r="K20" s="850"/>
    </row>
    <row r="21" spans="1:11">
      <c r="A21" s="810" t="s">
        <v>658</v>
      </c>
      <c r="B21" s="805">
        <v>35.069490999999999</v>
      </c>
      <c r="C21" s="805">
        <v>123.717451</v>
      </c>
      <c r="D21" s="805">
        <v>206.538366</v>
      </c>
      <c r="E21" s="805">
        <v>387.01957299999998</v>
      </c>
      <c r="F21" s="805">
        <v>220.798283</v>
      </c>
      <c r="G21" s="805">
        <v>390.30979100000002</v>
      </c>
      <c r="H21" s="806">
        <v>158.78694200000001</v>
      </c>
      <c r="I21" s="806">
        <v>1204.666013</v>
      </c>
      <c r="J21" s="806">
        <v>1363.452955</v>
      </c>
    </row>
    <row r="22" spans="1:11">
      <c r="A22" s="802" t="s">
        <v>619</v>
      </c>
      <c r="B22" s="803">
        <v>351.19161500000001</v>
      </c>
      <c r="C22" s="803">
        <v>870.86327800000004</v>
      </c>
      <c r="D22" s="803">
        <v>981.80697499999997</v>
      </c>
      <c r="E22" s="803">
        <v>1516.2148500000001</v>
      </c>
      <c r="F22" s="803">
        <v>976.57082200000002</v>
      </c>
      <c r="G22" s="803">
        <v>1726.9899820000001</v>
      </c>
      <c r="H22" s="330">
        <v>1222.054893</v>
      </c>
      <c r="I22" s="330">
        <v>5201.5826299999999</v>
      </c>
      <c r="J22" s="330">
        <v>6423.6375230000003</v>
      </c>
    </row>
    <row r="23" spans="1:11">
      <c r="A23" s="804" t="s">
        <v>620</v>
      </c>
      <c r="B23" s="805">
        <v>2.4828999999999999</v>
      </c>
      <c r="C23" s="805">
        <v>8.7321050000000007</v>
      </c>
      <c r="D23" s="805">
        <v>4.1622269999999997</v>
      </c>
      <c r="E23" s="805">
        <v>3.9415100000000001</v>
      </c>
      <c r="F23" s="805">
        <v>6.1744479999999999</v>
      </c>
      <c r="G23" s="805">
        <v>122.454082</v>
      </c>
      <c r="H23" s="806">
        <v>11.215005</v>
      </c>
      <c r="I23" s="806">
        <v>136.73226700000001</v>
      </c>
      <c r="J23" s="806">
        <v>147.947272</v>
      </c>
    </row>
    <row r="24" spans="1:11">
      <c r="A24" s="802" t="s">
        <v>621</v>
      </c>
      <c r="B24" s="803">
        <v>2.6324339999999999</v>
      </c>
      <c r="C24" s="803">
        <v>2.472985</v>
      </c>
      <c r="D24" s="803">
        <v>6.2741870000000004</v>
      </c>
      <c r="E24" s="803">
        <v>8.538551</v>
      </c>
      <c r="F24" s="803">
        <v>16.071999999999999</v>
      </c>
      <c r="G24" s="803">
        <v>93.311064999999999</v>
      </c>
      <c r="H24" s="330">
        <v>5.1054199999999996</v>
      </c>
      <c r="I24" s="330">
        <v>124.195802</v>
      </c>
      <c r="J24" s="330">
        <v>129.301222</v>
      </c>
    </row>
    <row r="25" spans="1:11" s="8" customFormat="1" ht="13">
      <c r="A25" s="804" t="s">
        <v>622</v>
      </c>
      <c r="B25" s="805">
        <v>196.02120600000001</v>
      </c>
      <c r="C25" s="805">
        <v>443.52038199999998</v>
      </c>
      <c r="D25" s="805">
        <v>473.00454300000001</v>
      </c>
      <c r="E25" s="805">
        <v>635.41681200000005</v>
      </c>
      <c r="F25" s="805">
        <v>336.256147</v>
      </c>
      <c r="G25" s="805">
        <v>462.32934399999999</v>
      </c>
      <c r="H25" s="806">
        <v>639.54158800000005</v>
      </c>
      <c r="I25" s="806">
        <v>1907.006846</v>
      </c>
      <c r="J25" s="806">
        <v>2546.5484339999998</v>
      </c>
    </row>
    <row r="26" spans="1:11" s="69" customFormat="1">
      <c r="A26" s="814" t="s">
        <v>623</v>
      </c>
      <c r="B26" s="815">
        <v>15.612045</v>
      </c>
      <c r="C26" s="815">
        <v>51.236654000000001</v>
      </c>
      <c r="D26" s="815">
        <v>65.385052999999999</v>
      </c>
      <c r="E26" s="815">
        <v>99.869781000000003</v>
      </c>
      <c r="F26" s="815">
        <v>66.709435999999997</v>
      </c>
      <c r="G26" s="815">
        <v>132.322407</v>
      </c>
      <c r="H26" s="409">
        <v>66.848698999999996</v>
      </c>
      <c r="I26" s="409">
        <v>364.286677</v>
      </c>
      <c r="J26" s="409">
        <v>431.13537600000001</v>
      </c>
    </row>
    <row r="27" spans="1:11" s="8" customFormat="1" ht="13">
      <c r="A27" s="807" t="s">
        <v>624</v>
      </c>
      <c r="B27" s="808">
        <v>250.63366199999999</v>
      </c>
      <c r="C27" s="808">
        <v>690.23334</v>
      </c>
      <c r="D27" s="808">
        <v>840.20997799999998</v>
      </c>
      <c r="E27" s="808">
        <v>1272.90876</v>
      </c>
      <c r="F27" s="808">
        <v>748.34791800000005</v>
      </c>
      <c r="G27" s="808">
        <v>1941.083809</v>
      </c>
      <c r="H27" s="809">
        <v>940.86700199999996</v>
      </c>
      <c r="I27" s="809">
        <v>4802.5504650000003</v>
      </c>
      <c r="J27" s="809">
        <v>5743.4174670000002</v>
      </c>
    </row>
    <row r="28" spans="1:11">
      <c r="A28" s="814" t="s">
        <v>659</v>
      </c>
      <c r="B28" s="815">
        <v>24.532923</v>
      </c>
      <c r="C28" s="815">
        <v>69.743949000000001</v>
      </c>
      <c r="D28" s="815">
        <v>85.590051000000003</v>
      </c>
      <c r="E28" s="815">
        <v>148.5069</v>
      </c>
      <c r="F28" s="815">
        <v>65.309948000000006</v>
      </c>
      <c r="G28" s="815">
        <v>154.88000500000001</v>
      </c>
      <c r="H28" s="409">
        <v>94.276871999999997</v>
      </c>
      <c r="I28" s="409">
        <v>454.28690499999999</v>
      </c>
      <c r="J28" s="409">
        <v>548.56377699999996</v>
      </c>
    </row>
    <row r="29" spans="1:11" s="69" customFormat="1">
      <c r="A29" s="804" t="s">
        <v>625</v>
      </c>
      <c r="B29" s="805">
        <v>99.757357999999996</v>
      </c>
      <c r="C29" s="805">
        <v>308.93405000000001</v>
      </c>
      <c r="D29" s="805">
        <v>460.01115800000002</v>
      </c>
      <c r="E29" s="805">
        <v>697.98246700000004</v>
      </c>
      <c r="F29" s="805">
        <v>412.02265399999999</v>
      </c>
      <c r="G29" s="805">
        <v>970.95071600000006</v>
      </c>
      <c r="H29" s="806">
        <v>408.69140800000002</v>
      </c>
      <c r="I29" s="806">
        <v>2540.9669950000002</v>
      </c>
      <c r="J29" s="806">
        <v>2949.6584029999999</v>
      </c>
    </row>
    <row r="30" spans="1:11">
      <c r="A30" s="802" t="s">
        <v>626</v>
      </c>
      <c r="B30" s="803">
        <v>95.090947</v>
      </c>
      <c r="C30" s="803">
        <v>253.310823</v>
      </c>
      <c r="D30" s="803">
        <v>286.791247</v>
      </c>
      <c r="E30" s="803">
        <v>423.585869</v>
      </c>
      <c r="F30" s="803">
        <v>271.01531599999998</v>
      </c>
      <c r="G30" s="803">
        <v>815.25308700000005</v>
      </c>
      <c r="H30" s="330">
        <v>348.40177</v>
      </c>
      <c r="I30" s="330">
        <v>1796.6455189999999</v>
      </c>
      <c r="J30" s="330">
        <v>2145.0472890000001</v>
      </c>
    </row>
    <row r="31" spans="1:11" s="8" customFormat="1" ht="13">
      <c r="A31" s="807" t="s">
        <v>627</v>
      </c>
      <c r="B31" s="808">
        <v>467.152895</v>
      </c>
      <c r="C31" s="808">
        <v>1143.9899620000001</v>
      </c>
      <c r="D31" s="808">
        <v>1311.876469</v>
      </c>
      <c r="E31" s="808">
        <v>1980.7387209999999</v>
      </c>
      <c r="F31" s="808">
        <v>1268.7363290000001</v>
      </c>
      <c r="G31" s="808">
        <v>1529.194911</v>
      </c>
      <c r="H31" s="809">
        <v>1611.142857</v>
      </c>
      <c r="I31" s="809">
        <v>6090.5464300000003</v>
      </c>
      <c r="J31" s="809">
        <v>7701.6892870000001</v>
      </c>
    </row>
    <row r="32" spans="1:11" s="69" customFormat="1">
      <c r="A32" s="802" t="s">
        <v>660</v>
      </c>
      <c r="B32" s="803">
        <v>22.067264999999999</v>
      </c>
      <c r="C32" s="803">
        <v>84.150302999999994</v>
      </c>
      <c r="D32" s="803">
        <v>181.53935799999999</v>
      </c>
      <c r="E32" s="803">
        <v>344.66308500000002</v>
      </c>
      <c r="F32" s="803">
        <v>207.588461</v>
      </c>
      <c r="G32" s="803">
        <v>270.778705</v>
      </c>
      <c r="H32" s="330">
        <v>106.217568</v>
      </c>
      <c r="I32" s="330">
        <v>1004.569609</v>
      </c>
      <c r="J32" s="330">
        <v>1110.7871769999999</v>
      </c>
    </row>
    <row r="33" spans="1:10" s="69" customFormat="1">
      <c r="A33" s="804" t="s">
        <v>628</v>
      </c>
      <c r="B33" s="805">
        <v>251.620395</v>
      </c>
      <c r="C33" s="805">
        <v>585.172459</v>
      </c>
      <c r="D33" s="805">
        <v>692.237031</v>
      </c>
      <c r="E33" s="805">
        <v>846.21212200000002</v>
      </c>
      <c r="F33" s="805">
        <v>545.971586</v>
      </c>
      <c r="G33" s="805">
        <v>749.88053600000001</v>
      </c>
      <c r="H33" s="806">
        <v>836.79285400000003</v>
      </c>
      <c r="I33" s="806">
        <v>2834.3012749999998</v>
      </c>
      <c r="J33" s="806">
        <v>3671.0941290000001</v>
      </c>
    </row>
    <row r="34" spans="1:10">
      <c r="A34" s="802" t="s">
        <v>629</v>
      </c>
      <c r="B34" s="803">
        <v>140.58784199999999</v>
      </c>
      <c r="C34" s="803">
        <v>395.81985700000001</v>
      </c>
      <c r="D34" s="803">
        <v>428.950851</v>
      </c>
      <c r="E34" s="803">
        <v>785.60930099999996</v>
      </c>
      <c r="F34" s="803">
        <v>515.16176499999995</v>
      </c>
      <c r="G34" s="803">
        <v>462.17989599999999</v>
      </c>
      <c r="H34" s="330">
        <v>536.40769899999998</v>
      </c>
      <c r="I34" s="330">
        <v>2191.9018139999998</v>
      </c>
      <c r="J34" s="330">
        <v>2728.3095119999998</v>
      </c>
    </row>
    <row r="35" spans="1:10" s="8" customFormat="1" ht="13">
      <c r="A35" s="804" t="s">
        <v>726</v>
      </c>
      <c r="B35" s="805" t="s">
        <v>105</v>
      </c>
      <c r="C35" s="805" t="s">
        <v>105</v>
      </c>
      <c r="D35" s="805">
        <v>1.2699999999999999E-2</v>
      </c>
      <c r="E35" s="805" t="s">
        <v>105</v>
      </c>
      <c r="F35" s="805">
        <v>1.4518E-2</v>
      </c>
      <c r="G35" s="805">
        <v>46.355772999999999</v>
      </c>
      <c r="H35" s="806" t="s">
        <v>105</v>
      </c>
      <c r="I35" s="806">
        <v>46.382990999999997</v>
      </c>
      <c r="J35" s="806">
        <v>46.382990999999997</v>
      </c>
    </row>
    <row r="36" spans="1:10" s="8" customFormat="1" ht="13">
      <c r="A36" s="819" t="s">
        <v>630</v>
      </c>
      <c r="B36" s="820">
        <v>188.654912</v>
      </c>
      <c r="C36" s="820">
        <v>690.86702200000002</v>
      </c>
      <c r="D36" s="820">
        <v>892.32376999999997</v>
      </c>
      <c r="E36" s="820">
        <v>1666.5051800000001</v>
      </c>
      <c r="F36" s="820">
        <v>1071.9837660000001</v>
      </c>
      <c r="G36" s="820">
        <v>3603.1607290000002</v>
      </c>
      <c r="H36" s="821">
        <v>879.52193399999999</v>
      </c>
      <c r="I36" s="821">
        <v>7233.9734449999996</v>
      </c>
      <c r="J36" s="821">
        <v>8113.4953800000003</v>
      </c>
    </row>
    <row r="37" spans="1:10">
      <c r="A37" s="816" t="s">
        <v>731</v>
      </c>
      <c r="B37" s="805">
        <v>37.569035</v>
      </c>
      <c r="C37" s="805">
        <v>187.88893400000001</v>
      </c>
      <c r="D37" s="805">
        <v>304.02660700000001</v>
      </c>
      <c r="E37" s="805">
        <v>529.59009300000002</v>
      </c>
      <c r="F37" s="805">
        <v>333.64115900000002</v>
      </c>
      <c r="G37" s="805">
        <v>433.865273</v>
      </c>
      <c r="H37" s="806">
        <v>225.45796899999999</v>
      </c>
      <c r="I37" s="806">
        <v>1601.1231319999999</v>
      </c>
      <c r="J37" s="806">
        <v>1826.581101</v>
      </c>
    </row>
    <row r="38" spans="1:10">
      <c r="A38" s="814" t="s">
        <v>631</v>
      </c>
      <c r="B38" s="803">
        <v>8.1913540000000005</v>
      </c>
      <c r="C38" s="803">
        <v>11.645571</v>
      </c>
      <c r="D38" s="803">
        <v>24.693857000000001</v>
      </c>
      <c r="E38" s="803">
        <v>86.928577000000004</v>
      </c>
      <c r="F38" s="803">
        <v>78.075733999999997</v>
      </c>
      <c r="G38" s="803">
        <v>146.550839</v>
      </c>
      <c r="H38" s="330">
        <v>19.836925000000001</v>
      </c>
      <c r="I38" s="330">
        <v>336.24900700000001</v>
      </c>
      <c r="J38" s="330">
        <v>356.08593200000001</v>
      </c>
    </row>
    <row r="39" spans="1:10">
      <c r="A39" s="816" t="s">
        <v>727</v>
      </c>
      <c r="B39" s="817">
        <v>96.826797999999997</v>
      </c>
      <c r="C39" s="817">
        <v>339.178269</v>
      </c>
      <c r="D39" s="817">
        <v>433.137362</v>
      </c>
      <c r="E39" s="817">
        <v>814.87038299999995</v>
      </c>
      <c r="F39" s="817">
        <v>517.579657</v>
      </c>
      <c r="G39" s="817">
        <v>1106.6742819999999</v>
      </c>
      <c r="H39" s="818">
        <v>436.005067</v>
      </c>
      <c r="I39" s="818">
        <v>2872.2616840000001</v>
      </c>
      <c r="J39" s="818">
        <v>3308.2667510000001</v>
      </c>
    </row>
    <row r="40" spans="1:10" s="8" customFormat="1" ht="13">
      <c r="A40" s="814" t="s">
        <v>632</v>
      </c>
      <c r="B40" s="815">
        <v>0.79973799999999995</v>
      </c>
      <c r="C40" s="815">
        <v>3.7618839999999998</v>
      </c>
      <c r="D40" s="815">
        <v>1.9517199999999999</v>
      </c>
      <c r="E40" s="815">
        <v>5.2685360000000001</v>
      </c>
      <c r="F40" s="815">
        <v>8.3491079999999993</v>
      </c>
      <c r="G40" s="815">
        <v>14.377749</v>
      </c>
      <c r="H40" s="409">
        <v>4.5616219999999998</v>
      </c>
      <c r="I40" s="409">
        <v>29.947113000000002</v>
      </c>
      <c r="J40" s="409">
        <v>34.508735000000001</v>
      </c>
    </row>
    <row r="41" spans="1:10">
      <c r="A41" s="816" t="s">
        <v>633</v>
      </c>
      <c r="B41" s="817">
        <v>8.8681459999999994</v>
      </c>
      <c r="C41" s="817">
        <v>38.029769000000002</v>
      </c>
      <c r="D41" s="817">
        <v>40.924765000000001</v>
      </c>
      <c r="E41" s="817">
        <v>93.642321999999993</v>
      </c>
      <c r="F41" s="817">
        <v>42.282780000000002</v>
      </c>
      <c r="G41" s="817">
        <v>173.19127399999999</v>
      </c>
      <c r="H41" s="818">
        <v>46.897914999999998</v>
      </c>
      <c r="I41" s="818">
        <v>350.04113999999998</v>
      </c>
      <c r="J41" s="818">
        <v>396.939055</v>
      </c>
    </row>
    <row r="42" spans="1:10">
      <c r="A42" s="814" t="s">
        <v>634</v>
      </c>
      <c r="B42" s="815">
        <v>18.518072</v>
      </c>
      <c r="C42" s="815">
        <v>68.525264000000007</v>
      </c>
      <c r="D42" s="815">
        <v>81.008050999999995</v>
      </c>
      <c r="E42" s="815">
        <v>132.09334899999999</v>
      </c>
      <c r="F42" s="815">
        <v>91.695672000000002</v>
      </c>
      <c r="G42" s="815">
        <v>834.85001499999998</v>
      </c>
      <c r="H42" s="409">
        <v>87.043335999999996</v>
      </c>
      <c r="I42" s="409">
        <v>1139.6470870000001</v>
      </c>
      <c r="J42" s="409">
        <v>1226.690423</v>
      </c>
    </row>
    <row r="43" spans="1:10" s="8" customFormat="1" ht="13">
      <c r="A43" s="816" t="s">
        <v>728</v>
      </c>
      <c r="B43" s="817" t="s">
        <v>105</v>
      </c>
      <c r="C43" s="817" t="s">
        <v>105</v>
      </c>
      <c r="D43" s="817" t="s">
        <v>105</v>
      </c>
      <c r="E43" s="817">
        <v>5.4168000000000001E-2</v>
      </c>
      <c r="F43" s="817" t="s">
        <v>105</v>
      </c>
      <c r="G43" s="817">
        <v>134.959114</v>
      </c>
      <c r="H43" s="818" t="s">
        <v>105</v>
      </c>
      <c r="I43" s="818">
        <v>135.013282</v>
      </c>
      <c r="J43" s="818">
        <v>135.013282</v>
      </c>
    </row>
    <row r="44" spans="1:10" s="8" customFormat="1" ht="13">
      <c r="A44" s="814" t="s">
        <v>729</v>
      </c>
      <c r="B44" s="815" t="s">
        <v>105</v>
      </c>
      <c r="C44" s="815" t="s">
        <v>105</v>
      </c>
      <c r="D44" s="815" t="s">
        <v>105</v>
      </c>
      <c r="E44" s="815" t="s">
        <v>105</v>
      </c>
      <c r="F44" s="815">
        <v>0.359655</v>
      </c>
      <c r="G44" s="815">
        <v>413.34227700000002</v>
      </c>
      <c r="H44" s="409" t="s">
        <v>105</v>
      </c>
      <c r="I44" s="409">
        <v>413.701932</v>
      </c>
      <c r="J44" s="409">
        <v>413.701932</v>
      </c>
    </row>
    <row r="45" spans="1:10" s="8" customFormat="1" ht="13">
      <c r="A45" s="822" t="s">
        <v>635</v>
      </c>
      <c r="B45" s="823">
        <v>56.792682999999997</v>
      </c>
      <c r="C45" s="823">
        <v>75.571247999999997</v>
      </c>
      <c r="D45" s="823">
        <v>64.131849000000003</v>
      </c>
      <c r="E45" s="823">
        <v>100.152153</v>
      </c>
      <c r="F45" s="823">
        <v>68.299577999999997</v>
      </c>
      <c r="G45" s="823">
        <v>366.74041099999999</v>
      </c>
      <c r="H45" s="824">
        <v>132.36393200000001</v>
      </c>
      <c r="I45" s="824">
        <v>599.32399099999998</v>
      </c>
      <c r="J45" s="824">
        <v>731.68792299999996</v>
      </c>
    </row>
    <row r="46" spans="1:10" s="69" customFormat="1">
      <c r="A46" s="814" t="s">
        <v>661</v>
      </c>
      <c r="B46" s="815">
        <v>10.229657</v>
      </c>
      <c r="C46" s="815">
        <v>18.054652000000001</v>
      </c>
      <c r="D46" s="815">
        <v>14.456709</v>
      </c>
      <c r="E46" s="815">
        <v>36.960569</v>
      </c>
      <c r="F46" s="815">
        <v>22.126646999999998</v>
      </c>
      <c r="G46" s="815">
        <v>9.9318449999999991</v>
      </c>
      <c r="H46" s="409">
        <v>28.284310000000001</v>
      </c>
      <c r="I46" s="409">
        <v>83.475770999999995</v>
      </c>
      <c r="J46" s="409">
        <v>111.76008</v>
      </c>
    </row>
    <row r="47" spans="1:10" s="8" customFormat="1" ht="13">
      <c r="A47" s="816" t="s">
        <v>662</v>
      </c>
      <c r="B47" s="817">
        <v>42.637456999999998</v>
      </c>
      <c r="C47" s="817">
        <v>54.669034000000003</v>
      </c>
      <c r="D47" s="817">
        <v>49.412328000000002</v>
      </c>
      <c r="E47" s="817">
        <v>63.063974000000002</v>
      </c>
      <c r="F47" s="817">
        <v>46.172930999999998</v>
      </c>
      <c r="G47" s="817">
        <v>356.80856599999998</v>
      </c>
      <c r="H47" s="818">
        <v>97.306490999999994</v>
      </c>
      <c r="I47" s="818">
        <v>515.45780000000002</v>
      </c>
      <c r="J47" s="818">
        <v>612.76428999999996</v>
      </c>
    </row>
    <row r="48" spans="1:10" s="8" customFormat="1" ht="13">
      <c r="A48" s="811" t="s">
        <v>636</v>
      </c>
      <c r="B48" s="812">
        <v>737.29397200000005</v>
      </c>
      <c r="C48" s="812">
        <v>1543.197885</v>
      </c>
      <c r="D48" s="812">
        <v>1487.0229710000001</v>
      </c>
      <c r="E48" s="812">
        <v>2143.1199489999999</v>
      </c>
      <c r="F48" s="812">
        <v>1400.06017</v>
      </c>
      <c r="G48" s="812">
        <v>2513.7818830000001</v>
      </c>
      <c r="H48" s="813">
        <v>2280.491857</v>
      </c>
      <c r="I48" s="813">
        <v>7543.9849729999996</v>
      </c>
      <c r="J48" s="813">
        <v>9824.4768299999996</v>
      </c>
    </row>
    <row r="49" spans="1:10">
      <c r="A49" s="804" t="s">
        <v>663</v>
      </c>
      <c r="B49" s="805">
        <v>232.65733700000001</v>
      </c>
      <c r="C49" s="805">
        <v>461.72573899999998</v>
      </c>
      <c r="D49" s="805">
        <v>368.79647199999999</v>
      </c>
      <c r="E49" s="805">
        <v>524.45338700000002</v>
      </c>
      <c r="F49" s="805">
        <v>243.970834</v>
      </c>
      <c r="G49" s="805">
        <v>309.02416599999998</v>
      </c>
      <c r="H49" s="806">
        <v>694.38307699999996</v>
      </c>
      <c r="I49" s="806">
        <v>1446.2448589999999</v>
      </c>
      <c r="J49" s="806">
        <v>2140.627935</v>
      </c>
    </row>
    <row r="50" spans="1:10" s="8" customFormat="1" ht="13">
      <c r="A50" s="802" t="s">
        <v>637</v>
      </c>
      <c r="B50" s="803">
        <v>15.228178</v>
      </c>
      <c r="C50" s="803">
        <v>33.444167</v>
      </c>
      <c r="D50" s="803">
        <v>31.233294000000001</v>
      </c>
      <c r="E50" s="803">
        <v>26.331817999999998</v>
      </c>
      <c r="F50" s="803">
        <v>47.907310000000003</v>
      </c>
      <c r="G50" s="803">
        <v>44.035100999999997</v>
      </c>
      <c r="H50" s="330">
        <v>48.672345</v>
      </c>
      <c r="I50" s="330">
        <v>149.50752199999999</v>
      </c>
      <c r="J50" s="330">
        <v>198.179867</v>
      </c>
    </row>
    <row r="51" spans="1:10">
      <c r="A51" s="804" t="s">
        <v>638</v>
      </c>
      <c r="B51" s="805">
        <v>24.584904999999999</v>
      </c>
      <c r="C51" s="805">
        <v>74.132852</v>
      </c>
      <c r="D51" s="805">
        <v>129.57892200000001</v>
      </c>
      <c r="E51" s="805">
        <v>227.52445399999999</v>
      </c>
      <c r="F51" s="805">
        <v>217.76219900000001</v>
      </c>
      <c r="G51" s="805">
        <v>724.77899600000001</v>
      </c>
      <c r="H51" s="806">
        <v>98.717757000000006</v>
      </c>
      <c r="I51" s="806">
        <v>1299.644571</v>
      </c>
      <c r="J51" s="806">
        <v>1398.3623279999999</v>
      </c>
    </row>
    <row r="52" spans="1:10" s="69" customFormat="1">
      <c r="A52" s="802" t="s">
        <v>639</v>
      </c>
      <c r="B52" s="803">
        <v>70.919538000000003</v>
      </c>
      <c r="C52" s="803">
        <v>173.64172600000001</v>
      </c>
      <c r="D52" s="803">
        <v>178.863552</v>
      </c>
      <c r="E52" s="803">
        <v>235.493042</v>
      </c>
      <c r="F52" s="803">
        <v>139.57462599999999</v>
      </c>
      <c r="G52" s="803">
        <v>150.926479</v>
      </c>
      <c r="H52" s="330">
        <v>244.56126499999999</v>
      </c>
      <c r="I52" s="330">
        <v>704.85769900000003</v>
      </c>
      <c r="J52" s="330">
        <v>949.41896299999996</v>
      </c>
    </row>
    <row r="53" spans="1:10">
      <c r="A53" s="804" t="s">
        <v>640</v>
      </c>
      <c r="B53" s="805">
        <v>132.75049300000001</v>
      </c>
      <c r="C53" s="805">
        <v>346.43945100000002</v>
      </c>
      <c r="D53" s="805">
        <v>414.39804199999998</v>
      </c>
      <c r="E53" s="805">
        <v>567.82958099999996</v>
      </c>
      <c r="F53" s="805">
        <v>343.47526800000003</v>
      </c>
      <c r="G53" s="805">
        <v>540.14759600000002</v>
      </c>
      <c r="H53" s="806">
        <v>479.18994400000003</v>
      </c>
      <c r="I53" s="806">
        <v>1865.8504869999999</v>
      </c>
      <c r="J53" s="806">
        <v>2345.0404309999999</v>
      </c>
    </row>
    <row r="54" spans="1:10" s="8" customFormat="1" ht="13">
      <c r="A54" s="802" t="s">
        <v>641</v>
      </c>
      <c r="B54" s="803">
        <v>123.31416299999999</v>
      </c>
      <c r="C54" s="803">
        <v>266.519318</v>
      </c>
      <c r="D54" s="803">
        <v>334.45204999999999</v>
      </c>
      <c r="E54" s="803">
        <v>553.46760500000005</v>
      </c>
      <c r="F54" s="803">
        <v>407.369933</v>
      </c>
      <c r="G54" s="803">
        <v>744.86954500000002</v>
      </c>
      <c r="H54" s="330">
        <v>389.83348100000001</v>
      </c>
      <c r="I54" s="330">
        <v>2040.159134</v>
      </c>
      <c r="J54" s="330">
        <v>2429.9926150000001</v>
      </c>
    </row>
    <row r="55" spans="1:10" s="8" customFormat="1" ht="13">
      <c r="A55" s="807" t="s">
        <v>642</v>
      </c>
      <c r="B55" s="808">
        <v>371.35057499999999</v>
      </c>
      <c r="C55" s="808">
        <v>829.69655599999999</v>
      </c>
      <c r="D55" s="808">
        <v>769.11038599999995</v>
      </c>
      <c r="E55" s="808">
        <v>1069.8011240000001</v>
      </c>
      <c r="F55" s="808">
        <v>568.59322399999996</v>
      </c>
      <c r="G55" s="808">
        <v>1021.89966</v>
      </c>
      <c r="H55" s="809">
        <v>1201.047131</v>
      </c>
      <c r="I55" s="809">
        <v>3429.4043940000001</v>
      </c>
      <c r="J55" s="809">
        <v>4630.4515250000004</v>
      </c>
    </row>
    <row r="56" spans="1:10">
      <c r="A56" s="802" t="s">
        <v>732</v>
      </c>
      <c r="B56" s="803" t="s">
        <v>105</v>
      </c>
      <c r="C56" s="803" t="s">
        <v>105</v>
      </c>
      <c r="D56" s="803">
        <v>2.2435E-2</v>
      </c>
      <c r="E56" s="803" t="s">
        <v>105</v>
      </c>
      <c r="F56" s="803" t="s">
        <v>105</v>
      </c>
      <c r="G56" s="803">
        <v>14.219322999999999</v>
      </c>
      <c r="H56" s="330" t="s">
        <v>105</v>
      </c>
      <c r="I56" s="330">
        <v>14.241758000000001</v>
      </c>
      <c r="J56" s="330">
        <v>14.241758000000001</v>
      </c>
    </row>
    <row r="57" spans="1:10">
      <c r="A57" s="804" t="s">
        <v>643</v>
      </c>
      <c r="B57" s="805">
        <v>5.9650439999999998</v>
      </c>
      <c r="C57" s="805">
        <v>17.459320999999999</v>
      </c>
      <c r="D57" s="805">
        <v>13.619217000000001</v>
      </c>
      <c r="E57" s="805">
        <v>15.467351000000001</v>
      </c>
      <c r="F57" s="805">
        <v>4.5231260000000004</v>
      </c>
      <c r="G57" s="805">
        <v>2.8323119999999999</v>
      </c>
      <c r="H57" s="806">
        <v>23.424365000000002</v>
      </c>
      <c r="I57" s="806">
        <v>36.442005999999999</v>
      </c>
      <c r="J57" s="806">
        <v>59.866371999999998</v>
      </c>
    </row>
    <row r="58" spans="1:10">
      <c r="A58" s="802" t="s">
        <v>644</v>
      </c>
      <c r="B58" s="803">
        <v>4.7130539999999996</v>
      </c>
      <c r="C58" s="803">
        <v>9.5072980000000005</v>
      </c>
      <c r="D58" s="803">
        <v>21.006335</v>
      </c>
      <c r="E58" s="803">
        <v>14.125083999999999</v>
      </c>
      <c r="F58" s="803">
        <v>6.8867260000000003</v>
      </c>
      <c r="G58" s="803">
        <v>538.635176</v>
      </c>
      <c r="H58" s="330">
        <v>14.220352</v>
      </c>
      <c r="I58" s="330">
        <v>580.65332000000001</v>
      </c>
      <c r="J58" s="330">
        <v>594.87367200000006</v>
      </c>
    </row>
    <row r="59" spans="1:10" s="69" customFormat="1">
      <c r="A59" s="816" t="s">
        <v>645</v>
      </c>
      <c r="B59" s="817">
        <v>325.465239</v>
      </c>
      <c r="C59" s="817">
        <v>728.58145200000001</v>
      </c>
      <c r="D59" s="817">
        <v>679.92819399999996</v>
      </c>
      <c r="E59" s="817">
        <v>922.12736199999995</v>
      </c>
      <c r="F59" s="817">
        <v>501.23924799999998</v>
      </c>
      <c r="G59" s="817">
        <v>337.77620300000001</v>
      </c>
      <c r="H59" s="818">
        <v>1054.046691</v>
      </c>
      <c r="I59" s="818">
        <v>2441.071007</v>
      </c>
      <c r="J59" s="818">
        <v>3495.117698</v>
      </c>
    </row>
    <row r="60" spans="1:10" s="8" customFormat="1" ht="13">
      <c r="A60" s="814" t="s">
        <v>646</v>
      </c>
      <c r="B60" s="815">
        <v>35.207237999999997</v>
      </c>
      <c r="C60" s="815">
        <v>74.148484999999994</v>
      </c>
      <c r="D60" s="815">
        <v>54.375045</v>
      </c>
      <c r="E60" s="815">
        <v>117.971659</v>
      </c>
      <c r="F60" s="815">
        <v>55.651476000000002</v>
      </c>
      <c r="G60" s="815">
        <v>64.104876000000004</v>
      </c>
      <c r="H60" s="409">
        <v>109.355723</v>
      </c>
      <c r="I60" s="409">
        <v>292.10305499999998</v>
      </c>
      <c r="J60" s="409">
        <v>401.45877899999999</v>
      </c>
    </row>
    <row r="61" spans="1:10">
      <c r="A61" s="804" t="s">
        <v>730</v>
      </c>
      <c r="B61" s="805" t="s">
        <v>105</v>
      </c>
      <c r="C61" s="805" t="s">
        <v>105</v>
      </c>
      <c r="D61" s="805">
        <v>0.159161</v>
      </c>
      <c r="E61" s="805">
        <v>0.109668</v>
      </c>
      <c r="F61" s="805">
        <v>0.29264800000000002</v>
      </c>
      <c r="G61" s="805">
        <v>64.331770000000006</v>
      </c>
      <c r="H61" s="806" t="s">
        <v>105</v>
      </c>
      <c r="I61" s="806">
        <v>64.893247000000002</v>
      </c>
      <c r="J61" s="806">
        <v>64.893247000000002</v>
      </c>
    </row>
    <row r="62" spans="1:10" s="8" customFormat="1" ht="13">
      <c r="A62" s="811" t="s">
        <v>647</v>
      </c>
      <c r="B62" s="812">
        <v>60.293565999999998</v>
      </c>
      <c r="C62" s="812">
        <v>101.90955099999999</v>
      </c>
      <c r="D62" s="812">
        <v>125.582431</v>
      </c>
      <c r="E62" s="812">
        <v>190.13162</v>
      </c>
      <c r="F62" s="812">
        <v>154.54672600000001</v>
      </c>
      <c r="G62" s="812">
        <v>271.36453699999998</v>
      </c>
      <c r="H62" s="813">
        <v>162.20311699999999</v>
      </c>
      <c r="I62" s="813">
        <v>741.625314</v>
      </c>
      <c r="J62" s="813">
        <v>903.82843100000002</v>
      </c>
    </row>
    <row r="63" spans="1:10">
      <c r="A63" s="804" t="s">
        <v>733</v>
      </c>
      <c r="B63" s="805" t="s">
        <v>105</v>
      </c>
      <c r="C63" s="805" t="s">
        <v>105</v>
      </c>
      <c r="D63" s="805">
        <v>1.33E-3</v>
      </c>
      <c r="E63" s="805">
        <v>9.1693999999999998E-2</v>
      </c>
      <c r="F63" s="805">
        <v>7.6658000000000004E-2</v>
      </c>
      <c r="G63" s="805">
        <v>3.1157720000000002</v>
      </c>
      <c r="H63" s="806" t="s">
        <v>105</v>
      </c>
      <c r="I63" s="806">
        <v>3.285453</v>
      </c>
      <c r="J63" s="806">
        <v>3.285453</v>
      </c>
    </row>
    <row r="64" spans="1:10" s="8" customFormat="1" ht="13">
      <c r="A64" s="802" t="s">
        <v>648</v>
      </c>
      <c r="B64" s="803">
        <v>11.087119</v>
      </c>
      <c r="C64" s="803">
        <v>19.397632999999999</v>
      </c>
      <c r="D64" s="803">
        <v>33.245995999999998</v>
      </c>
      <c r="E64" s="803">
        <v>62.707414</v>
      </c>
      <c r="F64" s="803">
        <v>70.257853999999995</v>
      </c>
      <c r="G64" s="803">
        <v>74.946841000000006</v>
      </c>
      <c r="H64" s="330">
        <v>30.484752</v>
      </c>
      <c r="I64" s="330">
        <v>241.15810500000001</v>
      </c>
      <c r="J64" s="330">
        <v>271.64285699999999</v>
      </c>
    </row>
    <row r="65" spans="1:12" s="8" customFormat="1" ht="13">
      <c r="A65" s="804" t="s">
        <v>649</v>
      </c>
      <c r="B65" s="805">
        <v>6.8571580000000001</v>
      </c>
      <c r="C65" s="805">
        <v>12.155956</v>
      </c>
      <c r="D65" s="805">
        <v>27.067335</v>
      </c>
      <c r="E65" s="805">
        <v>41.090375999999999</v>
      </c>
      <c r="F65" s="805">
        <v>44.052011999999998</v>
      </c>
      <c r="G65" s="805">
        <v>43.810420000000001</v>
      </c>
      <c r="H65" s="806">
        <v>19.013114000000002</v>
      </c>
      <c r="I65" s="806">
        <v>156.02014399999999</v>
      </c>
      <c r="J65" s="806">
        <v>175.03325799999999</v>
      </c>
    </row>
    <row r="66" spans="1:12">
      <c r="A66" s="802" t="s">
        <v>650</v>
      </c>
      <c r="B66" s="803">
        <v>26.892201</v>
      </c>
      <c r="C66" s="803">
        <v>44.780182000000003</v>
      </c>
      <c r="D66" s="803">
        <v>36.195283000000003</v>
      </c>
      <c r="E66" s="803">
        <v>42.477609999999999</v>
      </c>
      <c r="F66" s="803">
        <v>17.871337</v>
      </c>
      <c r="G66" s="803">
        <v>32.670965000000002</v>
      </c>
      <c r="H66" s="330">
        <v>71.672382999999996</v>
      </c>
      <c r="I66" s="330">
        <v>129.21519499999999</v>
      </c>
      <c r="J66" s="330">
        <v>200.88757699999999</v>
      </c>
    </row>
    <row r="67" spans="1:12">
      <c r="A67" s="804" t="s">
        <v>651</v>
      </c>
      <c r="B67" s="805">
        <v>11.651214</v>
      </c>
      <c r="C67" s="805">
        <v>16.432373999999999</v>
      </c>
      <c r="D67" s="805">
        <v>27.949942</v>
      </c>
      <c r="E67" s="805">
        <v>43.103639000000001</v>
      </c>
      <c r="F67" s="805">
        <v>22.288865000000001</v>
      </c>
      <c r="G67" s="805">
        <v>116.820539</v>
      </c>
      <c r="H67" s="806">
        <v>28.083589</v>
      </c>
      <c r="I67" s="806">
        <v>210.16298499999999</v>
      </c>
      <c r="J67" s="806">
        <v>238.24657300000001</v>
      </c>
    </row>
    <row r="68" spans="1:12" s="8" customFormat="1" ht="13">
      <c r="A68" s="811" t="s">
        <v>652</v>
      </c>
      <c r="B68" s="812">
        <v>316.13408099999998</v>
      </c>
      <c r="C68" s="812">
        <v>434.86998999999997</v>
      </c>
      <c r="D68" s="812">
        <v>402.57883800000002</v>
      </c>
      <c r="E68" s="812">
        <v>564.95540600000004</v>
      </c>
      <c r="F68" s="812">
        <v>310.77317299999999</v>
      </c>
      <c r="G68" s="812">
        <v>590.72330799999997</v>
      </c>
      <c r="H68" s="813">
        <v>751.00407099999995</v>
      </c>
      <c r="I68" s="813">
        <v>1869.030724</v>
      </c>
      <c r="J68" s="813">
        <v>2620.034795</v>
      </c>
    </row>
    <row r="69" spans="1:12" ht="13">
      <c r="A69" s="826" t="s">
        <v>653</v>
      </c>
      <c r="B69" s="827">
        <f>B9+B14+B20+B27+B31+B36+B45+B48+B55+B62+B68</f>
        <v>5031.4561730000014</v>
      </c>
      <c r="C69" s="827">
        <f t="shared" ref="C69:J69" si="0">C9+C14+C20+C27+C31+C36+C45+C48+C55+C62+C68</f>
        <v>10955.30874</v>
      </c>
      <c r="D69" s="827">
        <f t="shared" si="0"/>
        <v>11141.693446000001</v>
      </c>
      <c r="E69" s="827">
        <f t="shared" si="0"/>
        <v>16858.312637999999</v>
      </c>
      <c r="F69" s="827">
        <f t="shared" si="0"/>
        <v>10377.448302000001</v>
      </c>
      <c r="G69" s="827">
        <f t="shared" si="0"/>
        <v>19614.076827000004</v>
      </c>
      <c r="H69" s="827">
        <f t="shared" si="0"/>
        <v>15986.764915999998</v>
      </c>
      <c r="I69" s="827">
        <f t="shared" si="0"/>
        <v>57991.531212999987</v>
      </c>
      <c r="J69" s="827">
        <f t="shared" si="0"/>
        <v>73978.296128999995</v>
      </c>
      <c r="L69" s="14"/>
    </row>
    <row r="70" spans="1:12" ht="13">
      <c r="A70" s="828" t="s">
        <v>665</v>
      </c>
      <c r="B70" s="3"/>
      <c r="C70" s="3"/>
      <c r="D70" s="246"/>
      <c r="E70" s="3"/>
      <c r="F70" s="3"/>
      <c r="G70" s="246"/>
      <c r="H70" s="3"/>
      <c r="I70" s="3"/>
      <c r="J70" s="3"/>
    </row>
    <row r="71" spans="1:12" ht="13.5" customHeight="1">
      <c r="A71" s="828" t="s">
        <v>352</v>
      </c>
      <c r="B71" s="3"/>
      <c r="C71" s="3"/>
      <c r="D71" s="246"/>
      <c r="E71" s="3"/>
      <c r="F71" s="3"/>
      <c r="G71" s="246"/>
      <c r="H71" s="3"/>
      <c r="I71" s="3"/>
      <c r="J71" s="3"/>
    </row>
    <row r="72" spans="1:12" ht="13">
      <c r="A72" s="291" t="s">
        <v>944</v>
      </c>
      <c r="B72" s="3"/>
      <c r="C72" s="3"/>
      <c r="D72" s="246"/>
      <c r="E72" s="3"/>
      <c r="F72" s="3"/>
      <c r="G72" s="246"/>
      <c r="H72" s="3"/>
      <c r="I72" s="3"/>
      <c r="J72" s="3"/>
    </row>
    <row r="73" spans="1:12">
      <c r="B73" s="952"/>
      <c r="C73" s="952"/>
      <c r="D73" s="952"/>
      <c r="E73" s="952"/>
      <c r="F73" s="952"/>
      <c r="G73" s="952"/>
      <c r="H73" s="952"/>
      <c r="I73" s="952"/>
      <c r="J73" s="952"/>
    </row>
    <row r="74" spans="1:12">
      <c r="B74" s="952"/>
      <c r="C74" s="952"/>
      <c r="D74" s="952"/>
      <c r="E74" s="952"/>
      <c r="F74" s="952"/>
      <c r="G74" s="952"/>
      <c r="H74" s="952"/>
      <c r="I74" s="952"/>
      <c r="J74" s="952"/>
    </row>
    <row r="75" spans="1:12" ht="16.5">
      <c r="A75" s="108" t="s">
        <v>739</v>
      </c>
    </row>
    <row r="76" spans="1:12" ht="13.5" thickBot="1">
      <c r="A76" s="232"/>
      <c r="J76" s="678" t="s">
        <v>26</v>
      </c>
    </row>
    <row r="77" spans="1:12" ht="13">
      <c r="A77" s="231" t="s">
        <v>664</v>
      </c>
      <c r="B77" s="792" t="s">
        <v>41</v>
      </c>
      <c r="C77" s="792" t="s">
        <v>42</v>
      </c>
      <c r="D77" s="792" t="s">
        <v>132</v>
      </c>
      <c r="E77" s="792" t="s">
        <v>133</v>
      </c>
      <c r="F77" s="792" t="s">
        <v>134</v>
      </c>
      <c r="G77" s="793">
        <v>100000</v>
      </c>
      <c r="H77" s="794" t="s">
        <v>263</v>
      </c>
      <c r="I77" s="794" t="s">
        <v>262</v>
      </c>
      <c r="J77" s="794" t="s">
        <v>253</v>
      </c>
    </row>
    <row r="78" spans="1:12">
      <c r="A78" s="230"/>
      <c r="B78" s="795" t="s">
        <v>43</v>
      </c>
      <c r="C78" s="795" t="s">
        <v>43</v>
      </c>
      <c r="D78" s="795" t="s">
        <v>43</v>
      </c>
      <c r="E78" s="795" t="s">
        <v>43</v>
      </c>
      <c r="F78" s="795" t="s">
        <v>43</v>
      </c>
      <c r="G78" s="795" t="s">
        <v>46</v>
      </c>
      <c r="H78" s="796" t="s">
        <v>607</v>
      </c>
      <c r="I78" s="796" t="s">
        <v>150</v>
      </c>
      <c r="J78" s="796" t="s">
        <v>154</v>
      </c>
    </row>
    <row r="79" spans="1:12" ht="13" thickBot="1">
      <c r="A79" s="233"/>
      <c r="B79" s="797" t="s">
        <v>49</v>
      </c>
      <c r="C79" s="797" t="s">
        <v>45</v>
      </c>
      <c r="D79" s="797" t="s">
        <v>135</v>
      </c>
      <c r="E79" s="797" t="s">
        <v>136</v>
      </c>
      <c r="F79" s="797" t="s">
        <v>137</v>
      </c>
      <c r="G79" s="797" t="s">
        <v>138</v>
      </c>
      <c r="H79" s="798" t="s">
        <v>150</v>
      </c>
      <c r="I79" s="798" t="s">
        <v>138</v>
      </c>
      <c r="J79" s="798" t="s">
        <v>787</v>
      </c>
    </row>
    <row r="81" spans="1:10" ht="13">
      <c r="A81" s="799" t="s">
        <v>608</v>
      </c>
      <c r="B81" s="829">
        <f>IF(B9="-","-",B9/B$69)</f>
        <v>0.34769940884865169</v>
      </c>
      <c r="C81" s="829">
        <f t="shared" ref="C81:J81" si="1">IF(C9="-","-",C9/C$69)</f>
        <v>0.31797989528864706</v>
      </c>
      <c r="D81" s="829">
        <f t="shared" si="1"/>
        <v>0.27972802519700557</v>
      </c>
      <c r="E81" s="829">
        <f t="shared" si="1"/>
        <v>0.27350164242457681</v>
      </c>
      <c r="F81" s="829">
        <f t="shared" si="1"/>
        <v>0.26217149166386661</v>
      </c>
      <c r="G81" s="829">
        <f t="shared" si="1"/>
        <v>0.19338185454533802</v>
      </c>
      <c r="H81" s="830">
        <f t="shared" si="1"/>
        <v>0.32733340926047311</v>
      </c>
      <c r="I81" s="830">
        <f t="shared" si="1"/>
        <v>0.24557202500298125</v>
      </c>
      <c r="J81" s="830">
        <f t="shared" si="1"/>
        <v>0.26324072106286345</v>
      </c>
    </row>
    <row r="82" spans="1:10">
      <c r="A82" s="802" t="s">
        <v>609</v>
      </c>
      <c r="B82" s="831">
        <f t="shared" ref="B82:J82" si="2">IF(B10="-","-",B10/B$69)</f>
        <v>0.2975929809415831</v>
      </c>
      <c r="C82" s="831">
        <f t="shared" si="2"/>
        <v>0.28422287092933174</v>
      </c>
      <c r="D82" s="831">
        <f t="shared" si="2"/>
        <v>0.26738967603435171</v>
      </c>
      <c r="E82" s="831">
        <f t="shared" si="2"/>
        <v>0.26473883945774762</v>
      </c>
      <c r="F82" s="831">
        <f t="shared" si="2"/>
        <v>0.25505761406586674</v>
      </c>
      <c r="G82" s="831">
        <f t="shared" si="2"/>
        <v>0.18035827672145779</v>
      </c>
      <c r="H82" s="365">
        <f t="shared" si="2"/>
        <v>0.28843079680149097</v>
      </c>
      <c r="I82" s="365">
        <f t="shared" si="2"/>
        <v>0.23497624461665037</v>
      </c>
      <c r="J82" s="365">
        <f t="shared" si="2"/>
        <v>0.24652781317371672</v>
      </c>
    </row>
    <row r="83" spans="1:10">
      <c r="A83" s="804" t="s">
        <v>610</v>
      </c>
      <c r="B83" s="832">
        <f t="shared" ref="B83:J83" si="3">IF(B11="-","-",B11/B$69)</f>
        <v>9.3387435733110549E-3</v>
      </c>
      <c r="C83" s="832">
        <f t="shared" si="3"/>
        <v>8.7487526161677126E-3</v>
      </c>
      <c r="D83" s="832">
        <f t="shared" si="3"/>
        <v>9.2946156257044076E-3</v>
      </c>
      <c r="E83" s="832">
        <f t="shared" si="3"/>
        <v>7.0986530247547546E-3</v>
      </c>
      <c r="F83" s="832">
        <f t="shared" si="3"/>
        <v>6.6921762440016819E-3</v>
      </c>
      <c r="G83" s="832">
        <f t="shared" si="3"/>
        <v>1.1458028128585342E-2</v>
      </c>
      <c r="H83" s="833">
        <f t="shared" si="3"/>
        <v>8.934438252547831E-3</v>
      </c>
      <c r="I83" s="833">
        <f t="shared" si="3"/>
        <v>8.9222584087245271E-3</v>
      </c>
      <c r="J83" s="833">
        <f t="shared" si="3"/>
        <v>8.9248904820501563E-3</v>
      </c>
    </row>
    <row r="84" spans="1:10">
      <c r="A84" s="802" t="s">
        <v>611</v>
      </c>
      <c r="B84" s="831">
        <f t="shared" ref="B84:J84" si="4">IF(B12="-","-",B12/B$69)</f>
        <v>1.0421356799523887E-4</v>
      </c>
      <c r="C84" s="831">
        <f t="shared" si="4"/>
        <v>1.8651030733069052E-4</v>
      </c>
      <c r="D84" s="831">
        <f t="shared" si="4"/>
        <v>3.3070753722117799E-4</v>
      </c>
      <c r="E84" s="831">
        <f t="shared" si="4"/>
        <v>4.5981025304556346E-4</v>
      </c>
      <c r="F84" s="831">
        <f t="shared" si="4"/>
        <v>4.2170135399822686E-4</v>
      </c>
      <c r="G84" s="831">
        <f t="shared" si="4"/>
        <v>1.4838689200980151E-3</v>
      </c>
      <c r="H84" s="365">
        <f t="shared" si="4"/>
        <v>1.6060929234220815E-4</v>
      </c>
      <c r="I84" s="365">
        <f t="shared" si="4"/>
        <v>7.7454705989778898E-4</v>
      </c>
      <c r="J84" s="365">
        <f t="shared" si="4"/>
        <v>6.4187465087325315E-4</v>
      </c>
    </row>
    <row r="85" spans="1:10" s="8" customFormat="1" ht="13">
      <c r="A85" s="804" t="s">
        <v>725</v>
      </c>
      <c r="B85" s="832" t="str">
        <f t="shared" ref="B85:J85" si="5">IF(B13="-","-",B13/B$69)</f>
        <v>-</v>
      </c>
      <c r="C85" s="832" t="str">
        <f t="shared" si="5"/>
        <v>-</v>
      </c>
      <c r="D85" s="832" t="str">
        <f t="shared" si="5"/>
        <v>-</v>
      </c>
      <c r="E85" s="832" t="str">
        <f t="shared" si="5"/>
        <v>-</v>
      </c>
      <c r="F85" s="832" t="str">
        <f t="shared" si="5"/>
        <v>-</v>
      </c>
      <c r="G85" s="832">
        <f t="shared" si="5"/>
        <v>8.1680775196853449E-5</v>
      </c>
      <c r="H85" s="833" t="str">
        <f t="shared" si="5"/>
        <v>-</v>
      </c>
      <c r="I85" s="833">
        <f t="shared" si="5"/>
        <v>2.7626326922039576E-5</v>
      </c>
      <c r="J85" s="833">
        <f t="shared" si="5"/>
        <v>2.1656257089327156E-5</v>
      </c>
    </row>
    <row r="86" spans="1:10" ht="13">
      <c r="A86" s="811" t="s">
        <v>612</v>
      </c>
      <c r="B86" s="836">
        <f t="shared" ref="B86:J86" si="6">IF(B14="-","-",B14/B$69)</f>
        <v>2.6500019560043171E-2</v>
      </c>
      <c r="C86" s="836">
        <f t="shared" si="6"/>
        <v>3.0445779568235153E-2</v>
      </c>
      <c r="D86" s="836">
        <f t="shared" si="6"/>
        <v>3.3813492161306406E-2</v>
      </c>
      <c r="E86" s="836">
        <f t="shared" si="6"/>
        <v>3.5838445458541271E-2</v>
      </c>
      <c r="F86" s="836">
        <f t="shared" si="6"/>
        <v>4.2674766388828979E-2</v>
      </c>
      <c r="G86" s="836">
        <f t="shared" si="6"/>
        <v>5.3808515450860774E-2</v>
      </c>
      <c r="H86" s="837">
        <f t="shared" si="6"/>
        <v>2.9203944979058077E-2</v>
      </c>
      <c r="I86" s="837">
        <f t="shared" si="6"/>
        <v>4.2750635621158467E-2</v>
      </c>
      <c r="J86" s="837">
        <f t="shared" si="6"/>
        <v>3.9823185666006816E-2</v>
      </c>
    </row>
    <row r="87" spans="1:10">
      <c r="A87" s="804" t="s">
        <v>618</v>
      </c>
      <c r="B87" s="832" t="str">
        <f t="shared" ref="B87:J87" si="7">IF(B15="-","-",B15/B$69)</f>
        <v>-</v>
      </c>
      <c r="C87" s="832" t="str">
        <f t="shared" si="7"/>
        <v>-</v>
      </c>
      <c r="D87" s="832">
        <f t="shared" si="7"/>
        <v>2.1558302709022493E-4</v>
      </c>
      <c r="E87" s="832" t="str">
        <f t="shared" si="7"/>
        <v>-</v>
      </c>
      <c r="F87" s="832" t="str">
        <f t="shared" si="7"/>
        <v>-</v>
      </c>
      <c r="G87" s="832">
        <f t="shared" si="7"/>
        <v>1.0845170123285146E-3</v>
      </c>
      <c r="H87" s="833" t="str">
        <f t="shared" si="7"/>
        <v>-</v>
      </c>
      <c r="I87" s="833">
        <f t="shared" si="7"/>
        <v>4.0822788267216929E-4</v>
      </c>
      <c r="J87" s="833">
        <f t="shared" si="7"/>
        <v>3.2000953304897389E-4</v>
      </c>
    </row>
    <row r="88" spans="1:10">
      <c r="A88" s="802" t="s">
        <v>613</v>
      </c>
      <c r="B88" s="831">
        <f t="shared" ref="B88:J88" si="8">IF(B16="-","-",B16/B$69)</f>
        <v>1.4658574866612475E-2</v>
      </c>
      <c r="C88" s="831">
        <f t="shared" si="8"/>
        <v>1.8618712702751269E-2</v>
      </c>
      <c r="D88" s="831">
        <f t="shared" si="8"/>
        <v>2.402240021206916E-2</v>
      </c>
      <c r="E88" s="831">
        <f t="shared" si="8"/>
        <v>2.5524583820451037E-2</v>
      </c>
      <c r="F88" s="831">
        <f t="shared" si="8"/>
        <v>2.6905421340059976E-2</v>
      </c>
      <c r="G88" s="831">
        <f t="shared" si="8"/>
        <v>2.7496971830842511E-2</v>
      </c>
      <c r="H88" s="365">
        <f t="shared" si="8"/>
        <v>1.7372352971928823E-2</v>
      </c>
      <c r="I88" s="365">
        <f t="shared" si="8"/>
        <v>2.6150179850054519E-2</v>
      </c>
      <c r="J88" s="365">
        <f t="shared" si="8"/>
        <v>2.4253284921179129E-2</v>
      </c>
    </row>
    <row r="89" spans="1:10">
      <c r="A89" s="810" t="s">
        <v>614</v>
      </c>
      <c r="B89" s="832">
        <f t="shared" ref="B89:J89" si="9">IF(B17="-","-",B17/B$69)</f>
        <v>6.6107575732231244E-3</v>
      </c>
      <c r="C89" s="832">
        <f t="shared" si="9"/>
        <v>6.8894855262655059E-3</v>
      </c>
      <c r="D89" s="832">
        <f t="shared" si="9"/>
        <v>7.3217473982186239E-3</v>
      </c>
      <c r="E89" s="832">
        <f t="shared" si="9"/>
        <v>7.6759131698812665E-3</v>
      </c>
      <c r="F89" s="832">
        <f t="shared" si="9"/>
        <v>1.183190852189899E-2</v>
      </c>
      <c r="G89" s="832">
        <f t="shared" si="9"/>
        <v>1.4530956236883101E-2</v>
      </c>
      <c r="H89" s="833">
        <f t="shared" si="9"/>
        <v>6.8017624936219474E-3</v>
      </c>
      <c r="I89" s="833">
        <f t="shared" si="9"/>
        <v>1.0670108308181537E-2</v>
      </c>
      <c r="J89" s="833">
        <f t="shared" si="9"/>
        <v>9.8341558952830428E-3</v>
      </c>
    </row>
    <row r="90" spans="1:10" s="8" customFormat="1" ht="13">
      <c r="A90" s="802" t="s">
        <v>615</v>
      </c>
      <c r="B90" s="831">
        <f t="shared" ref="B90:J90" si="10">IF(B18="-","-",B18/B$69)</f>
        <v>1.1488008245043692E-3</v>
      </c>
      <c r="C90" s="831">
        <f t="shared" si="10"/>
        <v>1.346069686393886E-3</v>
      </c>
      <c r="D90" s="831">
        <f t="shared" si="10"/>
        <v>8.2866334859667615E-4</v>
      </c>
      <c r="E90" s="831">
        <f t="shared" si="10"/>
        <v>1.3320585210516132E-3</v>
      </c>
      <c r="F90" s="831">
        <f t="shared" si="10"/>
        <v>2.2332144979738005E-3</v>
      </c>
      <c r="G90" s="831">
        <f t="shared" si="10"/>
        <v>1.745990611847622E-3</v>
      </c>
      <c r="H90" s="365">
        <f t="shared" si="10"/>
        <v>1.2839839772370869E-3</v>
      </c>
      <c r="I90" s="365">
        <f t="shared" si="10"/>
        <v>1.5366042443801548E-3</v>
      </c>
      <c r="J90" s="365">
        <f t="shared" si="10"/>
        <v>1.4820128299362337E-3</v>
      </c>
    </row>
    <row r="91" spans="1:10">
      <c r="A91" s="804" t="s">
        <v>616</v>
      </c>
      <c r="B91" s="832">
        <f t="shared" ref="B91:J91" si="11">IF(B19="-","-",B19/B$69)</f>
        <v>1.378827274145472E-3</v>
      </c>
      <c r="C91" s="832">
        <f t="shared" si="11"/>
        <v>1.6881040451626743E-3</v>
      </c>
      <c r="D91" s="832">
        <f t="shared" si="11"/>
        <v>1.1160178710951762E-3</v>
      </c>
      <c r="E91" s="832">
        <f t="shared" si="11"/>
        <v>1.2057283214799519E-3</v>
      </c>
      <c r="F91" s="832">
        <f t="shared" si="11"/>
        <v>1.7003363916155889E-3</v>
      </c>
      <c r="G91" s="832">
        <f t="shared" si="11"/>
        <v>8.9491168790760411E-3</v>
      </c>
      <c r="H91" s="833">
        <f t="shared" si="11"/>
        <v>1.5907664955120307E-3</v>
      </c>
      <c r="I91" s="833">
        <f t="shared" si="11"/>
        <v>3.8959946094569084E-3</v>
      </c>
      <c r="J91" s="833">
        <f t="shared" si="11"/>
        <v>3.3978330963676095E-3</v>
      </c>
    </row>
    <row r="92" spans="1:10" ht="13">
      <c r="A92" s="811" t="s">
        <v>617</v>
      </c>
      <c r="B92" s="836">
        <f t="shared" ref="B92:J92" si="12">IF(B20="-","-",B20/B$69)</f>
        <v>0.13920061686285104</v>
      </c>
      <c r="C92" s="836">
        <f t="shared" si="12"/>
        <v>0.14859118840314856</v>
      </c>
      <c r="D92" s="836">
        <f t="shared" si="12"/>
        <v>0.15755892885656764</v>
      </c>
      <c r="E92" s="836">
        <f t="shared" si="12"/>
        <v>0.15749190734636795</v>
      </c>
      <c r="F92" s="836">
        <f t="shared" si="12"/>
        <v>0.15635646526779487</v>
      </c>
      <c r="G92" s="836">
        <f t="shared" si="12"/>
        <v>0.14926609581593026</v>
      </c>
      <c r="H92" s="837">
        <f t="shared" si="12"/>
        <v>0.14563572813095091</v>
      </c>
      <c r="I92" s="837">
        <f t="shared" si="12"/>
        <v>0.15451943959002154</v>
      </c>
      <c r="J92" s="837">
        <f t="shared" si="12"/>
        <v>0.15259966292430749</v>
      </c>
    </row>
    <row r="93" spans="1:10">
      <c r="A93" s="810" t="s">
        <v>658</v>
      </c>
      <c r="B93" s="832">
        <f t="shared" ref="B93:J93" si="13">IF(B21="-","-",B21/B$69)</f>
        <v>6.9700479929033837E-3</v>
      </c>
      <c r="C93" s="832">
        <f t="shared" si="13"/>
        <v>1.1292922357202322E-2</v>
      </c>
      <c r="D93" s="832">
        <f t="shared" si="13"/>
        <v>1.8537430328793483E-2</v>
      </c>
      <c r="E93" s="832">
        <f t="shared" si="13"/>
        <v>2.2957195142272221E-2</v>
      </c>
      <c r="F93" s="832">
        <f t="shared" si="13"/>
        <v>2.1276741311970351E-2</v>
      </c>
      <c r="G93" s="832">
        <f t="shared" si="13"/>
        <v>1.9899472936840655E-2</v>
      </c>
      <c r="H93" s="833">
        <f t="shared" si="13"/>
        <v>9.9323998841742908E-3</v>
      </c>
      <c r="I93" s="833">
        <f t="shared" si="13"/>
        <v>2.0773136832261285E-2</v>
      </c>
      <c r="J93" s="833">
        <f t="shared" si="13"/>
        <v>1.8430445500156864E-2</v>
      </c>
    </row>
    <row r="94" spans="1:10">
      <c r="A94" s="802" t="s">
        <v>619</v>
      </c>
      <c r="B94" s="831">
        <f t="shared" ref="B94:J94" si="14">IF(B22="-","-",B22/B$69)</f>
        <v>6.9799199858796013E-2</v>
      </c>
      <c r="C94" s="831">
        <f t="shared" si="14"/>
        <v>7.9492353768206084E-2</v>
      </c>
      <c r="D94" s="831">
        <f t="shared" si="14"/>
        <v>8.8120085134139117E-2</v>
      </c>
      <c r="E94" s="831">
        <f t="shared" si="14"/>
        <v>8.9938707541959401E-2</v>
      </c>
      <c r="F94" s="831">
        <f t="shared" si="14"/>
        <v>9.4105101136643554E-2</v>
      </c>
      <c r="G94" s="831">
        <f t="shared" si="14"/>
        <v>8.8048496864389272E-2</v>
      </c>
      <c r="H94" s="365">
        <f t="shared" si="14"/>
        <v>7.6441662801767576E-2</v>
      </c>
      <c r="I94" s="365">
        <f t="shared" si="14"/>
        <v>8.9695555906169261E-2</v>
      </c>
      <c r="J94" s="365">
        <f t="shared" si="14"/>
        <v>8.6831379730600344E-2</v>
      </c>
    </row>
    <row r="95" spans="1:10">
      <c r="A95" s="804" t="s">
        <v>620</v>
      </c>
      <c r="B95" s="832">
        <f t="shared" ref="B95:J95" si="15">IF(B23="-","-",B23/B$69)</f>
        <v>4.9347543029865505E-4</v>
      </c>
      <c r="C95" s="832">
        <f t="shared" si="15"/>
        <v>7.9706608067715672E-4</v>
      </c>
      <c r="D95" s="832">
        <f t="shared" si="15"/>
        <v>3.7357220607198523E-4</v>
      </c>
      <c r="E95" s="832">
        <f t="shared" si="15"/>
        <v>2.3380216541455745E-4</v>
      </c>
      <c r="F95" s="832">
        <f t="shared" si="15"/>
        <v>5.9498711246868123E-4</v>
      </c>
      <c r="G95" s="832">
        <f t="shared" si="15"/>
        <v>6.2431733637055148E-3</v>
      </c>
      <c r="H95" s="833">
        <f t="shared" si="15"/>
        <v>7.0151810318895167E-4</v>
      </c>
      <c r="I95" s="833">
        <f t="shared" si="15"/>
        <v>2.3577971496870679E-3</v>
      </c>
      <c r="J95" s="833">
        <f t="shared" si="15"/>
        <v>1.9998740136163216E-3</v>
      </c>
    </row>
    <row r="96" spans="1:10">
      <c r="A96" s="802" t="s">
        <v>621</v>
      </c>
      <c r="B96" s="831">
        <f t="shared" ref="B96:J96" si="16">IF(B24="-","-",B24/B$69)</f>
        <v>5.2319525590350385E-4</v>
      </c>
      <c r="C96" s="831">
        <f t="shared" si="16"/>
        <v>2.257339394708834E-4</v>
      </c>
      <c r="D96" s="831">
        <f t="shared" si="16"/>
        <v>5.6312687388222001E-4</v>
      </c>
      <c r="E96" s="831">
        <f t="shared" si="16"/>
        <v>5.0648906467385215E-4</v>
      </c>
      <c r="F96" s="831">
        <f t="shared" si="16"/>
        <v>1.5487429599531238E-3</v>
      </c>
      <c r="G96" s="831">
        <f t="shared" si="16"/>
        <v>4.7573518663672956E-3</v>
      </c>
      <c r="H96" s="365">
        <f t="shared" si="16"/>
        <v>3.1935291641715165E-4</v>
      </c>
      <c r="I96" s="365">
        <f t="shared" si="16"/>
        <v>2.141619636560984E-3</v>
      </c>
      <c r="J96" s="365">
        <f t="shared" si="16"/>
        <v>1.7478264405350779E-3</v>
      </c>
    </row>
    <row r="97" spans="1:10" s="8" customFormat="1" ht="13">
      <c r="A97" s="804" t="s">
        <v>622</v>
      </c>
      <c r="B97" s="832">
        <f t="shared" ref="B97:J97" si="17">IF(B25="-","-",B25/B$69)</f>
        <v>3.895914010975525E-2</v>
      </c>
      <c r="C97" s="832">
        <f t="shared" si="17"/>
        <v>4.0484516915586258E-2</v>
      </c>
      <c r="D97" s="832">
        <f t="shared" si="17"/>
        <v>4.2453559263005411E-2</v>
      </c>
      <c r="E97" s="832">
        <f t="shared" si="17"/>
        <v>3.7691602098285877E-2</v>
      </c>
      <c r="F97" s="832">
        <f t="shared" si="17"/>
        <v>3.2402584644550321E-2</v>
      </c>
      <c r="G97" s="832">
        <f t="shared" si="17"/>
        <v>2.3571302798384815E-2</v>
      </c>
      <c r="H97" s="833">
        <f t="shared" si="17"/>
        <v>4.0004440633259648E-2</v>
      </c>
      <c r="I97" s="833">
        <f t="shared" si="17"/>
        <v>3.2884229923084103E-2</v>
      </c>
      <c r="J97" s="833">
        <f t="shared" si="17"/>
        <v>3.4422912762946636E-2</v>
      </c>
    </row>
    <row r="98" spans="1:10">
      <c r="A98" s="814" t="s">
        <v>623</v>
      </c>
      <c r="B98" s="838">
        <f t="shared" ref="B98:J98" si="18">IF(B26="-","-",B26/B$69)</f>
        <v>3.1028880036316269E-3</v>
      </c>
      <c r="C98" s="838">
        <f t="shared" si="18"/>
        <v>4.6768790561716291E-3</v>
      </c>
      <c r="D98" s="838">
        <f t="shared" si="18"/>
        <v>5.8685022449144839E-3</v>
      </c>
      <c r="E98" s="838">
        <f t="shared" si="18"/>
        <v>5.9240674404676449E-3</v>
      </c>
      <c r="F98" s="838">
        <f t="shared" si="18"/>
        <v>6.428308198571645E-3</v>
      </c>
      <c r="G98" s="838">
        <f t="shared" si="18"/>
        <v>6.7462979862427134E-3</v>
      </c>
      <c r="H98" s="839">
        <f t="shared" si="18"/>
        <v>4.1815025961316268E-3</v>
      </c>
      <c r="I98" s="839">
        <f t="shared" si="18"/>
        <v>6.2817219925094458E-3</v>
      </c>
      <c r="J98" s="839">
        <f t="shared" si="18"/>
        <v>5.8278630160419715E-3</v>
      </c>
    </row>
    <row r="99" spans="1:10" ht="13">
      <c r="A99" s="807" t="s">
        <v>624</v>
      </c>
      <c r="B99" s="834">
        <f t="shared" ref="B99:J99" si="19">IF(B27="-","-",B27/B$69)</f>
        <v>4.981334496064186E-2</v>
      </c>
      <c r="C99" s="834">
        <f t="shared" si="19"/>
        <v>6.3004462620010096E-2</v>
      </c>
      <c r="D99" s="834">
        <f t="shared" si="19"/>
        <v>7.5411335096609147E-2</v>
      </c>
      <c r="E99" s="834">
        <f t="shared" si="19"/>
        <v>7.5506296942836421E-2</v>
      </c>
      <c r="F99" s="834">
        <f t="shared" si="19"/>
        <v>7.21129025384568E-2</v>
      </c>
      <c r="G99" s="834">
        <f t="shared" si="19"/>
        <v>9.8963811864343096E-2</v>
      </c>
      <c r="H99" s="835">
        <f t="shared" si="19"/>
        <v>5.8852870292622754E-2</v>
      </c>
      <c r="I99" s="835">
        <f t="shared" si="19"/>
        <v>8.2814686292046219E-2</v>
      </c>
      <c r="J99" s="835">
        <f t="shared" si="19"/>
        <v>7.7636520000202353E-2</v>
      </c>
    </row>
    <row r="100" spans="1:10">
      <c r="A100" s="814" t="s">
        <v>659</v>
      </c>
      <c r="B100" s="838">
        <f t="shared" ref="B100:J100" si="20">IF(B28="-","-",B28/B$69)</f>
        <v>4.8759091118888284E-3</v>
      </c>
      <c r="C100" s="838">
        <f t="shared" si="20"/>
        <v>6.3662239609323873E-3</v>
      </c>
      <c r="D100" s="838">
        <f t="shared" si="20"/>
        <v>7.6819606835195984E-3</v>
      </c>
      <c r="E100" s="838">
        <f t="shared" si="20"/>
        <v>8.8091200577959054E-3</v>
      </c>
      <c r="F100" s="838">
        <f t="shared" si="20"/>
        <v>6.2934496129856028E-3</v>
      </c>
      <c r="G100" s="838">
        <f t="shared" si="20"/>
        <v>7.8963698554906231E-3</v>
      </c>
      <c r="H100" s="839">
        <f t="shared" si="20"/>
        <v>5.8971826066976868E-3</v>
      </c>
      <c r="I100" s="839">
        <f t="shared" si="20"/>
        <v>7.8336766679159928E-3</v>
      </c>
      <c r="J100" s="839">
        <f t="shared" si="20"/>
        <v>7.4151988583711003E-3</v>
      </c>
    </row>
    <row r="101" spans="1:10">
      <c r="A101" s="804" t="s">
        <v>625</v>
      </c>
      <c r="B101" s="832">
        <f t="shared" ref="B101:J101" si="21">IF(B29="-","-",B29/B$69)</f>
        <v>1.9826736946516967E-2</v>
      </c>
      <c r="C101" s="832">
        <f t="shared" si="21"/>
        <v>2.8199483677901351E-2</v>
      </c>
      <c r="D101" s="832">
        <f t="shared" si="21"/>
        <v>4.1287364459408046E-2</v>
      </c>
      <c r="E101" s="832">
        <f t="shared" si="21"/>
        <v>4.1402866466403711E-2</v>
      </c>
      <c r="F101" s="832">
        <f t="shared" si="21"/>
        <v>3.9703657586093941E-2</v>
      </c>
      <c r="G101" s="832">
        <f t="shared" si="21"/>
        <v>4.9502748692379223E-2</v>
      </c>
      <c r="H101" s="833">
        <f t="shared" si="21"/>
        <v>2.5564359652963328E-2</v>
      </c>
      <c r="I101" s="833">
        <f t="shared" si="21"/>
        <v>4.3816173531737862E-2</v>
      </c>
      <c r="J101" s="833">
        <f t="shared" si="21"/>
        <v>3.9871942952788737E-2</v>
      </c>
    </row>
    <row r="102" spans="1:10">
      <c r="A102" s="802" t="s">
        <v>626</v>
      </c>
      <c r="B102" s="831">
        <f t="shared" ref="B102:J102" si="22">IF(B30="-","-",B30/B$69)</f>
        <v>1.889928953575722E-2</v>
      </c>
      <c r="C102" s="831">
        <f t="shared" si="22"/>
        <v>2.3122198471240894E-2</v>
      </c>
      <c r="D102" s="831">
        <f t="shared" si="22"/>
        <v>2.5740364190594511E-2</v>
      </c>
      <c r="E102" s="831">
        <f t="shared" si="22"/>
        <v>2.5126231675476417E-2</v>
      </c>
      <c r="F102" s="831">
        <f t="shared" si="22"/>
        <v>2.6115795339377249E-2</v>
      </c>
      <c r="G102" s="831">
        <f t="shared" si="22"/>
        <v>4.1564693265489464E-2</v>
      </c>
      <c r="H102" s="365">
        <f t="shared" si="22"/>
        <v>2.1793137750547007E-2</v>
      </c>
      <c r="I102" s="365">
        <f t="shared" si="22"/>
        <v>3.0981170550593171E-2</v>
      </c>
      <c r="J102" s="365">
        <f t="shared" si="22"/>
        <v>2.8995629816339161E-2</v>
      </c>
    </row>
    <row r="103" spans="1:10" s="8" customFormat="1" ht="13">
      <c r="A103" s="807" t="s">
        <v>627</v>
      </c>
      <c r="B103" s="834">
        <f t="shared" ref="B103:J103" si="23">IF(B31="-","-",B31/B$69)</f>
        <v>9.2846460137495437E-2</v>
      </c>
      <c r="C103" s="834">
        <f t="shared" si="23"/>
        <v>0.10442334297919569</v>
      </c>
      <c r="D103" s="834">
        <f t="shared" si="23"/>
        <v>0.11774480022792039</v>
      </c>
      <c r="E103" s="834">
        <f t="shared" si="23"/>
        <v>0.11749329624693605</v>
      </c>
      <c r="F103" s="834">
        <f t="shared" si="23"/>
        <v>0.12225898815178698</v>
      </c>
      <c r="G103" s="834">
        <f t="shared" si="23"/>
        <v>7.7964154239212907E-2</v>
      </c>
      <c r="H103" s="835">
        <f t="shared" si="23"/>
        <v>0.10077979287651397</v>
      </c>
      <c r="I103" s="835">
        <f t="shared" si="23"/>
        <v>0.10502475624638585</v>
      </c>
      <c r="J103" s="835">
        <f t="shared" si="23"/>
        <v>0.10410741649916003</v>
      </c>
    </row>
    <row r="104" spans="1:10">
      <c r="A104" s="802" t="s">
        <v>660</v>
      </c>
      <c r="B104" s="831">
        <f t="shared" ref="B104:J104" si="24">IF(B32="-","-",B32/B$69)</f>
        <v>4.3858605225298849E-3</v>
      </c>
      <c r="C104" s="831">
        <f t="shared" si="24"/>
        <v>7.6812351889956861E-3</v>
      </c>
      <c r="D104" s="831">
        <f t="shared" si="24"/>
        <v>1.6293695287871588E-2</v>
      </c>
      <c r="E104" s="831">
        <f t="shared" si="24"/>
        <v>2.0444696477101839E-2</v>
      </c>
      <c r="F104" s="831">
        <f t="shared" si="24"/>
        <v>2.0003805845025733E-2</v>
      </c>
      <c r="G104" s="831">
        <f t="shared" si="24"/>
        <v>1.3805324991245888E-2</v>
      </c>
      <c r="H104" s="365">
        <f t="shared" si="24"/>
        <v>6.6440939463427344E-3</v>
      </c>
      <c r="I104" s="365">
        <f t="shared" si="24"/>
        <v>1.7322695020937907E-2</v>
      </c>
      <c r="J104" s="365">
        <f t="shared" si="24"/>
        <v>1.5015041371905345E-2</v>
      </c>
    </row>
    <row r="105" spans="1:10">
      <c r="A105" s="804" t="s">
        <v>628</v>
      </c>
      <c r="B105" s="832">
        <f t="shared" ref="B105:J105" si="25">IF(B33="-","-",B33/B$69)</f>
        <v>5.000945776895669E-2</v>
      </c>
      <c r="C105" s="832">
        <f t="shared" si="25"/>
        <v>5.3414510981641218E-2</v>
      </c>
      <c r="D105" s="832">
        <f t="shared" si="25"/>
        <v>6.2130324654419679E-2</v>
      </c>
      <c r="E105" s="832">
        <f t="shared" si="25"/>
        <v>5.0195540928133546E-2</v>
      </c>
      <c r="F105" s="832">
        <f t="shared" si="25"/>
        <v>5.2611352050270128E-2</v>
      </c>
      <c r="G105" s="832">
        <f t="shared" si="25"/>
        <v>3.8231752766856836E-2</v>
      </c>
      <c r="H105" s="833">
        <f t="shared" si="25"/>
        <v>5.2342851001863082E-2</v>
      </c>
      <c r="I105" s="833">
        <f t="shared" si="25"/>
        <v>4.8874399687598408E-2</v>
      </c>
      <c r="J105" s="833">
        <f t="shared" si="25"/>
        <v>4.9623934601014774E-2</v>
      </c>
    </row>
    <row r="106" spans="1:10">
      <c r="A106" s="802" t="s">
        <v>629</v>
      </c>
      <c r="B106" s="831">
        <f t="shared" ref="B106:J106" si="26">IF(B34="-","-",B34/B$69)</f>
        <v>2.794178010621021E-2</v>
      </c>
      <c r="C106" s="831">
        <f t="shared" si="26"/>
        <v>3.6130415526746715E-2</v>
      </c>
      <c r="D106" s="831">
        <f t="shared" si="26"/>
        <v>3.8499609873398413E-2</v>
      </c>
      <c r="E106" s="831">
        <f t="shared" si="26"/>
        <v>4.6600707785497644E-2</v>
      </c>
      <c r="F106" s="831">
        <f t="shared" si="26"/>
        <v>4.9642431357688872E-2</v>
      </c>
      <c r="G106" s="831">
        <f t="shared" si="26"/>
        <v>2.3563683372738727E-2</v>
      </c>
      <c r="H106" s="365">
        <f t="shared" si="26"/>
        <v>3.3553236181208132E-2</v>
      </c>
      <c r="I106" s="365">
        <f t="shared" si="26"/>
        <v>3.7796929450771947E-2</v>
      </c>
      <c r="J106" s="365">
        <f t="shared" si="26"/>
        <v>3.6879864159651603E-2</v>
      </c>
    </row>
    <row r="107" spans="1:10" s="8" customFormat="1" ht="13">
      <c r="A107" s="804" t="s">
        <v>726</v>
      </c>
      <c r="B107" s="832" t="str">
        <f t="shared" ref="B107:J107" si="27">IF(B35="-","-",B35/B$69)</f>
        <v>-</v>
      </c>
      <c r="C107" s="832" t="str">
        <f t="shared" si="27"/>
        <v>-</v>
      </c>
      <c r="D107" s="832">
        <f t="shared" si="27"/>
        <v>1.1398626305375013E-6</v>
      </c>
      <c r="E107" s="832" t="str">
        <f t="shared" si="27"/>
        <v>-</v>
      </c>
      <c r="F107" s="832">
        <f t="shared" si="27"/>
        <v>1.3989951650447642E-6</v>
      </c>
      <c r="G107" s="832">
        <f t="shared" si="27"/>
        <v>2.3633930573876603E-3</v>
      </c>
      <c r="H107" s="833" t="str">
        <f t="shared" si="27"/>
        <v>-</v>
      </c>
      <c r="I107" s="833">
        <f t="shared" si="27"/>
        <v>7.9982352646695246E-4</v>
      </c>
      <c r="J107" s="833">
        <f t="shared" si="27"/>
        <v>6.2698106643493707E-4</v>
      </c>
    </row>
    <row r="108" spans="1:10" ht="13">
      <c r="A108" s="819" t="s">
        <v>630</v>
      </c>
      <c r="B108" s="842">
        <f t="shared" ref="B108:J108" si="28">IF(B36="-","-",B36/B$69)</f>
        <v>3.7495091980005196E-2</v>
      </c>
      <c r="C108" s="842">
        <f t="shared" si="28"/>
        <v>6.3062305079318107E-2</v>
      </c>
      <c r="D108" s="842">
        <f t="shared" si="28"/>
        <v>8.0088702343570101E-2</v>
      </c>
      <c r="E108" s="842">
        <f t="shared" si="28"/>
        <v>9.8853616953547455E-2</v>
      </c>
      <c r="F108" s="842">
        <f t="shared" si="28"/>
        <v>0.1032993598044137</v>
      </c>
      <c r="G108" s="842">
        <f t="shared" si="28"/>
        <v>0.18370279472139234</v>
      </c>
      <c r="H108" s="843">
        <f t="shared" si="28"/>
        <v>5.5015629404780324E-2</v>
      </c>
      <c r="I108" s="843">
        <f t="shared" si="28"/>
        <v>0.12474189409536331</v>
      </c>
      <c r="J108" s="843">
        <f t="shared" si="28"/>
        <v>0.10967399635498573</v>
      </c>
    </row>
    <row r="109" spans="1:10">
      <c r="A109" s="816" t="s">
        <v>731</v>
      </c>
      <c r="B109" s="832">
        <f t="shared" ref="B109:J109" si="29">IF(B37="-","-",B37/B$69)</f>
        <v>7.4668314118692793E-3</v>
      </c>
      <c r="C109" s="832">
        <f t="shared" si="29"/>
        <v>1.7150491917583329E-2</v>
      </c>
      <c r="D109" s="832">
        <f t="shared" si="29"/>
        <v>2.7287288819559934E-2</v>
      </c>
      <c r="E109" s="832">
        <f t="shared" si="29"/>
        <v>3.1414181500363278E-2</v>
      </c>
      <c r="F109" s="832">
        <f t="shared" si="29"/>
        <v>3.2150597072663691E-2</v>
      </c>
      <c r="G109" s="832">
        <f t="shared" si="29"/>
        <v>2.2120096542232223E-2</v>
      </c>
      <c r="H109" s="833">
        <f t="shared" si="29"/>
        <v>1.4102788787139504E-2</v>
      </c>
      <c r="I109" s="833">
        <f t="shared" si="29"/>
        <v>2.7609602617995287E-2</v>
      </c>
      <c r="J109" s="833">
        <f t="shared" si="29"/>
        <v>2.4690770084983989E-2</v>
      </c>
    </row>
    <row r="110" spans="1:10">
      <c r="A110" s="814" t="s">
        <v>631</v>
      </c>
      <c r="B110" s="831">
        <f t="shared" ref="B110:J110" si="30">IF(B38="-","-",B38/B$69)</f>
        <v>1.6280284908287122E-3</v>
      </c>
      <c r="C110" s="831">
        <f t="shared" si="30"/>
        <v>1.0630071024360743E-3</v>
      </c>
      <c r="D110" s="831">
        <f t="shared" si="30"/>
        <v>2.2163468344989679E-3</v>
      </c>
      <c r="E110" s="831">
        <f t="shared" si="30"/>
        <v>5.1564221679016656E-3</v>
      </c>
      <c r="F110" s="831">
        <f t="shared" si="30"/>
        <v>7.5235965266098022E-3</v>
      </c>
      <c r="G110" s="831">
        <f t="shared" si="30"/>
        <v>7.4717173942269663E-3</v>
      </c>
      <c r="H110" s="365">
        <f t="shared" si="30"/>
        <v>1.2408342215720364E-3</v>
      </c>
      <c r="I110" s="365">
        <f t="shared" si="30"/>
        <v>5.7982432946109708E-3</v>
      </c>
      <c r="J110" s="365">
        <f t="shared" si="30"/>
        <v>4.813383798122E-3</v>
      </c>
    </row>
    <row r="111" spans="1:10">
      <c r="A111" s="816" t="s">
        <v>727</v>
      </c>
      <c r="B111" s="840">
        <f t="shared" ref="B111:J111" si="31">IF(B39="-","-",B39/B$69)</f>
        <v>1.9244289261545353E-2</v>
      </c>
      <c r="C111" s="840">
        <f t="shared" si="31"/>
        <v>3.0960174382086834E-2</v>
      </c>
      <c r="D111" s="840">
        <f t="shared" si="31"/>
        <v>3.8875361640424724E-2</v>
      </c>
      <c r="E111" s="840">
        <f t="shared" si="31"/>
        <v>4.8336414236571708E-2</v>
      </c>
      <c r="F111" s="840">
        <f t="shared" si="31"/>
        <v>4.9875426206676364E-2</v>
      </c>
      <c r="G111" s="840">
        <f t="shared" si="31"/>
        <v>5.6422450659344495E-2</v>
      </c>
      <c r="H111" s="841">
        <f t="shared" si="31"/>
        <v>2.7272876613306175E-2</v>
      </c>
      <c r="I111" s="841">
        <f t="shared" si="31"/>
        <v>4.9528985076292033E-2</v>
      </c>
      <c r="J111" s="841">
        <f t="shared" si="31"/>
        <v>4.4719423454024874E-2</v>
      </c>
    </row>
    <row r="112" spans="1:10" s="8" customFormat="1" ht="13">
      <c r="A112" s="814" t="s">
        <v>632</v>
      </c>
      <c r="B112" s="838">
        <f t="shared" ref="B112:J112" si="32">IF(B40="-","-",B40/B$69)</f>
        <v>1.5894762321325297E-4</v>
      </c>
      <c r="C112" s="838">
        <f t="shared" si="32"/>
        <v>3.4338457174325145E-4</v>
      </c>
      <c r="D112" s="838">
        <f t="shared" si="32"/>
        <v>1.7517265301359466E-4</v>
      </c>
      <c r="E112" s="838">
        <f t="shared" si="32"/>
        <v>3.12518584340659E-4</v>
      </c>
      <c r="F112" s="838">
        <f t="shared" si="32"/>
        <v>8.0454344430614137E-4</v>
      </c>
      <c r="G112" s="838">
        <f t="shared" si="32"/>
        <v>7.3303215475367819E-4</v>
      </c>
      <c r="H112" s="839">
        <f t="shared" si="32"/>
        <v>2.8533740403191907E-4</v>
      </c>
      <c r="I112" s="839">
        <f t="shared" si="32"/>
        <v>5.164049366105847E-4</v>
      </c>
      <c r="J112" s="839">
        <f t="shared" si="32"/>
        <v>4.6647107064787268E-4</v>
      </c>
    </row>
    <row r="113" spans="1:12">
      <c r="A113" s="816" t="s">
        <v>633</v>
      </c>
      <c r="B113" s="840">
        <f t="shared" ref="B113:J113" si="33">IF(B41="-","-",B41/B$69)</f>
        <v>1.7625406433208332E-3</v>
      </c>
      <c r="C113" s="840">
        <f t="shared" si="33"/>
        <v>3.4713552947299229E-3</v>
      </c>
      <c r="D113" s="840">
        <f t="shared" si="33"/>
        <v>3.6731189202385095E-3</v>
      </c>
      <c r="E113" s="840">
        <f t="shared" si="33"/>
        <v>5.5546675406245955E-3</v>
      </c>
      <c r="F113" s="840">
        <f t="shared" si="33"/>
        <v>4.0744871734847404E-3</v>
      </c>
      <c r="G113" s="840">
        <f t="shared" si="33"/>
        <v>8.8299477731009681E-3</v>
      </c>
      <c r="H113" s="841">
        <f t="shared" si="33"/>
        <v>2.9335462957276156E-3</v>
      </c>
      <c r="I113" s="841">
        <f t="shared" si="33"/>
        <v>6.0360734175877581E-3</v>
      </c>
      <c r="J113" s="841">
        <f t="shared" si="33"/>
        <v>5.3656149948065265E-3</v>
      </c>
    </row>
    <row r="114" spans="1:12">
      <c r="A114" s="814" t="s">
        <v>634</v>
      </c>
      <c r="B114" s="838">
        <f t="shared" ref="B114:J114" si="34">IF(B42="-","-",B42/B$69)</f>
        <v>3.6804597641876338E-3</v>
      </c>
      <c r="C114" s="838">
        <f t="shared" si="34"/>
        <v>6.2549824588512696E-3</v>
      </c>
      <c r="D114" s="838">
        <f t="shared" si="34"/>
        <v>7.2707126068957528E-3</v>
      </c>
      <c r="E114" s="838">
        <f t="shared" si="34"/>
        <v>7.8355023919921205E-3</v>
      </c>
      <c r="F114" s="838">
        <f t="shared" si="34"/>
        <v>8.8360519206178937E-3</v>
      </c>
      <c r="G114" s="838">
        <f t="shared" si="34"/>
        <v>4.2563818953272207E-2</v>
      </c>
      <c r="H114" s="839">
        <f t="shared" si="34"/>
        <v>5.4447123265623683E-3</v>
      </c>
      <c r="I114" s="839">
        <f t="shared" si="34"/>
        <v>1.9651957159298544E-2</v>
      </c>
      <c r="J114" s="839">
        <f t="shared" si="34"/>
        <v>1.6581760964877495E-2</v>
      </c>
    </row>
    <row r="115" spans="1:12" s="8" customFormat="1" ht="13">
      <c r="A115" s="816" t="s">
        <v>728</v>
      </c>
      <c r="B115" s="840" t="str">
        <f t="shared" ref="B115:J115" si="35">IF(B43="-","-",B43/B$69)</f>
        <v>-</v>
      </c>
      <c r="C115" s="840" t="str">
        <f t="shared" si="35"/>
        <v>-</v>
      </c>
      <c r="D115" s="840" t="str">
        <f t="shared" si="35"/>
        <v>-</v>
      </c>
      <c r="E115" s="840">
        <f t="shared" si="35"/>
        <v>3.2131329607626891E-6</v>
      </c>
      <c r="F115" s="840" t="str">
        <f t="shared" si="35"/>
        <v>-</v>
      </c>
      <c r="G115" s="840">
        <f t="shared" si="35"/>
        <v>6.88072730571853E-3</v>
      </c>
      <c r="H115" s="841" t="str">
        <f t="shared" si="35"/>
        <v>-</v>
      </c>
      <c r="I115" s="841">
        <f t="shared" si="35"/>
        <v>2.3281551491389834E-3</v>
      </c>
      <c r="J115" s="841">
        <f t="shared" si="35"/>
        <v>1.8250390866609036E-3</v>
      </c>
    </row>
    <row r="116" spans="1:12" s="8" customFormat="1" ht="13">
      <c r="A116" s="814" t="s">
        <v>729</v>
      </c>
      <c r="B116" s="838" t="str">
        <f t="shared" ref="B116:J116" si="36">IF(B44="-","-",B44/B$69)</f>
        <v>-</v>
      </c>
      <c r="C116" s="838" t="str">
        <f t="shared" si="36"/>
        <v>-</v>
      </c>
      <c r="D116" s="838" t="str">
        <f t="shared" si="36"/>
        <v>-</v>
      </c>
      <c r="E116" s="838" t="str">
        <f t="shared" si="36"/>
        <v>-</v>
      </c>
      <c r="F116" s="838">
        <f t="shared" si="36"/>
        <v>3.4657363692256145E-5</v>
      </c>
      <c r="G116" s="838">
        <f t="shared" si="36"/>
        <v>2.1073756396783789E-2</v>
      </c>
      <c r="H116" s="839" t="str">
        <f t="shared" si="36"/>
        <v>-</v>
      </c>
      <c r="I116" s="839">
        <f t="shared" si="36"/>
        <v>7.1338335675340857E-3</v>
      </c>
      <c r="J116" s="839">
        <f t="shared" si="36"/>
        <v>5.5922068180457325E-3</v>
      </c>
    </row>
    <row r="117" spans="1:12" ht="13">
      <c r="A117" s="822" t="s">
        <v>635</v>
      </c>
      <c r="B117" s="844">
        <f t="shared" ref="B117:J117" si="37">IF(B45="-","-",B45/B$69)</f>
        <v>1.128752413759721E-2</v>
      </c>
      <c r="C117" s="844">
        <f t="shared" si="37"/>
        <v>6.8981395041907319E-3</v>
      </c>
      <c r="D117" s="844">
        <f t="shared" si="37"/>
        <v>5.7560234726278603E-3</v>
      </c>
      <c r="E117" s="844">
        <f t="shared" si="37"/>
        <v>5.9408171594972645E-3</v>
      </c>
      <c r="F117" s="844">
        <f t="shared" si="37"/>
        <v>6.5815387378838509E-3</v>
      </c>
      <c r="G117" s="844">
        <f t="shared" si="37"/>
        <v>1.8697816585237337E-2</v>
      </c>
      <c r="H117" s="845">
        <f t="shared" si="37"/>
        <v>8.2795945706017424E-3</v>
      </c>
      <c r="I117" s="845">
        <f t="shared" si="37"/>
        <v>1.0334681262315923E-2</v>
      </c>
      <c r="J117" s="845">
        <f t="shared" si="37"/>
        <v>9.8905754969554286E-3</v>
      </c>
    </row>
    <row r="118" spans="1:12">
      <c r="A118" s="814" t="s">
        <v>661</v>
      </c>
      <c r="B118" s="838">
        <f t="shared" ref="B118:J118" si="38">IF(B46="-","-",B46/B$69)</f>
        <v>2.0331404365389861E-3</v>
      </c>
      <c r="C118" s="838">
        <f t="shared" si="38"/>
        <v>1.648027675758593E-3</v>
      </c>
      <c r="D118" s="838">
        <f t="shared" si="38"/>
        <v>1.297532468476785E-3</v>
      </c>
      <c r="E118" s="838">
        <f t="shared" si="38"/>
        <v>2.1924239865315992E-3</v>
      </c>
      <c r="F118" s="838">
        <f t="shared" si="38"/>
        <v>2.13218571233312E-3</v>
      </c>
      <c r="G118" s="838">
        <f t="shared" si="38"/>
        <v>5.0636311296222683E-4</v>
      </c>
      <c r="H118" s="839">
        <f t="shared" si="38"/>
        <v>1.7692328716044532E-3</v>
      </c>
      <c r="I118" s="839">
        <f t="shared" si="38"/>
        <v>1.439447609917346E-3</v>
      </c>
      <c r="J118" s="839">
        <f t="shared" si="38"/>
        <v>1.5107144371792215E-3</v>
      </c>
    </row>
    <row r="119" spans="1:12" s="8" customFormat="1" ht="13">
      <c r="A119" s="816" t="s">
        <v>662</v>
      </c>
      <c r="B119" s="840">
        <f t="shared" ref="B119:J119" si="39">IF(B47="-","-",B47/B$69)</f>
        <v>8.4741783559206581E-3</v>
      </c>
      <c r="C119" s="840">
        <f t="shared" si="39"/>
        <v>4.9901865202933568E-3</v>
      </c>
      <c r="D119" s="840">
        <f t="shared" si="39"/>
        <v>4.4349028484300659E-3</v>
      </c>
      <c r="E119" s="840">
        <f t="shared" si="39"/>
        <v>3.7408236135002449E-3</v>
      </c>
      <c r="F119" s="840">
        <f t="shared" si="39"/>
        <v>4.4493530255507313E-3</v>
      </c>
      <c r="G119" s="840">
        <f t="shared" si="39"/>
        <v>1.8191453472275108E-2</v>
      </c>
      <c r="H119" s="841">
        <f t="shared" si="39"/>
        <v>6.0866905537975951E-3</v>
      </c>
      <c r="I119" s="841">
        <f t="shared" si="39"/>
        <v>8.8885012900719821E-3</v>
      </c>
      <c r="J119" s="841">
        <f t="shared" si="39"/>
        <v>8.2830278887673948E-3</v>
      </c>
    </row>
    <row r="120" spans="1:12" ht="13">
      <c r="A120" s="811" t="s">
        <v>636</v>
      </c>
      <c r="B120" s="836">
        <f t="shared" ref="B120:J120" si="40">IF(B48="-","-",B48/B$69)</f>
        <v>0.14653689640714671</v>
      </c>
      <c r="C120" s="836">
        <f t="shared" si="40"/>
        <v>0.14086302099049744</v>
      </c>
      <c r="D120" s="836">
        <f t="shared" si="40"/>
        <v>0.13346471774753943</v>
      </c>
      <c r="E120" s="836">
        <f t="shared" si="40"/>
        <v>0.12712541254984405</v>
      </c>
      <c r="F120" s="836">
        <f t="shared" si="40"/>
        <v>0.13491372149068404</v>
      </c>
      <c r="G120" s="836">
        <f t="shared" si="40"/>
        <v>0.1281621309619641</v>
      </c>
      <c r="H120" s="837">
        <f t="shared" si="40"/>
        <v>0.14264873906525144</v>
      </c>
      <c r="I120" s="837">
        <f t="shared" si="40"/>
        <v>0.1300877010005361</v>
      </c>
      <c r="J120" s="837">
        <f t="shared" si="40"/>
        <v>0.13280215068577036</v>
      </c>
      <c r="L120" s="330"/>
    </row>
    <row r="121" spans="1:12">
      <c r="A121" s="804" t="s">
        <v>663</v>
      </c>
      <c r="B121" s="832">
        <f t="shared" ref="B121:J121" si="41">IF(B49="-","-",B49/B$69)</f>
        <v>4.6240557206578679E-2</v>
      </c>
      <c r="C121" s="832">
        <f t="shared" si="41"/>
        <v>4.2146300935741586E-2</v>
      </c>
      <c r="D121" s="832">
        <f t="shared" si="41"/>
        <v>3.3100576118651179E-2</v>
      </c>
      <c r="E121" s="832">
        <f t="shared" si="41"/>
        <v>3.1109482797100328E-2</v>
      </c>
      <c r="F121" s="832">
        <f t="shared" si="41"/>
        <v>2.3509713264770547E-2</v>
      </c>
      <c r="G121" s="832">
        <f t="shared" si="41"/>
        <v>1.5755223594036753E-2</v>
      </c>
      <c r="H121" s="833">
        <f t="shared" si="41"/>
        <v>4.3434871323155697E-2</v>
      </c>
      <c r="I121" s="833">
        <f t="shared" si="41"/>
        <v>2.4938897607100854E-2</v>
      </c>
      <c r="J121" s="833">
        <f t="shared" si="41"/>
        <v>2.8935891295296532E-2</v>
      </c>
    </row>
    <row r="122" spans="1:12" s="8" customFormat="1" ht="13">
      <c r="A122" s="802" t="s">
        <v>637</v>
      </c>
      <c r="B122" s="831">
        <f t="shared" ref="B122:J122" si="42">IF(B50="-","-",B50/B$69)</f>
        <v>3.0265945834365105E-3</v>
      </c>
      <c r="C122" s="831">
        <f t="shared" si="42"/>
        <v>3.0527817876906315E-3</v>
      </c>
      <c r="D122" s="831">
        <f t="shared" si="42"/>
        <v>2.8032806818260756E-3</v>
      </c>
      <c r="E122" s="831">
        <f t="shared" si="42"/>
        <v>1.5619486104822824E-3</v>
      </c>
      <c r="F122" s="831">
        <f t="shared" si="42"/>
        <v>4.6164826463907351E-3</v>
      </c>
      <c r="G122" s="831">
        <f t="shared" si="42"/>
        <v>2.2450764004035575E-3</v>
      </c>
      <c r="H122" s="365">
        <f t="shared" si="42"/>
        <v>3.0445399839017688E-3</v>
      </c>
      <c r="I122" s="365">
        <f t="shared" si="42"/>
        <v>2.5780923330143905E-3</v>
      </c>
      <c r="J122" s="365">
        <f t="shared" si="42"/>
        <v>2.6788920179294604E-3</v>
      </c>
    </row>
    <row r="123" spans="1:12">
      <c r="A123" s="804" t="s">
        <v>638</v>
      </c>
      <c r="B123" s="832">
        <f t="shared" ref="B123:J123" si="43">IF(B51="-","-",B51/B$69)</f>
        <v>4.8862405146105591E-3</v>
      </c>
      <c r="C123" s="832">
        <f t="shared" si="43"/>
        <v>6.7668427936974779E-3</v>
      </c>
      <c r="D123" s="832">
        <f t="shared" si="43"/>
        <v>1.1630092196309741E-2</v>
      </c>
      <c r="E123" s="832">
        <f t="shared" si="43"/>
        <v>1.3496276815221796E-2</v>
      </c>
      <c r="F123" s="832">
        <f t="shared" si="43"/>
        <v>2.0984175749450048E-2</v>
      </c>
      <c r="G123" s="832">
        <f t="shared" si="43"/>
        <v>3.6951981089535471E-2</v>
      </c>
      <c r="H123" s="833">
        <f t="shared" si="43"/>
        <v>6.1749677010137635E-3</v>
      </c>
      <c r="I123" s="833">
        <f t="shared" si="43"/>
        <v>2.2410937318183076E-2</v>
      </c>
      <c r="J123" s="833">
        <f t="shared" si="43"/>
        <v>1.8902332186207686E-2</v>
      </c>
    </row>
    <row r="124" spans="1:12">
      <c r="A124" s="802" t="s">
        <v>639</v>
      </c>
      <c r="B124" s="831">
        <f t="shared" ref="B124:J124" si="44">IF(B52="-","-",B52/B$69)</f>
        <v>1.4095231193818447E-2</v>
      </c>
      <c r="C124" s="831">
        <f t="shared" si="44"/>
        <v>1.58500075279485E-2</v>
      </c>
      <c r="D124" s="831">
        <f t="shared" si="44"/>
        <v>1.6053533770866234E-2</v>
      </c>
      <c r="E124" s="831">
        <f t="shared" si="44"/>
        <v>1.3968956861624434E-2</v>
      </c>
      <c r="F124" s="831">
        <f t="shared" si="44"/>
        <v>1.3449802103384161E-2</v>
      </c>
      <c r="G124" s="831">
        <f t="shared" si="44"/>
        <v>7.6948041109046877E-3</v>
      </c>
      <c r="H124" s="365">
        <f t="shared" si="44"/>
        <v>1.5297733236524688E-2</v>
      </c>
      <c r="I124" s="365">
        <f t="shared" si="44"/>
        <v>1.2154493669275485E-2</v>
      </c>
      <c r="J124" s="365">
        <f t="shared" si="44"/>
        <v>1.2833750068323367E-2</v>
      </c>
    </row>
    <row r="125" spans="1:12">
      <c r="A125" s="804" t="s">
        <v>640</v>
      </c>
      <c r="B125" s="832">
        <f t="shared" ref="B125:J125" si="45">IF(B53="-","-",B53/B$69)</f>
        <v>2.6384109974438602E-2</v>
      </c>
      <c r="C125" s="832">
        <f t="shared" si="45"/>
        <v>3.1622974689438102E-2</v>
      </c>
      <c r="D125" s="832">
        <f t="shared" si="45"/>
        <v>3.7193452145174014E-2</v>
      </c>
      <c r="E125" s="832">
        <f t="shared" si="45"/>
        <v>3.3682468298758809E-2</v>
      </c>
      <c r="F125" s="832">
        <f t="shared" si="45"/>
        <v>3.309823937487634E-2</v>
      </c>
      <c r="G125" s="832">
        <f t="shared" si="45"/>
        <v>2.7538772319707295E-2</v>
      </c>
      <c r="H125" s="833">
        <f t="shared" si="45"/>
        <v>2.9974165912730312E-2</v>
      </c>
      <c r="I125" s="833">
        <f t="shared" si="45"/>
        <v>3.2174533901283352E-2</v>
      </c>
      <c r="J125" s="833">
        <f t="shared" si="45"/>
        <v>3.1699032739424343E-2</v>
      </c>
    </row>
    <row r="126" spans="1:12" s="8" customFormat="1" ht="13">
      <c r="A126" s="802" t="s">
        <v>641</v>
      </c>
      <c r="B126" s="831">
        <f t="shared" ref="B126:J126" si="46">IF(B54="-","-",B54/B$69)</f>
        <v>2.4508642977302143E-2</v>
      </c>
      <c r="C126" s="831">
        <f t="shared" si="46"/>
        <v>2.4327869193397099E-2</v>
      </c>
      <c r="D126" s="831">
        <f t="shared" si="46"/>
        <v>3.0018062480445664E-2</v>
      </c>
      <c r="E126" s="831">
        <f t="shared" si="46"/>
        <v>3.2830545789763049E-2</v>
      </c>
      <c r="F126" s="831">
        <f t="shared" si="46"/>
        <v>3.9255308351812207E-2</v>
      </c>
      <c r="G126" s="831">
        <f t="shared" si="46"/>
        <v>3.7976273447376349E-2</v>
      </c>
      <c r="H126" s="365">
        <f t="shared" si="46"/>
        <v>2.4384763462046273E-2</v>
      </c>
      <c r="I126" s="365">
        <f t="shared" si="46"/>
        <v>3.5180294283084161E-2</v>
      </c>
      <c r="J126" s="365">
        <f t="shared" si="46"/>
        <v>3.284737202871893E-2</v>
      </c>
    </row>
    <row r="127" spans="1:12" s="8" customFormat="1" ht="13">
      <c r="A127" s="807" t="s">
        <v>642</v>
      </c>
      <c r="B127" s="834">
        <f t="shared" ref="B127:J127" si="47">IF(B55="-","-",B55/B$69)</f>
        <v>7.3805785488653589E-2</v>
      </c>
      <c r="C127" s="834">
        <f t="shared" si="47"/>
        <v>7.5734657570225627E-2</v>
      </c>
      <c r="D127" s="834">
        <f t="shared" si="47"/>
        <v>6.9029936044068749E-2</v>
      </c>
      <c r="E127" s="834">
        <f t="shared" si="47"/>
        <v>6.345837492588563E-2</v>
      </c>
      <c r="F127" s="834">
        <f t="shared" si="47"/>
        <v>5.4791236482519261E-2</v>
      </c>
      <c r="G127" s="834">
        <f t="shared" si="47"/>
        <v>5.2100319021555541E-2</v>
      </c>
      <c r="H127" s="835">
        <f t="shared" si="47"/>
        <v>7.5127590685840309E-2</v>
      </c>
      <c r="I127" s="835">
        <f t="shared" si="47"/>
        <v>5.9136296667249046E-2</v>
      </c>
      <c r="J127" s="835">
        <f t="shared" si="47"/>
        <v>6.2592027220059646E-2</v>
      </c>
    </row>
    <row r="128" spans="1:12">
      <c r="A128" s="802" t="s">
        <v>732</v>
      </c>
      <c r="B128" s="831" t="str">
        <f t="shared" ref="B128:J128" si="48">IF(B56="-","-",B56/B$69)</f>
        <v>-</v>
      </c>
      <c r="C128" s="831" t="str">
        <f t="shared" si="48"/>
        <v>-</v>
      </c>
      <c r="D128" s="831">
        <f t="shared" si="48"/>
        <v>2.0136077256778619E-6</v>
      </c>
      <c r="E128" s="831" t="str">
        <f t="shared" si="48"/>
        <v>-</v>
      </c>
      <c r="F128" s="831" t="str">
        <f t="shared" si="48"/>
        <v>-</v>
      </c>
      <c r="G128" s="831">
        <f t="shared" si="48"/>
        <v>7.2495499662906442E-4</v>
      </c>
      <c r="H128" s="365" t="str">
        <f t="shared" si="48"/>
        <v>-</v>
      </c>
      <c r="I128" s="365">
        <f t="shared" si="48"/>
        <v>2.4558341023434504E-4</v>
      </c>
      <c r="J128" s="365">
        <f t="shared" si="48"/>
        <v>1.9251265229420627E-4</v>
      </c>
    </row>
    <row r="129" spans="1:10">
      <c r="A129" s="804" t="s">
        <v>643</v>
      </c>
      <c r="B129" s="832">
        <f t="shared" ref="B129:J129" si="49">IF(B57="-","-",B57/B$69)</f>
        <v>1.1855502254019133E-3</v>
      </c>
      <c r="C129" s="832">
        <f t="shared" si="49"/>
        <v>1.5936858936939462E-3</v>
      </c>
      <c r="D129" s="832">
        <f t="shared" si="49"/>
        <v>1.2223650799591385E-3</v>
      </c>
      <c r="E129" s="832">
        <f t="shared" si="49"/>
        <v>9.1749105216706807E-4</v>
      </c>
      <c r="F129" s="832">
        <f t="shared" si="49"/>
        <v>4.3586109690647921E-4</v>
      </c>
      <c r="G129" s="832">
        <f t="shared" si="49"/>
        <v>1.444020039781401E-4</v>
      </c>
      <c r="H129" s="833">
        <f t="shared" si="49"/>
        <v>1.4652348441401204E-3</v>
      </c>
      <c r="I129" s="833">
        <f t="shared" si="49"/>
        <v>6.2840220352434453E-4</v>
      </c>
      <c r="J129" s="833">
        <f t="shared" si="49"/>
        <v>8.0924237421753722E-4</v>
      </c>
    </row>
    <row r="130" spans="1:10">
      <c r="A130" s="802" t="s">
        <v>644</v>
      </c>
      <c r="B130" s="831">
        <f t="shared" ref="B130:J130" si="50">IF(B58="-","-",B58/B$69)</f>
        <v>9.3671768926287702E-4</v>
      </c>
      <c r="C130" s="831">
        <f t="shared" si="50"/>
        <v>8.6782565655014121E-4</v>
      </c>
      <c r="D130" s="831">
        <f t="shared" si="50"/>
        <v>1.8853808087442507E-3</v>
      </c>
      <c r="E130" s="831">
        <f t="shared" si="50"/>
        <v>8.3787056885876695E-4</v>
      </c>
      <c r="F130" s="831">
        <f t="shared" si="50"/>
        <v>6.6362421662681287E-4</v>
      </c>
      <c r="G130" s="831">
        <f t="shared" si="50"/>
        <v>2.7461663414030019E-2</v>
      </c>
      <c r="H130" s="365">
        <f t="shared" si="50"/>
        <v>8.8950779439859508E-4</v>
      </c>
      <c r="I130" s="365">
        <f t="shared" si="50"/>
        <v>1.0012726131808616E-2</v>
      </c>
      <c r="J130" s="365">
        <f t="shared" si="50"/>
        <v>8.0411918512246668E-3</v>
      </c>
    </row>
    <row r="131" spans="1:10">
      <c r="A131" s="816" t="s">
        <v>645</v>
      </c>
      <c r="B131" s="840">
        <f t="shared" ref="B131:J131" si="51">IF(B59="-","-",B59/B$69)</f>
        <v>6.4686092417245808E-2</v>
      </c>
      <c r="C131" s="840">
        <f t="shared" si="51"/>
        <v>6.6504876246874262E-2</v>
      </c>
      <c r="D131" s="840">
        <f t="shared" si="51"/>
        <v>6.1025570062161617E-2</v>
      </c>
      <c r="E131" s="840">
        <f t="shared" si="51"/>
        <v>5.4698674879326316E-2</v>
      </c>
      <c r="F131" s="840">
        <f t="shared" si="51"/>
        <v>4.8300818603297525E-2</v>
      </c>
      <c r="G131" s="840">
        <f t="shared" si="51"/>
        <v>1.7221111448642329E-2</v>
      </c>
      <c r="H131" s="841">
        <f t="shared" si="51"/>
        <v>6.5932457037951489E-2</v>
      </c>
      <c r="I131" s="841">
        <f t="shared" si="51"/>
        <v>4.2093577388637463E-2</v>
      </c>
      <c r="J131" s="841">
        <f t="shared" si="51"/>
        <v>4.7245177043620634E-2</v>
      </c>
    </row>
    <row r="132" spans="1:10" s="8" customFormat="1" ht="13">
      <c r="A132" s="814" t="s">
        <v>646</v>
      </c>
      <c r="B132" s="838">
        <f t="shared" ref="B132:J132" si="52">IF(B60="-","-",B60/B$69)</f>
        <v>6.9974251567429856E-3</v>
      </c>
      <c r="C132" s="838">
        <f t="shared" si="52"/>
        <v>6.7682697731072791E-3</v>
      </c>
      <c r="D132" s="838">
        <f t="shared" si="52"/>
        <v>4.8803214038814968E-3</v>
      </c>
      <c r="E132" s="838">
        <f t="shared" si="52"/>
        <v>6.9978331481457016E-3</v>
      </c>
      <c r="F132" s="838">
        <f t="shared" si="52"/>
        <v>5.362732184295684E-3</v>
      </c>
      <c r="G132" s="838">
        <f t="shared" si="52"/>
        <v>3.2683096209634313E-3</v>
      </c>
      <c r="H132" s="839">
        <f t="shared" si="52"/>
        <v>6.8403910093501E-3</v>
      </c>
      <c r="I132" s="839">
        <f t="shared" si="52"/>
        <v>5.0369950385879643E-3</v>
      </c>
      <c r="J132" s="839">
        <f t="shared" si="52"/>
        <v>5.4267102651290372E-3</v>
      </c>
    </row>
    <row r="133" spans="1:10" s="8" customFormat="1" ht="13">
      <c r="A133" s="804" t="s">
        <v>730</v>
      </c>
      <c r="B133" s="832" t="str">
        <f t="shared" ref="B133:J133" si="53">IF(B61="-","-",B61/B$69)</f>
        <v>-</v>
      </c>
      <c r="C133" s="832" t="str">
        <f t="shared" si="53"/>
        <v>-</v>
      </c>
      <c r="D133" s="832">
        <f t="shared" si="53"/>
        <v>1.4285171349525925E-5</v>
      </c>
      <c r="E133" s="832">
        <f t="shared" si="53"/>
        <v>6.5052773877736414E-6</v>
      </c>
      <c r="F133" s="832">
        <f t="shared" si="53"/>
        <v>2.8200381392755215E-5</v>
      </c>
      <c r="G133" s="832">
        <f t="shared" si="53"/>
        <v>3.2798775373125539E-3</v>
      </c>
      <c r="H133" s="833" t="str">
        <f t="shared" si="53"/>
        <v>-</v>
      </c>
      <c r="I133" s="833">
        <f t="shared" si="53"/>
        <v>1.1190124772124115E-3</v>
      </c>
      <c r="J133" s="833">
        <f t="shared" si="53"/>
        <v>8.7719304709102928E-4</v>
      </c>
    </row>
    <row r="134" spans="1:10" s="8" customFormat="1" ht="13">
      <c r="A134" s="811" t="s">
        <v>647</v>
      </c>
      <c r="B134" s="836">
        <f t="shared" ref="B134:J134" si="54">IF(B62="-","-",B62/B$69)</f>
        <v>1.1983323301820597E-2</v>
      </c>
      <c r="C134" s="836">
        <f t="shared" si="54"/>
        <v>9.3022984033218573E-3</v>
      </c>
      <c r="D134" s="836">
        <f t="shared" si="54"/>
        <v>1.1271395287319233E-2</v>
      </c>
      <c r="E134" s="836">
        <f t="shared" si="54"/>
        <v>1.127821176903719E-2</v>
      </c>
      <c r="F134" s="836">
        <f t="shared" si="54"/>
        <v>1.489255561699256E-2</v>
      </c>
      <c r="G134" s="836">
        <f t="shared" si="54"/>
        <v>1.3835192927685983E-2</v>
      </c>
      <c r="H134" s="837">
        <f t="shared" si="54"/>
        <v>1.0146087582589183E-2</v>
      </c>
      <c r="I134" s="837">
        <f t="shared" si="54"/>
        <v>1.2788510640908022E-2</v>
      </c>
      <c r="J134" s="837">
        <f t="shared" si="54"/>
        <v>1.2217481049089655E-2</v>
      </c>
    </row>
    <row r="135" spans="1:10" s="8" customFormat="1" ht="13">
      <c r="A135" s="804" t="s">
        <v>733</v>
      </c>
      <c r="B135" s="832" t="str">
        <f t="shared" ref="B135:J135" si="55">IF(B63="-","-",B63/B$69)</f>
        <v>-</v>
      </c>
      <c r="C135" s="832" t="str">
        <f t="shared" si="55"/>
        <v>-</v>
      </c>
      <c r="D135" s="832">
        <f t="shared" si="55"/>
        <v>1.1937144083581706E-7</v>
      </c>
      <c r="E135" s="832">
        <f t="shared" si="55"/>
        <v>5.4390971367629233E-6</v>
      </c>
      <c r="F135" s="832">
        <f t="shared" si="55"/>
        <v>7.3869797053314196E-6</v>
      </c>
      <c r="G135" s="832">
        <f t="shared" si="55"/>
        <v>1.5885386946740951E-4</v>
      </c>
      <c r="H135" s="833" t="str">
        <f t="shared" si="55"/>
        <v>-</v>
      </c>
      <c r="I135" s="833">
        <f t="shared" si="55"/>
        <v>5.6654013634037282E-5</v>
      </c>
      <c r="J135" s="833">
        <f t="shared" si="55"/>
        <v>4.4411039073824788E-5</v>
      </c>
    </row>
    <row r="136" spans="1:10" s="8" customFormat="1" ht="13">
      <c r="A136" s="802" t="s">
        <v>648</v>
      </c>
      <c r="B136" s="831">
        <f t="shared" ref="B136:J136" si="56">IF(B64="-","-",B64/B$69)</f>
        <v>2.203560682789236E-3</v>
      </c>
      <c r="C136" s="831">
        <f t="shared" si="56"/>
        <v>1.7706149101189091E-3</v>
      </c>
      <c r="D136" s="831">
        <f t="shared" si="56"/>
        <v>2.9839266500314367E-3</v>
      </c>
      <c r="E136" s="831">
        <f t="shared" si="56"/>
        <v>3.7196732167994336E-3</v>
      </c>
      <c r="F136" s="831">
        <f t="shared" si="56"/>
        <v>6.7702437010897466E-3</v>
      </c>
      <c r="G136" s="831">
        <f t="shared" si="56"/>
        <v>3.821074102087282E-3</v>
      </c>
      <c r="H136" s="365">
        <f t="shared" si="56"/>
        <v>1.9068743526396647E-3</v>
      </c>
      <c r="I136" s="365">
        <f t="shared" si="56"/>
        <v>4.1585055603073897E-3</v>
      </c>
      <c r="J136" s="365">
        <f t="shared" si="56"/>
        <v>3.6719263786005765E-3</v>
      </c>
    </row>
    <row r="137" spans="1:10" s="8" customFormat="1" ht="13">
      <c r="A137" s="804" t="s">
        <v>649</v>
      </c>
      <c r="B137" s="832">
        <f t="shared" ref="B137:J137" si="57">IF(B65="-","-",B65/B$69)</f>
        <v>1.3628575434676648E-3</v>
      </c>
      <c r="C137" s="832">
        <f t="shared" si="57"/>
        <v>1.1095950181318212E-3</v>
      </c>
      <c r="D137" s="832">
        <f t="shared" si="57"/>
        <v>2.4293735176960456E-3</v>
      </c>
      <c r="E137" s="832">
        <f t="shared" si="57"/>
        <v>2.4373955378771996E-3</v>
      </c>
      <c r="F137" s="832">
        <f t="shared" si="57"/>
        <v>4.2449753270763146E-3</v>
      </c>
      <c r="G137" s="832">
        <f t="shared" si="57"/>
        <v>2.2336213111846396E-3</v>
      </c>
      <c r="H137" s="833">
        <f t="shared" si="57"/>
        <v>1.1893034081567778E-3</v>
      </c>
      <c r="I137" s="833">
        <f t="shared" si="57"/>
        <v>2.6903953169807814E-3</v>
      </c>
      <c r="J137" s="833">
        <f t="shared" si="57"/>
        <v>2.366008236994063E-3</v>
      </c>
    </row>
    <row r="138" spans="1:10" s="8" customFormat="1" ht="13">
      <c r="A138" s="802" t="s">
        <v>650</v>
      </c>
      <c r="B138" s="831">
        <f t="shared" ref="B138:J138" si="58">IF(B66="-","-",B66/B$69)</f>
        <v>5.3448147167235579E-3</v>
      </c>
      <c r="C138" s="831">
        <f t="shared" si="58"/>
        <v>4.0875326348858336E-3</v>
      </c>
      <c r="D138" s="831">
        <f t="shared" si="58"/>
        <v>3.2486338971204182E-3</v>
      </c>
      <c r="E138" s="831">
        <f t="shared" si="58"/>
        <v>2.5196833699863905E-3</v>
      </c>
      <c r="F138" s="831">
        <f t="shared" si="58"/>
        <v>1.7221321157105389E-3</v>
      </c>
      <c r="G138" s="831">
        <f t="shared" si="58"/>
        <v>1.6656896619792155E-3</v>
      </c>
      <c r="H138" s="365">
        <f t="shared" si="58"/>
        <v>4.4832324348666871E-3</v>
      </c>
      <c r="I138" s="365">
        <f t="shared" si="58"/>
        <v>2.2281735332250335E-3</v>
      </c>
      <c r="J138" s="365">
        <f t="shared" si="58"/>
        <v>2.7154934286361685E-3</v>
      </c>
    </row>
    <row r="139" spans="1:10" s="8" customFormat="1" ht="13">
      <c r="A139" s="804" t="s">
        <v>651</v>
      </c>
      <c r="B139" s="832">
        <f t="shared" ref="B139:J139" si="59">IF(B67="-","-",B67/B$69)</f>
        <v>2.3156743494106543E-3</v>
      </c>
      <c r="C139" s="832">
        <f t="shared" si="59"/>
        <v>1.4999462260704849E-3</v>
      </c>
      <c r="D139" s="832">
        <f t="shared" si="59"/>
        <v>2.5085901111409916E-3</v>
      </c>
      <c r="E139" s="832">
        <f t="shared" si="59"/>
        <v>2.5568181066259808E-3</v>
      </c>
      <c r="F139" s="832">
        <f t="shared" si="59"/>
        <v>2.1478174934106264E-3</v>
      </c>
      <c r="G139" s="832">
        <f t="shared" si="59"/>
        <v>5.9559539829674374E-3</v>
      </c>
      <c r="H139" s="833">
        <f t="shared" si="59"/>
        <v>1.7566774233286663E-3</v>
      </c>
      <c r="I139" s="833">
        <f t="shared" si="59"/>
        <v>3.6240288987728548E-3</v>
      </c>
      <c r="J139" s="833">
        <f t="shared" si="59"/>
        <v>3.2204928400156236E-3</v>
      </c>
    </row>
    <row r="140" spans="1:10" s="8" customFormat="1" ht="13">
      <c r="A140" s="811" t="s">
        <v>652</v>
      </c>
      <c r="B140" s="836">
        <f t="shared" ref="B140:J140" si="60">IF(B68="-","-",B68/B$69)</f>
        <v>6.2831528315093185E-2</v>
      </c>
      <c r="C140" s="836">
        <f t="shared" si="60"/>
        <v>3.969490959320969E-2</v>
      </c>
      <c r="D140" s="836">
        <f t="shared" si="60"/>
        <v>3.6132643565465403E-2</v>
      </c>
      <c r="E140" s="836">
        <f t="shared" si="60"/>
        <v>3.3511978222929908E-2</v>
      </c>
      <c r="F140" s="836">
        <f t="shared" si="60"/>
        <v>2.9946973856772287E-2</v>
      </c>
      <c r="G140" s="836">
        <f t="shared" si="60"/>
        <v>3.0117313866479423E-2</v>
      </c>
      <c r="H140" s="837">
        <f t="shared" si="60"/>
        <v>4.6976613151318326E-2</v>
      </c>
      <c r="I140" s="837">
        <f t="shared" si="60"/>
        <v>3.2229373581034511E-2</v>
      </c>
      <c r="J140" s="837">
        <f t="shared" si="60"/>
        <v>3.5416263040599125E-2</v>
      </c>
    </row>
    <row r="141" spans="1:10" ht="13">
      <c r="A141" s="826" t="s">
        <v>653</v>
      </c>
      <c r="B141" s="846">
        <f t="shared" ref="B141:J141" si="61">IF(B69="-","-",B69/B$69)</f>
        <v>1</v>
      </c>
      <c r="C141" s="846">
        <f t="shared" si="61"/>
        <v>1</v>
      </c>
      <c r="D141" s="846">
        <f t="shared" si="61"/>
        <v>1</v>
      </c>
      <c r="E141" s="846">
        <f t="shared" si="61"/>
        <v>1</v>
      </c>
      <c r="F141" s="846">
        <f t="shared" si="61"/>
        <v>1</v>
      </c>
      <c r="G141" s="846">
        <f t="shared" si="61"/>
        <v>1</v>
      </c>
      <c r="H141" s="846">
        <f t="shared" si="61"/>
        <v>1</v>
      </c>
      <c r="I141" s="846">
        <f t="shared" si="61"/>
        <v>1</v>
      </c>
      <c r="J141" s="846">
        <f t="shared" si="61"/>
        <v>1</v>
      </c>
    </row>
    <row r="142" spans="1:10" ht="13">
      <c r="A142" s="828" t="s">
        <v>665</v>
      </c>
      <c r="B142" s="3"/>
      <c r="C142" s="3"/>
      <c r="D142" s="246"/>
      <c r="E142" s="3"/>
      <c r="F142" s="3"/>
      <c r="G142" s="246"/>
      <c r="H142" s="3"/>
      <c r="I142" s="3"/>
      <c r="J142" s="3"/>
    </row>
    <row r="143" spans="1:10" ht="13">
      <c r="A143" s="828" t="s">
        <v>352</v>
      </c>
      <c r="B143" s="3"/>
      <c r="C143" s="3"/>
      <c r="D143" s="246"/>
      <c r="E143" s="3"/>
      <c r="F143" s="3"/>
      <c r="G143" s="246"/>
      <c r="H143" s="3"/>
      <c r="I143" s="3"/>
      <c r="J143" s="3"/>
    </row>
    <row r="144" spans="1:10" ht="13">
      <c r="A144" s="291" t="s">
        <v>944</v>
      </c>
      <c r="B144" s="3"/>
      <c r="C144" s="3"/>
      <c r="D144" s="246"/>
      <c r="E144" s="3"/>
      <c r="F144" s="3"/>
      <c r="G144" s="246"/>
      <c r="H144" s="3"/>
      <c r="I144" s="3"/>
      <c r="J144" s="3"/>
    </row>
    <row r="147" spans="1:10" ht="16.5">
      <c r="A147" s="108" t="s">
        <v>740</v>
      </c>
    </row>
    <row r="148" spans="1:10" ht="13.5" thickBot="1">
      <c r="A148" s="232"/>
      <c r="J148" s="678" t="s">
        <v>655</v>
      </c>
    </row>
    <row r="149" spans="1:10" ht="13">
      <c r="A149" s="231" t="s">
        <v>664</v>
      </c>
      <c r="B149" s="792" t="s">
        <v>41</v>
      </c>
      <c r="C149" s="792" t="s">
        <v>42</v>
      </c>
      <c r="D149" s="792" t="s">
        <v>132</v>
      </c>
      <c r="E149" s="792" t="s">
        <v>133</v>
      </c>
      <c r="F149" s="792" t="s">
        <v>134</v>
      </c>
      <c r="G149" s="793">
        <v>100000</v>
      </c>
      <c r="H149" s="794" t="s">
        <v>263</v>
      </c>
      <c r="I149" s="794" t="s">
        <v>262</v>
      </c>
      <c r="J149" s="794" t="s">
        <v>253</v>
      </c>
    </row>
    <row r="150" spans="1:10">
      <c r="A150" s="230"/>
      <c r="B150" s="795" t="s">
        <v>43</v>
      </c>
      <c r="C150" s="795" t="s">
        <v>43</v>
      </c>
      <c r="D150" s="795" t="s">
        <v>43</v>
      </c>
      <c r="E150" s="795" t="s">
        <v>43</v>
      </c>
      <c r="F150" s="795" t="s">
        <v>43</v>
      </c>
      <c r="G150" s="795" t="s">
        <v>46</v>
      </c>
      <c r="H150" s="796" t="s">
        <v>607</v>
      </c>
      <c r="I150" s="796" t="s">
        <v>150</v>
      </c>
      <c r="J150" s="796" t="s">
        <v>154</v>
      </c>
    </row>
    <row r="151" spans="1:10" ht="13" thickBot="1">
      <c r="A151" s="233"/>
      <c r="B151" s="797" t="s">
        <v>49</v>
      </c>
      <c r="C151" s="797" t="s">
        <v>45</v>
      </c>
      <c r="D151" s="797" t="s">
        <v>135</v>
      </c>
      <c r="E151" s="797" t="s">
        <v>136</v>
      </c>
      <c r="F151" s="797" t="s">
        <v>137</v>
      </c>
      <c r="G151" s="797" t="s">
        <v>138</v>
      </c>
      <c r="H151" s="798" t="s">
        <v>150</v>
      </c>
      <c r="I151" s="798" t="s">
        <v>138</v>
      </c>
      <c r="J151" s="798" t="s">
        <v>787</v>
      </c>
    </row>
    <row r="153" spans="1:10" s="8" customFormat="1" ht="13">
      <c r="A153" s="799" t="s">
        <v>608</v>
      </c>
      <c r="B153" s="800">
        <v>426.214877</v>
      </c>
      <c r="C153" s="800">
        <v>420.022401</v>
      </c>
      <c r="D153" s="800">
        <v>410.91022099999998</v>
      </c>
      <c r="E153" s="800">
        <v>442.10003399999999</v>
      </c>
      <c r="F153" s="800">
        <v>452.67096500000002</v>
      </c>
      <c r="G153" s="800">
        <v>369.222577</v>
      </c>
      <c r="H153" s="801">
        <v>422.072474</v>
      </c>
      <c r="I153" s="801">
        <v>415.22615300000001</v>
      </c>
      <c r="J153" s="801">
        <v>417.04395099999999</v>
      </c>
    </row>
    <row r="154" spans="1:10">
      <c r="A154" s="802" t="s">
        <v>609</v>
      </c>
      <c r="B154" s="803">
        <v>364.79370499999999</v>
      </c>
      <c r="C154" s="803">
        <v>375.43245400000001</v>
      </c>
      <c r="D154" s="803">
        <v>392.78563800000001</v>
      </c>
      <c r="E154" s="803">
        <v>427.93545499999999</v>
      </c>
      <c r="F154" s="803">
        <v>440.38799</v>
      </c>
      <c r="G154" s="803">
        <v>344.35675400000002</v>
      </c>
      <c r="H154" s="330">
        <v>371.91040299999997</v>
      </c>
      <c r="I154" s="330">
        <v>397.310248</v>
      </c>
      <c r="J154" s="330">
        <v>390.56621999999999</v>
      </c>
    </row>
    <row r="155" spans="1:10">
      <c r="A155" s="804" t="s">
        <v>610</v>
      </c>
      <c r="B155" s="805">
        <v>11.447564</v>
      </c>
      <c r="C155" s="805">
        <v>11.556303</v>
      </c>
      <c r="D155" s="805">
        <v>13.653449999999999</v>
      </c>
      <c r="E155" s="805">
        <v>11.474574</v>
      </c>
      <c r="F155" s="805">
        <v>11.554855999999999</v>
      </c>
      <c r="G155" s="805">
        <v>21.876729999999998</v>
      </c>
      <c r="H155" s="806">
        <v>11.520303999999999</v>
      </c>
      <c r="I155" s="806">
        <v>15.086226</v>
      </c>
      <c r="J155" s="806">
        <v>14.139422</v>
      </c>
    </row>
    <row r="156" spans="1:10">
      <c r="A156" s="802" t="s">
        <v>611</v>
      </c>
      <c r="B156" s="803">
        <v>0.127746</v>
      </c>
      <c r="C156" s="803">
        <v>0.246363</v>
      </c>
      <c r="D156" s="803">
        <v>0.48579699999999998</v>
      </c>
      <c r="E156" s="803">
        <v>0.74325699999999995</v>
      </c>
      <c r="F156" s="803">
        <v>0.72811899999999996</v>
      </c>
      <c r="G156" s="803">
        <v>2.8331400000000002</v>
      </c>
      <c r="H156" s="330">
        <v>0.207094</v>
      </c>
      <c r="I156" s="330">
        <v>1.3096449999999999</v>
      </c>
      <c r="J156" s="330">
        <v>1.016902</v>
      </c>
    </row>
    <row r="157" spans="1:10" s="8" customFormat="1" ht="13">
      <c r="A157" s="804" t="s">
        <v>725</v>
      </c>
      <c r="B157" s="805" t="s">
        <v>105</v>
      </c>
      <c r="C157" s="805" t="s">
        <v>105</v>
      </c>
      <c r="D157" s="805" t="s">
        <v>105</v>
      </c>
      <c r="E157" s="805" t="s">
        <v>105</v>
      </c>
      <c r="F157" s="805" t="s">
        <v>105</v>
      </c>
      <c r="G157" s="805">
        <v>0.15595200000000001</v>
      </c>
      <c r="H157" s="806" t="s">
        <v>105</v>
      </c>
      <c r="I157" s="806">
        <v>4.6711999999999997E-2</v>
      </c>
      <c r="J157" s="806">
        <v>3.4308999999999999E-2</v>
      </c>
    </row>
    <row r="158" spans="1:10" s="8" customFormat="1" ht="13">
      <c r="A158" s="811" t="s">
        <v>612</v>
      </c>
      <c r="B158" s="812">
        <v>32.484101000000003</v>
      </c>
      <c r="C158" s="812">
        <v>40.216093999999998</v>
      </c>
      <c r="D158" s="812">
        <v>49.670780999999998</v>
      </c>
      <c r="E158" s="812">
        <v>57.930833</v>
      </c>
      <c r="F158" s="812">
        <v>73.683173999999994</v>
      </c>
      <c r="G158" s="812">
        <v>102.73621</v>
      </c>
      <c r="H158" s="813">
        <v>37.656350000000003</v>
      </c>
      <c r="I158" s="813">
        <v>72.285032999999999</v>
      </c>
      <c r="J158" s="813">
        <v>63.090614000000002</v>
      </c>
    </row>
    <row r="159" spans="1:10">
      <c r="A159" s="804" t="s">
        <v>618</v>
      </c>
      <c r="B159" s="805" t="s">
        <v>105</v>
      </c>
      <c r="C159" s="805" t="s">
        <v>105</v>
      </c>
      <c r="D159" s="805">
        <v>0.31668400000000002</v>
      </c>
      <c r="E159" s="805" t="s">
        <v>105</v>
      </c>
      <c r="F159" s="805" t="s">
        <v>105</v>
      </c>
      <c r="G159" s="805">
        <v>2.0706600000000002</v>
      </c>
      <c r="H159" s="806" t="s">
        <v>105</v>
      </c>
      <c r="I159" s="806">
        <v>0.69025300000000001</v>
      </c>
      <c r="J159" s="806">
        <v>0.50698100000000001</v>
      </c>
    </row>
    <row r="160" spans="1:10">
      <c r="A160" s="802" t="s">
        <v>613</v>
      </c>
      <c r="B160" s="803">
        <v>17.968689000000001</v>
      </c>
      <c r="C160" s="803">
        <v>24.593619</v>
      </c>
      <c r="D160" s="803">
        <v>35.288026000000002</v>
      </c>
      <c r="E160" s="803">
        <v>41.259054999999996</v>
      </c>
      <c r="F160" s="803">
        <v>46.455482000000003</v>
      </c>
      <c r="G160" s="803">
        <v>52.499769999999998</v>
      </c>
      <c r="H160" s="330">
        <v>22.400378</v>
      </c>
      <c r="I160" s="330">
        <v>44.216106000000003</v>
      </c>
      <c r="J160" s="330">
        <v>38.423712000000002</v>
      </c>
    </row>
    <row r="161" spans="1:10">
      <c r="A161" s="810" t="s">
        <v>614</v>
      </c>
      <c r="B161" s="805">
        <v>8.1035609999999991</v>
      </c>
      <c r="C161" s="805">
        <v>9.1003810000000005</v>
      </c>
      <c r="D161" s="805">
        <v>10.755379</v>
      </c>
      <c r="E161" s="805">
        <v>12.407681999999999</v>
      </c>
      <c r="F161" s="805">
        <v>20.429228999999999</v>
      </c>
      <c r="G161" s="805">
        <v>27.743849999999998</v>
      </c>
      <c r="H161" s="806">
        <v>8.7703749999999996</v>
      </c>
      <c r="I161" s="806">
        <v>18.041582999999999</v>
      </c>
      <c r="J161" s="806">
        <v>15.579942000000001</v>
      </c>
    </row>
    <row r="162" spans="1:10" s="8" customFormat="1" ht="13">
      <c r="A162" s="802" t="s">
        <v>615</v>
      </c>
      <c r="B162" s="803">
        <v>1.4082159999999999</v>
      </c>
      <c r="C162" s="803">
        <v>1.778035</v>
      </c>
      <c r="D162" s="803">
        <v>1.217276</v>
      </c>
      <c r="E162" s="803">
        <v>2.1531980000000002</v>
      </c>
      <c r="F162" s="803">
        <v>3.8559160000000001</v>
      </c>
      <c r="G162" s="803">
        <v>3.3336070000000002</v>
      </c>
      <c r="H162" s="330">
        <v>1.6556029999999999</v>
      </c>
      <c r="I162" s="330">
        <v>2.5981719999999999</v>
      </c>
      <c r="J162" s="330">
        <v>2.347906</v>
      </c>
    </row>
    <row r="163" spans="1:10">
      <c r="A163" s="804" t="s">
        <v>616</v>
      </c>
      <c r="B163" s="805">
        <v>1.690186</v>
      </c>
      <c r="C163" s="805">
        <v>2.2298309999999999</v>
      </c>
      <c r="D163" s="805">
        <v>1.639389</v>
      </c>
      <c r="E163" s="805">
        <v>1.9489920000000001</v>
      </c>
      <c r="F163" s="805">
        <v>2.9358379999999999</v>
      </c>
      <c r="G163" s="805">
        <v>17.086483999999999</v>
      </c>
      <c r="H163" s="806">
        <v>2.051177</v>
      </c>
      <c r="I163" s="806">
        <v>6.5875539999999999</v>
      </c>
      <c r="J163" s="806">
        <v>5.3830799999999996</v>
      </c>
    </row>
    <row r="164" spans="1:10" s="8" customFormat="1" ht="13">
      <c r="A164" s="811" t="s">
        <v>617</v>
      </c>
      <c r="B164" s="812">
        <v>170.634094</v>
      </c>
      <c r="C164" s="812">
        <v>196.27538899999999</v>
      </c>
      <c r="D164" s="812">
        <v>231.448294</v>
      </c>
      <c r="E164" s="812">
        <v>254.57681700000001</v>
      </c>
      <c r="F164" s="812">
        <v>269.96845300000001</v>
      </c>
      <c r="G164" s="812">
        <v>284.99267800000001</v>
      </c>
      <c r="H164" s="813">
        <v>187.78661299999999</v>
      </c>
      <c r="I164" s="813">
        <v>261.269632</v>
      </c>
      <c r="J164" s="813">
        <v>241.75882100000001</v>
      </c>
    </row>
    <row r="165" spans="1:10">
      <c r="A165" s="810" t="s">
        <v>658</v>
      </c>
      <c r="B165" s="805">
        <v>8.543984</v>
      </c>
      <c r="C165" s="805">
        <v>14.916919</v>
      </c>
      <c r="D165" s="805">
        <v>27.230806000000001</v>
      </c>
      <c r="E165" s="805">
        <v>37.109015999999997</v>
      </c>
      <c r="F165" s="805">
        <v>36.736880999999997</v>
      </c>
      <c r="G165" s="805">
        <v>37.993920000000003</v>
      </c>
      <c r="H165" s="806">
        <v>12.807103</v>
      </c>
      <c r="I165" s="806">
        <v>35.124316999999998</v>
      </c>
      <c r="J165" s="806">
        <v>29.198772000000002</v>
      </c>
    </row>
    <row r="166" spans="1:10">
      <c r="A166" s="802" t="s">
        <v>619</v>
      </c>
      <c r="B166" s="803">
        <v>85.560851</v>
      </c>
      <c r="C166" s="803">
        <v>105.002139</v>
      </c>
      <c r="D166" s="803">
        <v>129.445177</v>
      </c>
      <c r="E166" s="803">
        <v>145.380866</v>
      </c>
      <c r="F166" s="803">
        <v>162.483902</v>
      </c>
      <c r="G166" s="803">
        <v>168.11035899999999</v>
      </c>
      <c r="H166" s="330">
        <v>98.565929999999994</v>
      </c>
      <c r="I166" s="330">
        <v>151.66198499999999</v>
      </c>
      <c r="J166" s="330">
        <v>137.56420900000001</v>
      </c>
    </row>
    <row r="167" spans="1:10">
      <c r="A167" s="804" t="s">
        <v>620</v>
      </c>
      <c r="B167" s="805">
        <v>0.60490900000000003</v>
      </c>
      <c r="C167" s="805">
        <v>1.052851</v>
      </c>
      <c r="D167" s="805">
        <v>0.54876400000000003</v>
      </c>
      <c r="E167" s="805">
        <v>0.37792799999999999</v>
      </c>
      <c r="F167" s="805">
        <v>1.027318</v>
      </c>
      <c r="G167" s="805">
        <v>11.920045999999999</v>
      </c>
      <c r="H167" s="806">
        <v>0.90455600000000003</v>
      </c>
      <c r="I167" s="806">
        <v>3.986688</v>
      </c>
      <c r="J167" s="806">
        <v>3.1683370000000002</v>
      </c>
    </row>
    <row r="168" spans="1:10">
      <c r="A168" s="802" t="s">
        <v>621</v>
      </c>
      <c r="B168" s="803">
        <v>0.64134000000000002</v>
      </c>
      <c r="C168" s="803">
        <v>0.29817399999999999</v>
      </c>
      <c r="D168" s="803">
        <v>0.82721299999999998</v>
      </c>
      <c r="E168" s="803">
        <v>0.81871099999999997</v>
      </c>
      <c r="F168" s="803">
        <v>2.6740930000000001</v>
      </c>
      <c r="G168" s="803">
        <v>9.0831780000000002</v>
      </c>
      <c r="H168" s="330">
        <v>0.41178199999999998</v>
      </c>
      <c r="I168" s="330">
        <v>3.6211639999999998</v>
      </c>
      <c r="J168" s="330">
        <v>2.7690260000000002</v>
      </c>
    </row>
    <row r="169" spans="1:10" s="8" customFormat="1" ht="13">
      <c r="A169" s="804" t="s">
        <v>622</v>
      </c>
      <c r="B169" s="805">
        <v>47.756667999999998</v>
      </c>
      <c r="C169" s="805">
        <v>53.476348999999999</v>
      </c>
      <c r="D169" s="805">
        <v>62.362723000000003</v>
      </c>
      <c r="E169" s="805">
        <v>60.926355999999998</v>
      </c>
      <c r="F169" s="805">
        <v>55.947003000000002</v>
      </c>
      <c r="G169" s="805">
        <v>45.004517999999997</v>
      </c>
      <c r="H169" s="806">
        <v>51.582797999999997</v>
      </c>
      <c r="I169" s="806">
        <v>55.602392999999999</v>
      </c>
      <c r="J169" s="806">
        <v>54.535131999999997</v>
      </c>
    </row>
    <row r="170" spans="1:10">
      <c r="A170" s="814" t="s">
        <v>623</v>
      </c>
      <c r="B170" s="815">
        <v>3.8035640000000002</v>
      </c>
      <c r="C170" s="815">
        <v>6.1777300000000004</v>
      </c>
      <c r="D170" s="815">
        <v>8.6206150000000008</v>
      </c>
      <c r="E170" s="815">
        <v>9.5759220000000003</v>
      </c>
      <c r="F170" s="815">
        <v>11.099256</v>
      </c>
      <c r="G170" s="815">
        <v>12.880658</v>
      </c>
      <c r="H170" s="409">
        <v>5.3917419999999998</v>
      </c>
      <c r="I170" s="409">
        <v>10.621467000000001</v>
      </c>
      <c r="J170" s="409">
        <v>9.2328989999999997</v>
      </c>
    </row>
    <row r="171" spans="1:10" s="8" customFormat="1" ht="13">
      <c r="A171" s="807" t="s">
        <v>624</v>
      </c>
      <c r="B171" s="808">
        <v>61.061906</v>
      </c>
      <c r="C171" s="808">
        <v>83.223140999999998</v>
      </c>
      <c r="D171" s="808">
        <v>110.776489</v>
      </c>
      <c r="E171" s="808">
        <v>122.05168500000001</v>
      </c>
      <c r="F171" s="808">
        <v>124.511697</v>
      </c>
      <c r="G171" s="808">
        <v>188.95089100000001</v>
      </c>
      <c r="H171" s="809">
        <v>75.886469000000005</v>
      </c>
      <c r="I171" s="809">
        <v>140.027447</v>
      </c>
      <c r="J171" s="809">
        <v>122.997084</v>
      </c>
    </row>
    <row r="172" spans="1:10">
      <c r="A172" s="814" t="s">
        <v>659</v>
      </c>
      <c r="B172" s="815">
        <v>5.9769589999999999</v>
      </c>
      <c r="C172" s="815">
        <v>8.4092000000000002</v>
      </c>
      <c r="D172" s="815">
        <v>11.284519</v>
      </c>
      <c r="E172" s="815">
        <v>14.239447999999999</v>
      </c>
      <c r="F172" s="815">
        <v>10.866406</v>
      </c>
      <c r="G172" s="815">
        <v>15.076482</v>
      </c>
      <c r="H172" s="409">
        <v>7.6039849999999998</v>
      </c>
      <c r="I172" s="409">
        <v>13.245594000000001</v>
      </c>
      <c r="J172" s="409">
        <v>11.747665</v>
      </c>
    </row>
    <row r="173" spans="1:10">
      <c r="A173" s="804" t="s">
        <v>625</v>
      </c>
      <c r="B173" s="805">
        <v>24.303896000000002</v>
      </c>
      <c r="C173" s="805">
        <v>37.248942</v>
      </c>
      <c r="D173" s="805">
        <v>60.649625999999998</v>
      </c>
      <c r="E173" s="805">
        <v>66.925407000000007</v>
      </c>
      <c r="F173" s="805">
        <v>68.553192999999993</v>
      </c>
      <c r="G173" s="805">
        <v>94.515240000000006</v>
      </c>
      <c r="H173" s="806">
        <v>32.963371000000002</v>
      </c>
      <c r="I173" s="806">
        <v>74.086701000000005</v>
      </c>
      <c r="J173" s="806">
        <v>63.167859</v>
      </c>
    </row>
    <row r="174" spans="1:10">
      <c r="A174" s="802" t="s">
        <v>626</v>
      </c>
      <c r="B174" s="803">
        <v>23.167017999999999</v>
      </c>
      <c r="C174" s="803">
        <v>30.542311999999999</v>
      </c>
      <c r="D174" s="803">
        <v>37.811652000000002</v>
      </c>
      <c r="E174" s="803">
        <v>40.615141000000001</v>
      </c>
      <c r="F174" s="803">
        <v>45.092097000000003</v>
      </c>
      <c r="G174" s="803">
        <v>79.359167999999997</v>
      </c>
      <c r="H174" s="330">
        <v>28.100656000000001</v>
      </c>
      <c r="I174" s="330">
        <v>52.384599999999999</v>
      </c>
      <c r="J174" s="330">
        <v>45.936860000000003</v>
      </c>
    </row>
    <row r="175" spans="1:10" s="8" customFormat="1" ht="13">
      <c r="A175" s="807" t="s">
        <v>627</v>
      </c>
      <c r="B175" s="808">
        <v>113.81251</v>
      </c>
      <c r="C175" s="808">
        <v>137.93369899999999</v>
      </c>
      <c r="D175" s="808">
        <v>172.96279799999999</v>
      </c>
      <c r="E175" s="808">
        <v>189.92131000000001</v>
      </c>
      <c r="F175" s="808">
        <v>211.095012</v>
      </c>
      <c r="G175" s="808">
        <v>148.85639599999999</v>
      </c>
      <c r="H175" s="809">
        <v>129.94816700000001</v>
      </c>
      <c r="I175" s="809">
        <v>177.58140599999999</v>
      </c>
      <c r="J175" s="809">
        <v>164.934088</v>
      </c>
    </row>
    <row r="176" spans="1:10">
      <c r="A176" s="802" t="s">
        <v>660</v>
      </c>
      <c r="B176" s="803">
        <v>5.3762499999999998</v>
      </c>
      <c r="C176" s="803">
        <v>10.14621</v>
      </c>
      <c r="D176" s="803">
        <v>23.934840999999999</v>
      </c>
      <c r="E176" s="803">
        <v>33.047702999999998</v>
      </c>
      <c r="F176" s="803">
        <v>34.539003999999998</v>
      </c>
      <c r="G176" s="803">
        <v>26.358407</v>
      </c>
      <c r="H176" s="330">
        <v>8.5670730000000006</v>
      </c>
      <c r="I176" s="330">
        <v>29.290127999999999</v>
      </c>
      <c r="J176" s="330">
        <v>23.787855</v>
      </c>
    </row>
    <row r="177" spans="1:10">
      <c r="A177" s="804" t="s">
        <v>628</v>
      </c>
      <c r="B177" s="805">
        <v>61.302303999999999</v>
      </c>
      <c r="C177" s="805">
        <v>70.555690999999996</v>
      </c>
      <c r="D177" s="805">
        <v>91.267171000000005</v>
      </c>
      <c r="E177" s="805">
        <v>81.138271000000003</v>
      </c>
      <c r="F177" s="805">
        <v>90.839898000000005</v>
      </c>
      <c r="G177" s="805">
        <v>72.995609000000002</v>
      </c>
      <c r="H177" s="806">
        <v>67.492276000000004</v>
      </c>
      <c r="I177" s="806">
        <v>82.639416999999995</v>
      </c>
      <c r="J177" s="806">
        <v>78.617631000000003</v>
      </c>
    </row>
    <row r="178" spans="1:10">
      <c r="A178" s="802" t="s">
        <v>629</v>
      </c>
      <c r="B178" s="803">
        <v>34.251430999999997</v>
      </c>
      <c r="C178" s="803">
        <v>47.724978999999998</v>
      </c>
      <c r="D178" s="803">
        <v>56.554516999999997</v>
      </c>
      <c r="E178" s="803">
        <v>75.327425000000005</v>
      </c>
      <c r="F178" s="803">
        <v>85.713695000000001</v>
      </c>
      <c r="G178" s="803">
        <v>44.98997</v>
      </c>
      <c r="H178" s="330">
        <v>43.264442000000003</v>
      </c>
      <c r="I178" s="330">
        <v>63.909044999999999</v>
      </c>
      <c r="J178" s="330">
        <v>58.427602999999998</v>
      </c>
    </row>
    <row r="179" spans="1:10" s="8" customFormat="1" ht="13">
      <c r="A179" s="804" t="s">
        <v>726</v>
      </c>
      <c r="B179" s="805" t="s">
        <v>105</v>
      </c>
      <c r="C179" s="805" t="s">
        <v>105</v>
      </c>
      <c r="D179" s="805">
        <v>1.6739999999999999E-3</v>
      </c>
      <c r="E179" s="805" t="s">
        <v>105</v>
      </c>
      <c r="F179" s="805">
        <v>2.415E-3</v>
      </c>
      <c r="G179" s="805">
        <v>4.5124089999999999</v>
      </c>
      <c r="H179" s="806" t="s">
        <v>105</v>
      </c>
      <c r="I179" s="806">
        <v>1.352384</v>
      </c>
      <c r="J179" s="806">
        <v>0.99330600000000002</v>
      </c>
    </row>
    <row r="180" spans="1:10" s="8" customFormat="1" ht="13">
      <c r="A180" s="819" t="s">
        <v>630</v>
      </c>
      <c r="B180" s="820">
        <v>45.962017000000003</v>
      </c>
      <c r="C180" s="820">
        <v>83.299546000000007</v>
      </c>
      <c r="D180" s="820">
        <v>117.64737</v>
      </c>
      <c r="E180" s="820">
        <v>159.79131599999999</v>
      </c>
      <c r="F180" s="820">
        <v>178.35890800000001</v>
      </c>
      <c r="G180" s="820">
        <v>350.74241799999999</v>
      </c>
      <c r="H180" s="821">
        <v>70.938627999999994</v>
      </c>
      <c r="I180" s="821">
        <v>210.920185</v>
      </c>
      <c r="J180" s="821">
        <v>173.75304499999999</v>
      </c>
    </row>
    <row r="181" spans="1:10">
      <c r="A181" s="816" t="s">
        <v>731</v>
      </c>
      <c r="B181" s="805">
        <v>9.1529480000000003</v>
      </c>
      <c r="C181" s="805">
        <v>22.654233000000001</v>
      </c>
      <c r="D181" s="805">
        <v>40.084028000000004</v>
      </c>
      <c r="E181" s="805">
        <v>50.779259000000003</v>
      </c>
      <c r="F181" s="805">
        <v>55.511915999999999</v>
      </c>
      <c r="G181" s="805">
        <v>42.233739999999997</v>
      </c>
      <c r="H181" s="806">
        <v>18.184514</v>
      </c>
      <c r="I181" s="806">
        <v>46.683774999999997</v>
      </c>
      <c r="J181" s="806">
        <v>39.116805999999997</v>
      </c>
    </row>
    <row r="182" spans="1:10">
      <c r="A182" s="814" t="s">
        <v>631</v>
      </c>
      <c r="B182" s="803">
        <v>1.99566</v>
      </c>
      <c r="C182" s="803">
        <v>1.4041349999999999</v>
      </c>
      <c r="D182" s="803">
        <v>3.2557320000000001</v>
      </c>
      <c r="E182" s="803">
        <v>8.3350670000000004</v>
      </c>
      <c r="F182" s="803">
        <v>12.990404</v>
      </c>
      <c r="G182" s="803">
        <v>14.265696</v>
      </c>
      <c r="H182" s="330">
        <v>1.5999650000000001</v>
      </c>
      <c r="I182" s="330">
        <v>9.8039760000000005</v>
      </c>
      <c r="J182" s="330">
        <v>7.6256919999999999</v>
      </c>
    </row>
    <row r="183" spans="1:10">
      <c r="A183" s="816" t="s">
        <v>727</v>
      </c>
      <c r="B183" s="817">
        <v>23.589922999999999</v>
      </c>
      <c r="C183" s="817">
        <v>40.895563000000003</v>
      </c>
      <c r="D183" s="817">
        <v>57.106482</v>
      </c>
      <c r="E183" s="817">
        <v>78.133097000000006</v>
      </c>
      <c r="F183" s="817">
        <v>86.115988999999999</v>
      </c>
      <c r="G183" s="817">
        <v>107.72697700000001</v>
      </c>
      <c r="H183" s="818">
        <v>35.166378000000002</v>
      </c>
      <c r="I183" s="818">
        <v>83.746224999999995</v>
      </c>
      <c r="J183" s="818">
        <v>70.847568999999993</v>
      </c>
    </row>
    <row r="184" spans="1:10" s="8" customFormat="1" ht="13">
      <c r="A184" s="814" t="s">
        <v>632</v>
      </c>
      <c r="B184" s="815">
        <v>0.19484000000000001</v>
      </c>
      <c r="C184" s="815">
        <v>0.45357999999999998</v>
      </c>
      <c r="D184" s="815">
        <v>0.257322</v>
      </c>
      <c r="E184" s="815">
        <v>0.50516899999999998</v>
      </c>
      <c r="F184" s="815">
        <v>1.3891420000000001</v>
      </c>
      <c r="G184" s="815">
        <v>1.399573</v>
      </c>
      <c r="H184" s="409">
        <v>0.36792200000000003</v>
      </c>
      <c r="I184" s="409">
        <v>0.87316499999999997</v>
      </c>
      <c r="J184" s="409">
        <v>0.73901499999999998</v>
      </c>
    </row>
    <row r="185" spans="1:10">
      <c r="A185" s="816" t="s">
        <v>633</v>
      </c>
      <c r="B185" s="817">
        <v>2.1605470000000002</v>
      </c>
      <c r="C185" s="817">
        <v>4.5853429999999999</v>
      </c>
      <c r="D185" s="817">
        <v>5.3956770000000001</v>
      </c>
      <c r="E185" s="817">
        <v>8.9788080000000008</v>
      </c>
      <c r="F185" s="817">
        <v>7.0350979999999996</v>
      </c>
      <c r="G185" s="817">
        <v>16.858955000000002</v>
      </c>
      <c r="H185" s="818">
        <v>3.7825929999999999</v>
      </c>
      <c r="I185" s="818">
        <v>10.206111999999999</v>
      </c>
      <c r="J185" s="818">
        <v>8.5005740000000003</v>
      </c>
    </row>
    <row r="186" spans="1:10">
      <c r="A186" s="814" t="s">
        <v>634</v>
      </c>
      <c r="B186" s="815">
        <v>4.5115600000000002</v>
      </c>
      <c r="C186" s="815">
        <v>8.2622610000000005</v>
      </c>
      <c r="D186" s="815">
        <v>10.68041</v>
      </c>
      <c r="E186" s="815">
        <v>12.665649</v>
      </c>
      <c r="F186" s="815">
        <v>15.256518</v>
      </c>
      <c r="G186" s="815">
        <v>81.266791999999995</v>
      </c>
      <c r="H186" s="409">
        <v>7.0205580000000003</v>
      </c>
      <c r="I186" s="409">
        <v>33.228566999999998</v>
      </c>
      <c r="J186" s="409">
        <v>26.269960000000001</v>
      </c>
    </row>
    <row r="187" spans="1:10">
      <c r="A187" s="816" t="s">
        <v>728</v>
      </c>
      <c r="B187" s="817" t="s">
        <v>105</v>
      </c>
      <c r="C187" s="817" t="s">
        <v>105</v>
      </c>
      <c r="D187" s="817" t="s">
        <v>105</v>
      </c>
      <c r="E187" s="817">
        <v>5.1939999999999998E-3</v>
      </c>
      <c r="F187" s="817" t="s">
        <v>105</v>
      </c>
      <c r="G187" s="817">
        <v>13.137323</v>
      </c>
      <c r="H187" s="818" t="s">
        <v>105</v>
      </c>
      <c r="I187" s="818">
        <v>3.9365679999999998</v>
      </c>
      <c r="J187" s="818">
        <v>2.8913519999999999</v>
      </c>
    </row>
    <row r="188" spans="1:10" s="8" customFormat="1" ht="13">
      <c r="A188" s="814" t="s">
        <v>729</v>
      </c>
      <c r="B188" s="815" t="s">
        <v>105</v>
      </c>
      <c r="C188" s="815" t="s">
        <v>105</v>
      </c>
      <c r="D188" s="815" t="s">
        <v>105</v>
      </c>
      <c r="E188" s="815" t="s">
        <v>105</v>
      </c>
      <c r="F188" s="815">
        <v>5.9839999999999997E-2</v>
      </c>
      <c r="G188" s="815">
        <v>40.235970999999999</v>
      </c>
      <c r="H188" s="409" t="s">
        <v>105</v>
      </c>
      <c r="I188" s="409">
        <v>12.062263</v>
      </c>
      <c r="J188" s="409">
        <v>8.8595559999999995</v>
      </c>
    </row>
    <row r="189" spans="1:10" s="8" customFormat="1" ht="13">
      <c r="A189" s="822" t="s">
        <v>635</v>
      </c>
      <c r="B189" s="823">
        <v>13.836408</v>
      </c>
      <c r="C189" s="823">
        <v>9.1118120000000005</v>
      </c>
      <c r="D189" s="823">
        <v>8.4553879999999992</v>
      </c>
      <c r="E189" s="823">
        <v>9.6029970000000002</v>
      </c>
      <c r="F189" s="823">
        <v>11.363827000000001</v>
      </c>
      <c r="G189" s="823">
        <v>35.699606000000003</v>
      </c>
      <c r="H189" s="824">
        <v>10.675931</v>
      </c>
      <c r="I189" s="824">
        <v>17.474425</v>
      </c>
      <c r="J189" s="824">
        <v>15.669326</v>
      </c>
    </row>
    <row r="190" spans="1:10" s="69" customFormat="1">
      <c r="A190" s="814" t="s">
        <v>661</v>
      </c>
      <c r="B190" s="815">
        <v>2.4922529999999998</v>
      </c>
      <c r="C190" s="815">
        <v>2.1768939999999999</v>
      </c>
      <c r="D190" s="815">
        <v>1.9060280000000001</v>
      </c>
      <c r="E190" s="815">
        <v>3.54393</v>
      </c>
      <c r="F190" s="815">
        <v>3.6814779999999998</v>
      </c>
      <c r="G190" s="815">
        <v>0.96679499999999996</v>
      </c>
      <c r="H190" s="409">
        <v>2.2812960000000002</v>
      </c>
      <c r="I190" s="409">
        <v>2.433894</v>
      </c>
      <c r="J190" s="409">
        <v>2.3933770000000001</v>
      </c>
    </row>
    <row r="191" spans="1:10" s="8" customFormat="1" ht="13">
      <c r="A191" s="816" t="s">
        <v>662</v>
      </c>
      <c r="B191" s="817">
        <v>10.387767999999999</v>
      </c>
      <c r="C191" s="817">
        <v>6.5915809999999997</v>
      </c>
      <c r="D191" s="817">
        <v>6.51471</v>
      </c>
      <c r="E191" s="817">
        <v>6.0468310000000001</v>
      </c>
      <c r="F191" s="817">
        <v>7.6823490000000003</v>
      </c>
      <c r="G191" s="817">
        <v>34.732810999999998</v>
      </c>
      <c r="H191" s="818">
        <v>7.8483419999999997</v>
      </c>
      <c r="I191" s="818">
        <v>15.029147999999999</v>
      </c>
      <c r="J191" s="818">
        <v>13.122539</v>
      </c>
    </row>
    <row r="192" spans="1:10" s="8" customFormat="1" ht="13">
      <c r="A192" s="811" t="s">
        <v>636</v>
      </c>
      <c r="B192" s="812">
        <v>179.62701000000001</v>
      </c>
      <c r="C192" s="812">
        <v>186.06718599999999</v>
      </c>
      <c r="D192" s="812">
        <v>196.05478099999999</v>
      </c>
      <c r="E192" s="812">
        <v>205.491085</v>
      </c>
      <c r="F192" s="812">
        <v>232.94494800000001</v>
      </c>
      <c r="G192" s="812">
        <v>244.69902999999999</v>
      </c>
      <c r="H192" s="813">
        <v>183.93510900000001</v>
      </c>
      <c r="I192" s="813">
        <v>219.959157</v>
      </c>
      <c r="J192" s="813">
        <v>210.394248</v>
      </c>
    </row>
    <row r="193" spans="1:10">
      <c r="A193" s="804" t="s">
        <v>663</v>
      </c>
      <c r="B193" s="805">
        <v>56.682332000000002</v>
      </c>
      <c r="C193" s="805">
        <v>55.671413999999999</v>
      </c>
      <c r="D193" s="805">
        <v>48.623533999999999</v>
      </c>
      <c r="E193" s="805">
        <v>50.286731000000003</v>
      </c>
      <c r="F193" s="805">
        <v>40.592379000000001</v>
      </c>
      <c r="G193" s="805">
        <v>30.081334999999999</v>
      </c>
      <c r="H193" s="806">
        <v>56.006087999999998</v>
      </c>
      <c r="I193" s="806">
        <v>42.168005999999998</v>
      </c>
      <c r="J193" s="806">
        <v>45.842218000000003</v>
      </c>
    </row>
    <row r="194" spans="1:10" s="8" customFormat="1" ht="13">
      <c r="A194" s="802" t="s">
        <v>637</v>
      </c>
      <c r="B194" s="803">
        <v>3.7100430000000002</v>
      </c>
      <c r="C194" s="803">
        <v>4.0324460000000002</v>
      </c>
      <c r="D194" s="803">
        <v>4.1179170000000003</v>
      </c>
      <c r="E194" s="803">
        <v>2.5248020000000002</v>
      </c>
      <c r="F194" s="803">
        <v>7.9709190000000003</v>
      </c>
      <c r="G194" s="803">
        <v>4.2865080000000004</v>
      </c>
      <c r="H194" s="330">
        <v>3.9257110000000002</v>
      </c>
      <c r="I194" s="330">
        <v>4.3591749999999996</v>
      </c>
      <c r="J194" s="330">
        <v>4.244084</v>
      </c>
    </row>
    <row r="195" spans="1:10">
      <c r="A195" s="804" t="s">
        <v>638</v>
      </c>
      <c r="B195" s="805">
        <v>5.9896229999999999</v>
      </c>
      <c r="C195" s="805">
        <v>8.9383809999999997</v>
      </c>
      <c r="D195" s="805">
        <v>17.084178999999999</v>
      </c>
      <c r="E195" s="805">
        <v>21.815973</v>
      </c>
      <c r="F195" s="805">
        <v>36.231731000000003</v>
      </c>
      <c r="G195" s="805">
        <v>70.552149999999997</v>
      </c>
      <c r="H195" s="806">
        <v>7.9621690000000003</v>
      </c>
      <c r="I195" s="806">
        <v>37.893597</v>
      </c>
      <c r="J195" s="806">
        <v>29.946366999999999</v>
      </c>
    </row>
    <row r="196" spans="1:10" s="69" customFormat="1">
      <c r="A196" s="802" t="s">
        <v>639</v>
      </c>
      <c r="B196" s="803">
        <v>17.278134999999999</v>
      </c>
      <c r="C196" s="803">
        <v>20.936412000000001</v>
      </c>
      <c r="D196" s="803">
        <v>23.582052999999998</v>
      </c>
      <c r="E196" s="803">
        <v>22.580034000000001</v>
      </c>
      <c r="F196" s="803">
        <v>23.222719000000001</v>
      </c>
      <c r="G196" s="803">
        <v>14.691634000000001</v>
      </c>
      <c r="H196" s="330">
        <v>19.725307000000001</v>
      </c>
      <c r="I196" s="330">
        <v>20.551459999999999</v>
      </c>
      <c r="J196" s="330">
        <v>20.332104000000001</v>
      </c>
    </row>
    <row r="197" spans="1:10">
      <c r="A197" s="804" t="s">
        <v>640</v>
      </c>
      <c r="B197" s="805">
        <v>32.342016999999998</v>
      </c>
      <c r="C197" s="805">
        <v>41.771061000000003</v>
      </c>
      <c r="D197" s="805">
        <v>54.635818999999998</v>
      </c>
      <c r="E197" s="805">
        <v>54.445816999999998</v>
      </c>
      <c r="F197" s="805">
        <v>57.148136000000001</v>
      </c>
      <c r="G197" s="805">
        <v>52.579579000000003</v>
      </c>
      <c r="H197" s="806">
        <v>38.649493</v>
      </c>
      <c r="I197" s="806">
        <v>54.402402000000002</v>
      </c>
      <c r="J197" s="806">
        <v>50.219774999999998</v>
      </c>
    </row>
    <row r="198" spans="1:10" s="8" customFormat="1" ht="13">
      <c r="A198" s="802" t="s">
        <v>641</v>
      </c>
      <c r="B198" s="803">
        <v>30.043043000000001</v>
      </c>
      <c r="C198" s="803">
        <v>32.134892999999998</v>
      </c>
      <c r="D198" s="803">
        <v>44.095433999999997</v>
      </c>
      <c r="E198" s="803">
        <v>53.068731999999997</v>
      </c>
      <c r="F198" s="803">
        <v>67.779064000000005</v>
      </c>
      <c r="G198" s="803">
        <v>72.507823999999999</v>
      </c>
      <c r="H198" s="330">
        <v>31.442367999999998</v>
      </c>
      <c r="I198" s="330">
        <v>59.484699999999997</v>
      </c>
      <c r="J198" s="330">
        <v>52.039053000000003</v>
      </c>
    </row>
    <row r="199" spans="1:10" s="8" customFormat="1" ht="13">
      <c r="A199" s="807" t="s">
        <v>642</v>
      </c>
      <c r="B199" s="808">
        <v>90.472181000000006</v>
      </c>
      <c r="C199" s="808">
        <v>100.038566</v>
      </c>
      <c r="D199" s="808">
        <v>101.402447</v>
      </c>
      <c r="E199" s="808">
        <v>102.576897</v>
      </c>
      <c r="F199" s="808">
        <v>94.603733000000005</v>
      </c>
      <c r="G199" s="808">
        <v>99.474762999999996</v>
      </c>
      <c r="H199" s="809">
        <v>96.871530000000007</v>
      </c>
      <c r="I199" s="809">
        <v>99.990774999999999</v>
      </c>
      <c r="J199" s="809">
        <v>99.162570000000002</v>
      </c>
    </row>
    <row r="200" spans="1:10">
      <c r="A200" s="802" t="s">
        <v>732</v>
      </c>
      <c r="B200" s="803" t="s">
        <v>105</v>
      </c>
      <c r="C200" s="803" t="s">
        <v>105</v>
      </c>
      <c r="D200" s="803">
        <v>2.9580000000000001E-3</v>
      </c>
      <c r="E200" s="803" t="s">
        <v>105</v>
      </c>
      <c r="F200" s="803" t="s">
        <v>105</v>
      </c>
      <c r="G200" s="803">
        <v>1.3841509999999999</v>
      </c>
      <c r="H200" s="330" t="s">
        <v>105</v>
      </c>
      <c r="I200" s="330">
        <v>0.41524499999999998</v>
      </c>
      <c r="J200" s="330">
        <v>0.30499199999999999</v>
      </c>
    </row>
    <row r="201" spans="1:10">
      <c r="A201" s="804" t="s">
        <v>643</v>
      </c>
      <c r="B201" s="805">
        <v>1.4532639999999999</v>
      </c>
      <c r="C201" s="805">
        <v>2.1051139999999999</v>
      </c>
      <c r="D201" s="805">
        <v>1.795609</v>
      </c>
      <c r="E201" s="805">
        <v>1.4830730000000001</v>
      </c>
      <c r="F201" s="805">
        <v>0.75256699999999999</v>
      </c>
      <c r="G201" s="805">
        <v>0.27570600000000001</v>
      </c>
      <c r="H201" s="806">
        <v>1.889313</v>
      </c>
      <c r="I201" s="806">
        <v>1.0625359999999999</v>
      </c>
      <c r="J201" s="806">
        <v>1.282057</v>
      </c>
    </row>
    <row r="202" spans="1:10">
      <c r="A202" s="802" t="s">
        <v>644</v>
      </c>
      <c r="B202" s="803">
        <v>1.148242</v>
      </c>
      <c r="C202" s="803">
        <v>1.1463179999999999</v>
      </c>
      <c r="D202" s="803">
        <v>2.769555</v>
      </c>
      <c r="E202" s="803">
        <v>1.354371</v>
      </c>
      <c r="F202" s="803">
        <v>1.1458280000000001</v>
      </c>
      <c r="G202" s="803">
        <v>52.432355000000001</v>
      </c>
      <c r="H202" s="330">
        <v>1.1469549999999999</v>
      </c>
      <c r="I202" s="330">
        <v>16.930046000000001</v>
      </c>
      <c r="J202" s="330">
        <v>12.739406000000001</v>
      </c>
    </row>
    <row r="203" spans="1:10" s="69" customFormat="1">
      <c r="A203" s="816" t="s">
        <v>645</v>
      </c>
      <c r="B203" s="817">
        <v>79.293131000000002</v>
      </c>
      <c r="C203" s="817">
        <v>87.846868000000001</v>
      </c>
      <c r="D203" s="817">
        <v>89.644327000000004</v>
      </c>
      <c r="E203" s="817">
        <v>88.417333999999997</v>
      </c>
      <c r="F203" s="817">
        <v>83.397238000000002</v>
      </c>
      <c r="G203" s="817">
        <v>32.880144000000001</v>
      </c>
      <c r="H203" s="818">
        <v>85.015078000000003</v>
      </c>
      <c r="I203" s="818">
        <v>71.174043999999995</v>
      </c>
      <c r="J203" s="818">
        <v>74.849040000000002</v>
      </c>
    </row>
    <row r="204" spans="1:10" s="8" customFormat="1" ht="13">
      <c r="A204" s="814" t="s">
        <v>646</v>
      </c>
      <c r="B204" s="815">
        <v>8.5775430000000004</v>
      </c>
      <c r="C204" s="815">
        <v>8.9402659999999994</v>
      </c>
      <c r="D204" s="815">
        <v>7.1690129999999996</v>
      </c>
      <c r="E204" s="815">
        <v>11.311604000000001</v>
      </c>
      <c r="F204" s="815">
        <v>9.2594089999999998</v>
      </c>
      <c r="G204" s="815">
        <v>6.2401600000000004</v>
      </c>
      <c r="H204" s="409">
        <v>8.8201839999999994</v>
      </c>
      <c r="I204" s="409">
        <v>8.5168169999999996</v>
      </c>
      <c r="J204" s="409">
        <v>8.5973649999999999</v>
      </c>
    </row>
    <row r="205" spans="1:10">
      <c r="A205" s="804" t="s">
        <v>730</v>
      </c>
      <c r="B205" s="805" t="s">
        <v>105</v>
      </c>
      <c r="C205" s="805" t="s">
        <v>105</v>
      </c>
      <c r="D205" s="805">
        <v>2.0983999999999999E-2</v>
      </c>
      <c r="E205" s="805">
        <v>1.0515E-2</v>
      </c>
      <c r="F205" s="805">
        <v>4.8690999999999998E-2</v>
      </c>
      <c r="G205" s="805">
        <v>6.2622460000000002</v>
      </c>
      <c r="H205" s="806" t="s">
        <v>105</v>
      </c>
      <c r="I205" s="806">
        <v>1.892085</v>
      </c>
      <c r="J205" s="806">
        <v>1.3897090000000001</v>
      </c>
    </row>
    <row r="206" spans="1:10" s="8" customFormat="1" ht="13">
      <c r="A206" s="811" t="s">
        <v>647</v>
      </c>
      <c r="B206" s="812">
        <v>14.689328</v>
      </c>
      <c r="C206" s="812">
        <v>12.287487</v>
      </c>
      <c r="D206" s="812">
        <v>16.557267</v>
      </c>
      <c r="E206" s="812">
        <v>18.230595000000001</v>
      </c>
      <c r="F206" s="812">
        <v>25.713808</v>
      </c>
      <c r="G206" s="812">
        <v>26.415434000000001</v>
      </c>
      <c r="H206" s="813">
        <v>13.082637</v>
      </c>
      <c r="I206" s="813">
        <v>21.623488999999999</v>
      </c>
      <c r="J206" s="813">
        <v>19.355768999999999</v>
      </c>
    </row>
    <row r="207" spans="1:10">
      <c r="A207" s="804" t="s">
        <v>733</v>
      </c>
      <c r="B207" s="805" t="s">
        <v>105</v>
      </c>
      <c r="C207" s="805" t="s">
        <v>105</v>
      </c>
      <c r="D207" s="805">
        <v>1.75E-4</v>
      </c>
      <c r="E207" s="805">
        <v>8.7919999999999995E-3</v>
      </c>
      <c r="F207" s="805">
        <v>1.2754E-2</v>
      </c>
      <c r="G207" s="805">
        <v>0.30329899999999999</v>
      </c>
      <c r="H207" s="806" t="s">
        <v>105</v>
      </c>
      <c r="I207" s="806">
        <v>9.5794000000000004E-2</v>
      </c>
      <c r="J207" s="806">
        <v>7.0359000000000005E-2</v>
      </c>
    </row>
    <row r="208" spans="1:10" s="69" customFormat="1">
      <c r="A208" s="802" t="s">
        <v>648</v>
      </c>
      <c r="B208" s="803">
        <v>2.7011560000000001</v>
      </c>
      <c r="C208" s="803">
        <v>2.3388209999999998</v>
      </c>
      <c r="D208" s="803">
        <v>4.3832789999999999</v>
      </c>
      <c r="E208" s="803">
        <v>6.0126429999999997</v>
      </c>
      <c r="F208" s="803">
        <v>11.689648999999999</v>
      </c>
      <c r="G208" s="803">
        <v>7.2955490000000003</v>
      </c>
      <c r="H208" s="330">
        <v>2.4587750000000002</v>
      </c>
      <c r="I208" s="330">
        <v>7.0314209999999999</v>
      </c>
      <c r="J208" s="330">
        <v>5.8173170000000001</v>
      </c>
    </row>
    <row r="209" spans="1:10">
      <c r="A209" s="804" t="s">
        <v>649</v>
      </c>
      <c r="B209" s="805">
        <v>1.6706099999999999</v>
      </c>
      <c r="C209" s="805">
        <v>1.4656739999999999</v>
      </c>
      <c r="D209" s="805">
        <v>3.5686610000000001</v>
      </c>
      <c r="E209" s="805">
        <v>3.9399130000000002</v>
      </c>
      <c r="F209" s="805">
        <v>7.329466</v>
      </c>
      <c r="G209" s="805">
        <v>4.2646369999999996</v>
      </c>
      <c r="H209" s="806">
        <v>1.53352</v>
      </c>
      <c r="I209" s="806">
        <v>4.5490630000000003</v>
      </c>
      <c r="J209" s="806">
        <v>3.7483919999999999</v>
      </c>
    </row>
    <row r="210" spans="1:10" s="8" customFormat="1" ht="13">
      <c r="A210" s="802" t="s">
        <v>650</v>
      </c>
      <c r="B210" s="803">
        <v>6.5517500000000002</v>
      </c>
      <c r="C210" s="803">
        <v>5.3992570000000004</v>
      </c>
      <c r="D210" s="803">
        <v>4.7721239999999998</v>
      </c>
      <c r="E210" s="803">
        <v>4.072927</v>
      </c>
      <c r="F210" s="803">
        <v>2.973471</v>
      </c>
      <c r="G210" s="803">
        <v>3.1802890000000001</v>
      </c>
      <c r="H210" s="330">
        <v>5.7808000000000002</v>
      </c>
      <c r="I210" s="330">
        <v>3.7675139999999998</v>
      </c>
      <c r="J210" s="330">
        <v>4.3020699999999996</v>
      </c>
    </row>
    <row r="211" spans="1:10" s="8" customFormat="1" ht="13">
      <c r="A211" s="804" t="s">
        <v>651</v>
      </c>
      <c r="B211" s="805">
        <v>2.838587</v>
      </c>
      <c r="C211" s="805">
        <v>1.9812920000000001</v>
      </c>
      <c r="D211" s="805">
        <v>3.6850269999999998</v>
      </c>
      <c r="E211" s="805">
        <v>4.1329529999999997</v>
      </c>
      <c r="F211" s="805">
        <v>3.7084679999999999</v>
      </c>
      <c r="G211" s="805">
        <v>11.37166</v>
      </c>
      <c r="H211" s="806">
        <v>2.265107</v>
      </c>
      <c r="I211" s="806">
        <v>6.1276999999999999</v>
      </c>
      <c r="J211" s="806">
        <v>5.102125</v>
      </c>
    </row>
    <row r="212" spans="1:10" s="8" customFormat="1" ht="13">
      <c r="A212" s="811" t="s">
        <v>652</v>
      </c>
      <c r="B212" s="812">
        <v>77.019779999999997</v>
      </c>
      <c r="C212" s="812">
        <v>52.433349999999997</v>
      </c>
      <c r="D212" s="812">
        <v>53.077530000000003</v>
      </c>
      <c r="E212" s="812">
        <v>54.170228999999999</v>
      </c>
      <c r="F212" s="812">
        <v>51.707092000000003</v>
      </c>
      <c r="G212" s="812">
        <v>57.502769999999998</v>
      </c>
      <c r="H212" s="813">
        <v>60.572904999999999</v>
      </c>
      <c r="I212" s="813">
        <v>54.495128000000001</v>
      </c>
      <c r="J212" s="813">
        <v>56.108865999999999</v>
      </c>
    </row>
    <row r="213" spans="1:10" ht="13">
      <c r="A213" s="826" t="s">
        <v>653</v>
      </c>
      <c r="B213" s="827">
        <f>B153+B158+B164+B171+B175+B180+B189+B192+B199+B206+B212</f>
        <v>1225.8142120000002</v>
      </c>
      <c r="C213" s="827">
        <f t="shared" ref="C213:J213" si="62">C153+C158+C164+C171+C175+C180+C189+C192+C199+C206+C212</f>
        <v>1320.9086709999997</v>
      </c>
      <c r="D213" s="827">
        <f t="shared" si="62"/>
        <v>1468.963366</v>
      </c>
      <c r="E213" s="827">
        <f t="shared" si="62"/>
        <v>1616.443798</v>
      </c>
      <c r="F213" s="827">
        <f t="shared" si="62"/>
        <v>1726.621617</v>
      </c>
      <c r="G213" s="827">
        <f t="shared" si="62"/>
        <v>1909.2927729999999</v>
      </c>
      <c r="H213" s="827">
        <f t="shared" si="62"/>
        <v>1289.426813</v>
      </c>
      <c r="I213" s="827">
        <f t="shared" si="62"/>
        <v>1690.85283</v>
      </c>
      <c r="J213" s="827">
        <f t="shared" si="62"/>
        <v>1584.268382</v>
      </c>
    </row>
    <row r="214" spans="1:10" ht="13">
      <c r="A214" s="828" t="s">
        <v>665</v>
      </c>
      <c r="B214" s="3"/>
      <c r="C214" s="3"/>
      <c r="D214" s="246"/>
      <c r="E214" s="3"/>
      <c r="F214" s="3"/>
      <c r="G214" s="246"/>
      <c r="H214" s="3"/>
      <c r="I214" s="3"/>
      <c r="J214" s="3"/>
    </row>
    <row r="215" spans="1:10" ht="13">
      <c r="A215" s="828" t="s">
        <v>352</v>
      </c>
      <c r="B215" s="3"/>
      <c r="C215" s="3"/>
      <c r="D215" s="246"/>
      <c r="E215" s="3"/>
      <c r="F215" s="3"/>
      <c r="G215" s="246"/>
      <c r="H215" s="3"/>
      <c r="I215" s="3"/>
      <c r="J215" s="3"/>
    </row>
    <row r="216" spans="1:10" ht="13">
      <c r="A216" s="291" t="s">
        <v>944</v>
      </c>
      <c r="B216" s="3"/>
      <c r="C216" s="3"/>
      <c r="D216" s="246"/>
      <c r="E216" s="3"/>
      <c r="F216" s="3"/>
      <c r="G216" s="246"/>
      <c r="H216" s="3"/>
      <c r="I216" s="3"/>
      <c r="J216" s="3"/>
    </row>
    <row r="217" spans="1:10">
      <c r="E217" s="14"/>
      <c r="F217" s="14"/>
      <c r="G217" s="14"/>
      <c r="H217" s="14"/>
      <c r="I217" s="14"/>
      <c r="J217" s="14"/>
    </row>
    <row r="218" spans="1:10" ht="40.5" customHeight="1">
      <c r="A218" s="1004" t="s">
        <v>656</v>
      </c>
      <c r="B218" s="1005"/>
      <c r="C218" s="1005"/>
      <c r="D218" s="1005"/>
      <c r="E218" s="1005"/>
      <c r="F218" s="1005"/>
      <c r="G218" s="1005"/>
      <c r="H218" s="1005"/>
      <c r="I218" s="1005"/>
      <c r="J218" s="1006"/>
    </row>
    <row r="221" spans="1:10">
      <c r="B221" s="953"/>
      <c r="C221" s="953"/>
      <c r="D221" s="953"/>
      <c r="E221" s="953"/>
      <c r="F221" s="953"/>
      <c r="G221" s="953"/>
      <c r="H221" s="953"/>
      <c r="I221" s="953"/>
    </row>
  </sheetData>
  <mergeCells count="1">
    <mergeCell ref="A218:J218"/>
  </mergeCells>
  <pageMargins left="0.70866141732283472" right="0.70866141732283472" top="0.35433070866141736" bottom="0.43307086614173229" header="0.31496062992125984" footer="0.31496062992125984"/>
  <pageSetup paperSize="9" scale="57" firstPageNumber="105" fitToHeight="0" orientation="landscape" useFirstPageNumber="1" r:id="rId1"/>
  <headerFooter>
    <oddHeader>&amp;Rles finances des communes en 2019</oddHeader>
    <oddFooter>&amp;LDirection Générale des collectivités locales / DESL&amp;C&amp;P&amp;RMise en ligne : mars 2021</oddFooter>
  </headerFooter>
  <rowBreaks count="2" manualBreakCount="2">
    <brk id="72" max="9" man="1"/>
    <brk id="144" max="9" man="1"/>
  </rowBreaks>
</worksheet>
</file>

<file path=xl/worksheets/sheet31.xml><?xml version="1.0" encoding="utf-8"?>
<worksheet xmlns="http://schemas.openxmlformats.org/spreadsheetml/2006/main" xmlns:r="http://schemas.openxmlformats.org/officeDocument/2006/relationships">
  <sheetPr>
    <tabColor rgb="FF00B050"/>
    <pageSetUpPr fitToPage="1"/>
  </sheetPr>
  <dimension ref="A1:I64"/>
  <sheetViews>
    <sheetView topLeftCell="A29" zoomScaleNormal="100" workbookViewId="0">
      <selection activeCell="A50" sqref="A50:I50"/>
    </sheetView>
  </sheetViews>
  <sheetFormatPr baseColWidth="10" defaultRowHeight="12.5"/>
  <cols>
    <col min="9" max="9" width="18.81640625" customWidth="1"/>
  </cols>
  <sheetData>
    <row r="1" spans="1:9" ht="18">
      <c r="A1" s="1010" t="s">
        <v>388</v>
      </c>
      <c r="B1" s="1010"/>
      <c r="C1" s="1010"/>
      <c r="D1" s="1010"/>
      <c r="E1" s="1010"/>
      <c r="F1" s="1010"/>
      <c r="G1" s="1010"/>
      <c r="H1" s="1010"/>
      <c r="I1" s="1010"/>
    </row>
    <row r="2" spans="1:9" ht="21" customHeight="1">
      <c r="A2" s="1011" t="s">
        <v>380</v>
      </c>
      <c r="B2" s="1012"/>
      <c r="C2" s="1012"/>
      <c r="D2" s="1012"/>
      <c r="E2" s="1012"/>
      <c r="F2" s="1012"/>
      <c r="G2" s="1012"/>
      <c r="H2" s="1012"/>
      <c r="I2" s="1012"/>
    </row>
    <row r="4" spans="1:9">
      <c r="A4" s="1016" t="s">
        <v>949</v>
      </c>
      <c r="B4" s="1017"/>
      <c r="C4" s="1017"/>
      <c r="D4" s="1017"/>
      <c r="E4" s="1017"/>
      <c r="F4" s="1017"/>
      <c r="G4" s="1017"/>
      <c r="H4" s="1017"/>
      <c r="I4" s="1012"/>
    </row>
    <row r="5" spans="1:9">
      <c r="A5" s="1017"/>
      <c r="B5" s="1017"/>
      <c r="C5" s="1017"/>
      <c r="D5" s="1017"/>
      <c r="E5" s="1017"/>
      <c r="F5" s="1017"/>
      <c r="G5" s="1017"/>
      <c r="H5" s="1017"/>
      <c r="I5" s="1012"/>
    </row>
    <row r="7" spans="1:9" ht="305.25" customHeight="1">
      <c r="A7" s="1013" t="s">
        <v>768</v>
      </c>
      <c r="B7" s="1013"/>
      <c r="C7" s="1013"/>
      <c r="D7" s="1013"/>
      <c r="E7" s="1013"/>
      <c r="F7" s="1013"/>
      <c r="G7" s="1013"/>
      <c r="H7" s="1013"/>
      <c r="I7" s="1013"/>
    </row>
    <row r="8" spans="1:9" ht="12" customHeight="1">
      <c r="A8" s="302"/>
      <c r="B8" s="302"/>
      <c r="C8" s="302"/>
      <c r="D8" s="302"/>
      <c r="E8" s="302"/>
      <c r="F8" s="302"/>
      <c r="G8" s="302"/>
      <c r="H8" s="302"/>
      <c r="I8" s="302"/>
    </row>
    <row r="9" spans="1:9" ht="270.75" customHeight="1">
      <c r="A9" s="1013" t="s">
        <v>559</v>
      </c>
      <c r="B9" s="1014"/>
      <c r="C9" s="1014"/>
      <c r="D9" s="1014"/>
      <c r="E9" s="1014"/>
      <c r="F9" s="1014"/>
      <c r="G9" s="1014"/>
      <c r="H9" s="1014"/>
      <c r="I9" s="1014"/>
    </row>
    <row r="10" spans="1:9" ht="27" customHeight="1">
      <c r="A10" s="1013" t="s">
        <v>819</v>
      </c>
      <c r="B10" s="1013"/>
      <c r="C10" s="1013"/>
      <c r="D10" s="1013"/>
      <c r="E10" s="1013"/>
      <c r="F10" s="1013"/>
      <c r="G10" s="1013"/>
      <c r="H10" s="1013"/>
      <c r="I10" s="1013"/>
    </row>
    <row r="11" spans="1:9">
      <c r="A11" s="1013" t="s">
        <v>373</v>
      </c>
      <c r="B11" s="1014"/>
      <c r="C11" s="1014"/>
      <c r="D11" s="1014"/>
      <c r="E11" s="1014"/>
      <c r="F11" s="1014"/>
      <c r="G11" s="1014"/>
      <c r="H11" s="1014"/>
      <c r="I11" s="1014"/>
    </row>
    <row r="12" spans="1:9">
      <c r="A12" s="1014"/>
      <c r="B12" s="1014"/>
      <c r="C12" s="1014"/>
      <c r="D12" s="1014"/>
      <c r="E12" s="1014"/>
      <c r="F12" s="1014"/>
      <c r="G12" s="1014"/>
      <c r="H12" s="1014"/>
      <c r="I12" s="1014"/>
    </row>
    <row r="13" spans="1:9">
      <c r="A13" s="1014"/>
      <c r="B13" s="1014"/>
      <c r="C13" s="1014"/>
      <c r="D13" s="1014"/>
      <c r="E13" s="1014"/>
      <c r="F13" s="1014"/>
      <c r="G13" s="1014"/>
      <c r="H13" s="1014"/>
      <c r="I13" s="1014"/>
    </row>
    <row r="14" spans="1:9" ht="22.5" customHeight="1">
      <c r="A14" s="1014"/>
      <c r="B14" s="1014"/>
      <c r="C14" s="1014"/>
      <c r="D14" s="1014"/>
      <c r="E14" s="1014"/>
      <c r="F14" s="1014"/>
      <c r="G14" s="1014"/>
      <c r="H14" s="1014"/>
      <c r="I14" s="1014"/>
    </row>
    <row r="16" spans="1:9" ht="16.5" customHeight="1">
      <c r="A16" s="1018" t="s">
        <v>745</v>
      </c>
      <c r="B16" s="1019"/>
      <c r="C16" s="1019"/>
      <c r="D16" s="1019"/>
      <c r="E16" s="1019"/>
      <c r="F16" s="1019"/>
      <c r="G16" s="1019"/>
      <c r="H16" s="1019"/>
      <c r="I16" s="1019"/>
    </row>
    <row r="18" spans="1:9" ht="26.25" customHeight="1">
      <c r="A18" s="1015" t="s">
        <v>8</v>
      </c>
      <c r="B18" s="1012"/>
      <c r="C18" s="1012"/>
      <c r="D18" s="1012"/>
      <c r="E18" s="1012"/>
      <c r="F18" s="1012"/>
      <c r="G18" s="1012"/>
      <c r="H18" s="1012"/>
      <c r="I18" s="1012"/>
    </row>
    <row r="20" spans="1:9" ht="27" customHeight="1">
      <c r="A20" s="1015" t="s">
        <v>9</v>
      </c>
      <c r="B20" s="1012"/>
      <c r="C20" s="1012"/>
      <c r="D20" s="1012"/>
      <c r="E20" s="1012"/>
      <c r="F20" s="1012"/>
      <c r="G20" s="1012"/>
      <c r="H20" s="1012"/>
      <c r="I20" s="1012"/>
    </row>
    <row r="22" spans="1:9" ht="26.25" customHeight="1">
      <c r="A22" s="1020" t="s">
        <v>950</v>
      </c>
      <c r="B22" s="1020"/>
      <c r="C22" s="1020"/>
      <c r="D22" s="1020"/>
      <c r="E22" s="1020"/>
      <c r="F22" s="1020"/>
      <c r="G22" s="1020"/>
      <c r="H22" s="1020"/>
      <c r="I22" s="1020"/>
    </row>
    <row r="23" spans="1:9">
      <c r="A23" s="235"/>
      <c r="B23" s="235"/>
      <c r="C23" s="235"/>
      <c r="D23" s="235"/>
      <c r="E23" s="235"/>
      <c r="F23" s="235"/>
      <c r="G23" s="235"/>
      <c r="H23" s="235"/>
      <c r="I23" s="235"/>
    </row>
    <row r="24" spans="1:9" ht="13">
      <c r="A24" s="1007" t="s">
        <v>741</v>
      </c>
      <c r="B24" s="1008"/>
      <c r="C24" s="1008"/>
      <c r="D24" s="1008"/>
      <c r="E24" s="1008"/>
      <c r="F24" s="1008"/>
      <c r="G24" s="1008"/>
      <c r="H24" s="1008"/>
      <c r="I24" s="1008"/>
    </row>
    <row r="26" spans="1:9" ht="13">
      <c r="A26" s="1007" t="s">
        <v>742</v>
      </c>
      <c r="B26" s="1008"/>
      <c r="C26" s="1008"/>
      <c r="D26" s="1008"/>
      <c r="E26" s="1008"/>
      <c r="F26" s="1008"/>
      <c r="G26" s="1008"/>
      <c r="H26" s="1008"/>
      <c r="I26" s="1008"/>
    </row>
    <row r="28" spans="1:9" ht="13">
      <c r="A28" s="69" t="s">
        <v>743</v>
      </c>
      <c r="G28" s="215"/>
    </row>
    <row r="29" spans="1:9">
      <c r="A29" t="s">
        <v>708</v>
      </c>
    </row>
    <row r="31" spans="1:9" ht="13">
      <c r="A31" s="1007" t="s">
        <v>744</v>
      </c>
      <c r="B31" s="1008"/>
      <c r="C31" s="1008"/>
      <c r="D31" s="1008"/>
      <c r="E31" s="1008"/>
      <c r="F31" s="1008"/>
      <c r="G31" s="1008"/>
      <c r="H31" s="1008"/>
      <c r="I31" s="1008"/>
    </row>
    <row r="33" spans="1:9" ht="27.75" customHeight="1">
      <c r="A33" s="1009" t="s">
        <v>951</v>
      </c>
      <c r="B33" s="1009"/>
      <c r="C33" s="1009"/>
      <c r="D33" s="1009"/>
      <c r="E33" s="1009"/>
      <c r="F33" s="1009"/>
      <c r="G33" s="1009"/>
      <c r="H33" s="1009"/>
      <c r="I33" s="1009"/>
    </row>
    <row r="35" spans="1:9" ht="13">
      <c r="A35" s="1007" t="s">
        <v>746</v>
      </c>
      <c r="B35" s="1008"/>
      <c r="C35" s="1008"/>
      <c r="D35" s="1008"/>
      <c r="E35" s="1008"/>
      <c r="F35" s="1008"/>
      <c r="G35" s="1008"/>
      <c r="H35" s="1008"/>
      <c r="I35" s="1008"/>
    </row>
    <row r="37" spans="1:9" ht="40.5" customHeight="1">
      <c r="A37" s="1015" t="s">
        <v>769</v>
      </c>
      <c r="B37" s="1012"/>
      <c r="C37" s="1012"/>
      <c r="D37" s="1012"/>
      <c r="E37" s="1012"/>
      <c r="F37" s="1012"/>
      <c r="G37" s="1012"/>
      <c r="H37" s="1012"/>
      <c r="I37" s="1012"/>
    </row>
    <row r="39" spans="1:9" ht="39.75" customHeight="1">
      <c r="A39" s="1022" t="s">
        <v>952</v>
      </c>
      <c r="B39" s="1014"/>
      <c r="C39" s="1014"/>
      <c r="D39" s="1014"/>
      <c r="E39" s="1014"/>
      <c r="F39" s="1014"/>
      <c r="G39" s="1014"/>
      <c r="H39" s="1014"/>
      <c r="I39" s="1014"/>
    </row>
    <row r="41" spans="1:9" ht="25.5" customHeight="1">
      <c r="A41" s="1022" t="s">
        <v>953</v>
      </c>
      <c r="B41" s="1014"/>
      <c r="C41" s="1014"/>
      <c r="D41" s="1014"/>
      <c r="E41" s="1014"/>
      <c r="F41" s="1014"/>
      <c r="G41" s="1014"/>
      <c r="H41" s="1014"/>
      <c r="I41" s="1014"/>
    </row>
    <row r="43" spans="1:9" ht="25.5" customHeight="1">
      <c r="A43" s="1009" t="s">
        <v>747</v>
      </c>
      <c r="B43" s="1009"/>
      <c r="C43" s="1009"/>
      <c r="D43" s="1009"/>
      <c r="E43" s="1009"/>
      <c r="F43" s="1009"/>
      <c r="G43" s="1009"/>
      <c r="H43" s="1009"/>
      <c r="I43" s="1009"/>
    </row>
    <row r="44" spans="1:9">
      <c r="A44" s="304"/>
      <c r="B44" s="304"/>
      <c r="C44" s="304"/>
      <c r="D44" s="304"/>
      <c r="E44" s="304"/>
      <c r="F44" s="304"/>
      <c r="G44" s="304"/>
      <c r="H44" s="304"/>
      <c r="I44" s="304"/>
    </row>
    <row r="45" spans="1:9" ht="12.75" customHeight="1">
      <c r="A45" s="1009" t="s">
        <v>748</v>
      </c>
      <c r="B45" s="1009"/>
      <c r="C45" s="1009"/>
      <c r="D45" s="1009"/>
      <c r="E45" s="1009"/>
      <c r="F45" s="1009"/>
      <c r="G45" s="1009"/>
      <c r="H45" s="1009"/>
      <c r="I45" s="1009"/>
    </row>
    <row r="47" spans="1:9">
      <c r="A47" s="1020" t="s">
        <v>420</v>
      </c>
      <c r="B47" s="1021"/>
      <c r="C47" s="1021"/>
      <c r="D47" s="1021"/>
      <c r="E47" s="1021"/>
      <c r="F47" s="1021"/>
      <c r="G47" s="1021"/>
      <c r="H47" s="1021"/>
      <c r="I47" s="1021"/>
    </row>
    <row r="48" spans="1:9">
      <c r="A48" s="1021"/>
      <c r="B48" s="1021"/>
      <c r="C48" s="1021"/>
      <c r="D48" s="1021"/>
      <c r="E48" s="1021"/>
      <c r="F48" s="1021"/>
      <c r="G48" s="1021"/>
      <c r="H48" s="1021"/>
      <c r="I48" s="1021"/>
    </row>
    <row r="49" spans="1:9">
      <c r="A49" s="303"/>
      <c r="B49" s="303"/>
      <c r="C49" s="303"/>
      <c r="D49" s="303"/>
      <c r="E49" s="303"/>
      <c r="F49" s="303"/>
      <c r="G49" s="303"/>
      <c r="H49" s="303"/>
      <c r="I49" s="303"/>
    </row>
    <row r="50" spans="1:9" ht="37.5" customHeight="1">
      <c r="A50" s="1013" t="s">
        <v>757</v>
      </c>
      <c r="B50" s="1013"/>
      <c r="C50" s="1013"/>
      <c r="D50" s="1013"/>
      <c r="E50" s="1013"/>
      <c r="F50" s="1013"/>
      <c r="G50" s="1013"/>
      <c r="H50" s="1013"/>
      <c r="I50" s="1013"/>
    </row>
    <row r="51" spans="1:9">
      <c r="A51" s="275"/>
      <c r="B51" s="275"/>
      <c r="C51" s="275"/>
      <c r="D51" s="275"/>
      <c r="E51" s="275"/>
      <c r="F51" s="275"/>
      <c r="G51" s="275"/>
      <c r="H51" s="275"/>
      <c r="I51" s="275"/>
    </row>
    <row r="52" spans="1:9" ht="12.75" customHeight="1">
      <c r="A52" s="1023" t="s">
        <v>750</v>
      </c>
      <c r="B52" s="1023"/>
      <c r="C52" s="1023"/>
      <c r="D52" s="1023"/>
      <c r="E52" s="1023"/>
      <c r="F52" s="1023"/>
      <c r="G52" s="1023"/>
      <c r="H52" s="1023"/>
      <c r="I52" s="1023"/>
    </row>
    <row r="53" spans="1:9" ht="12.75" customHeight="1">
      <c r="A53" s="451"/>
      <c r="B53" s="451"/>
      <c r="C53" s="451"/>
      <c r="D53" s="451"/>
      <c r="E53" s="451"/>
      <c r="F53" s="451"/>
      <c r="G53" s="451"/>
      <c r="H53" s="451"/>
      <c r="I53" s="451"/>
    </row>
    <row r="54" spans="1:9" ht="42" customHeight="1">
      <c r="A54" s="1023" t="s">
        <v>756</v>
      </c>
      <c r="B54" s="1023"/>
      <c r="C54" s="1023"/>
      <c r="D54" s="1023"/>
      <c r="E54" s="1023"/>
      <c r="F54" s="1023"/>
      <c r="G54" s="1023"/>
      <c r="H54" s="1023"/>
      <c r="I54" s="1023"/>
    </row>
    <row r="55" spans="1:9" ht="12.75" customHeight="1">
      <c r="A55" s="451"/>
      <c r="B55" s="451"/>
      <c r="C55" s="451"/>
      <c r="D55" s="451"/>
      <c r="E55" s="451"/>
      <c r="F55" s="451"/>
      <c r="G55" s="451"/>
      <c r="H55" s="451"/>
      <c r="I55" s="451"/>
    </row>
    <row r="56" spans="1:9" ht="26.25" customHeight="1">
      <c r="A56" s="1023" t="s">
        <v>754</v>
      </c>
      <c r="B56" s="1023"/>
      <c r="C56" s="1023"/>
      <c r="D56" s="1023"/>
      <c r="E56" s="1023"/>
      <c r="F56" s="1023"/>
      <c r="G56" s="1023"/>
      <c r="H56" s="1023"/>
      <c r="I56" s="1023"/>
    </row>
    <row r="57" spans="1:9">
      <c r="A57" s="302"/>
      <c r="B57" s="302"/>
      <c r="C57" s="302"/>
      <c r="D57" s="302"/>
      <c r="E57" s="302"/>
      <c r="F57" s="302"/>
      <c r="G57" s="302"/>
      <c r="H57" s="302"/>
      <c r="I57" s="302"/>
    </row>
    <row r="58" spans="1:9" ht="15">
      <c r="A58" s="1007" t="s">
        <v>758</v>
      </c>
      <c r="B58" s="1008"/>
      <c r="C58" s="1008"/>
      <c r="D58" s="1008"/>
      <c r="E58" s="1008"/>
      <c r="F58" s="1008"/>
      <c r="G58" s="1008"/>
      <c r="H58" s="1008"/>
      <c r="I58" s="1008"/>
    </row>
    <row r="60" spans="1:9">
      <c r="A60" s="1015" t="s">
        <v>753</v>
      </c>
      <c r="B60" s="1012"/>
      <c r="C60" s="1012"/>
      <c r="D60" s="1012"/>
      <c r="E60" s="1012"/>
      <c r="F60" s="1012"/>
      <c r="G60" s="1012"/>
      <c r="H60" s="1012"/>
      <c r="I60" s="1012"/>
    </row>
    <row r="62" spans="1:9" ht="24.75" customHeight="1">
      <c r="A62" s="1024" t="s">
        <v>755</v>
      </c>
      <c r="B62" s="1024"/>
      <c r="C62" s="1024"/>
      <c r="D62" s="1024"/>
      <c r="E62" s="1024"/>
      <c r="F62" s="1024"/>
      <c r="G62" s="1024"/>
      <c r="H62" s="1024"/>
      <c r="I62" s="1024"/>
    </row>
    <row r="63" spans="1:9">
      <c r="A63" s="88"/>
    </row>
    <row r="64" spans="1:9">
      <c r="A64" s="69" t="s">
        <v>770</v>
      </c>
    </row>
  </sheetData>
  <mergeCells count="29">
    <mergeCell ref="A50:I50"/>
    <mergeCell ref="A54:I54"/>
    <mergeCell ref="A56:I56"/>
    <mergeCell ref="A62:I62"/>
    <mergeCell ref="A52:I52"/>
    <mergeCell ref="A58:I58"/>
    <mergeCell ref="A60:I60"/>
    <mergeCell ref="A47:I48"/>
    <mergeCell ref="A41:I41"/>
    <mergeCell ref="A43:I43"/>
    <mergeCell ref="A45:I45"/>
    <mergeCell ref="A35:I35"/>
    <mergeCell ref="A37:I37"/>
    <mergeCell ref="A39:I39"/>
    <mergeCell ref="A31:I31"/>
    <mergeCell ref="A33:I33"/>
    <mergeCell ref="A1:I1"/>
    <mergeCell ref="A2:I2"/>
    <mergeCell ref="A11:I14"/>
    <mergeCell ref="A24:I24"/>
    <mergeCell ref="A26:I26"/>
    <mergeCell ref="A18:I18"/>
    <mergeCell ref="A20:I20"/>
    <mergeCell ref="A4:I5"/>
    <mergeCell ref="A16:I16"/>
    <mergeCell ref="A9:I9"/>
    <mergeCell ref="A22:I22"/>
    <mergeCell ref="A7:I7"/>
    <mergeCell ref="A10:I10"/>
  </mergeCells>
  <phoneticPr fontId="2" type="noConversion"/>
  <pageMargins left="0.59055118110236227" right="0.59055118110236227" top="0.78740157480314965" bottom="0.78740157480314965" header="0.39370078740157483" footer="0.39370078740157483"/>
  <pageSetup paperSize="9" scale="86" firstPageNumber="108" fitToHeight="3" orientation="portrait" useFirstPageNumber="1" r:id="rId1"/>
  <headerFooter alignWithMargins="0">
    <oddHeader>&amp;R&amp;12Les finances des communes en 2019</oddHeader>
    <oddFooter>&amp;LDirection Générale des Collectivités Locales / DESL&amp;C&amp;P&amp;RMise en ligne : mars 2021</oddFooter>
  </headerFooter>
</worksheet>
</file>

<file path=xl/worksheets/sheet32.xml><?xml version="1.0" encoding="utf-8"?>
<worksheet xmlns="http://schemas.openxmlformats.org/spreadsheetml/2006/main" xmlns:r="http://schemas.openxmlformats.org/officeDocument/2006/relationships">
  <sheetPr>
    <tabColor rgb="FF00B050"/>
  </sheetPr>
  <dimension ref="A1:I23"/>
  <sheetViews>
    <sheetView showWhiteSpace="0" topLeftCell="A6" zoomScaleNormal="100" workbookViewId="0">
      <selection activeCell="A7" sqref="A7:I7"/>
    </sheetView>
  </sheetViews>
  <sheetFormatPr baseColWidth="10" defaultRowHeight="12.5"/>
  <sheetData>
    <row r="1" spans="1:9" ht="21" customHeight="1">
      <c r="A1" s="1025" t="s">
        <v>467</v>
      </c>
      <c r="B1" s="1026"/>
      <c r="C1" s="1026"/>
      <c r="D1" s="1026"/>
      <c r="E1" s="1026"/>
      <c r="F1" s="1026"/>
      <c r="G1" s="1026"/>
      <c r="H1" s="1026"/>
      <c r="I1" s="1026"/>
    </row>
    <row r="3" spans="1:9" ht="13">
      <c r="A3" s="1027" t="s">
        <v>381</v>
      </c>
      <c r="B3" s="1027"/>
      <c r="C3" s="1027"/>
      <c r="D3" s="1027"/>
      <c r="E3" s="1027"/>
      <c r="F3" s="1027"/>
      <c r="G3" s="1027"/>
      <c r="H3" s="1027"/>
      <c r="I3" s="1027"/>
    </row>
    <row r="5" spans="1:9" ht="105" customHeight="1">
      <c r="A5" s="997" t="s">
        <v>379</v>
      </c>
      <c r="B5" s="997"/>
      <c r="C5" s="997"/>
      <c r="D5" s="997"/>
      <c r="E5" s="997"/>
      <c r="F5" s="997"/>
      <c r="G5" s="997"/>
      <c r="H5" s="997"/>
      <c r="I5" s="997"/>
    </row>
    <row r="6" spans="1:9" ht="13.5" customHeight="1">
      <c r="A6" s="306"/>
      <c r="B6" s="306"/>
      <c r="C6" s="306"/>
      <c r="D6" s="306"/>
      <c r="E6" s="306"/>
      <c r="F6" s="306"/>
      <c r="G6" s="69"/>
      <c r="H6" s="69"/>
      <c r="I6" s="69"/>
    </row>
    <row r="7" spans="1:9" ht="312.5" customHeight="1">
      <c r="A7" s="997" t="s">
        <v>1009</v>
      </c>
      <c r="B7" s="997"/>
      <c r="C7" s="997"/>
      <c r="D7" s="997"/>
      <c r="E7" s="997"/>
      <c r="F7" s="997"/>
      <c r="G7" s="997"/>
      <c r="H7" s="997"/>
      <c r="I7" s="997"/>
    </row>
    <row r="9" spans="1:9" ht="66" customHeight="1">
      <c r="A9" s="1029" t="s">
        <v>393</v>
      </c>
      <c r="B9" s="1030"/>
      <c r="C9" s="1030"/>
      <c r="D9" s="1030"/>
      <c r="E9" s="1030"/>
      <c r="F9" s="1030"/>
      <c r="G9" s="1030"/>
      <c r="H9" s="1030"/>
      <c r="I9" s="1030"/>
    </row>
    <row r="11" spans="1:9" ht="13">
      <c r="A11" s="1028" t="s">
        <v>17</v>
      </c>
      <c r="B11" s="1028"/>
      <c r="C11" s="1028"/>
      <c r="D11" s="1028"/>
      <c r="E11" s="1028"/>
      <c r="F11" s="1028"/>
      <c r="G11" s="1028"/>
      <c r="H11" s="1028"/>
      <c r="I11" s="1028"/>
    </row>
    <row r="12" spans="1:9">
      <c r="A12" s="69"/>
      <c r="B12" s="69"/>
      <c r="C12" s="69"/>
      <c r="D12" s="69"/>
      <c r="E12" s="69"/>
      <c r="F12" s="69"/>
      <c r="G12" s="69"/>
      <c r="H12" s="69"/>
      <c r="I12" s="69"/>
    </row>
    <row r="13" spans="1:9" ht="40.5" customHeight="1">
      <c r="A13" s="990" t="s">
        <v>376</v>
      </c>
      <c r="B13" s="990"/>
      <c r="C13" s="990"/>
      <c r="D13" s="990"/>
      <c r="E13" s="990"/>
      <c r="F13" s="990"/>
      <c r="G13" s="990"/>
      <c r="H13" s="990"/>
      <c r="I13" s="990"/>
    </row>
    <row r="14" spans="1:9">
      <c r="A14" s="69"/>
      <c r="B14" s="69"/>
      <c r="C14" s="69"/>
      <c r="D14" s="69"/>
      <c r="E14" s="69"/>
      <c r="F14" s="69"/>
      <c r="G14" s="69"/>
      <c r="H14" s="69"/>
      <c r="I14" s="69"/>
    </row>
    <row r="15" spans="1:9" ht="53.25" customHeight="1">
      <c r="A15" s="990" t="s">
        <v>377</v>
      </c>
      <c r="B15" s="990"/>
      <c r="C15" s="990"/>
      <c r="D15" s="990"/>
      <c r="E15" s="990"/>
      <c r="F15" s="990"/>
      <c r="G15" s="990"/>
      <c r="H15" s="990"/>
      <c r="I15" s="990"/>
    </row>
    <row r="16" spans="1:9">
      <c r="A16" s="69"/>
      <c r="B16" s="69"/>
      <c r="C16" s="69"/>
      <c r="D16" s="69"/>
      <c r="E16" s="69"/>
      <c r="F16" s="69"/>
      <c r="G16" s="69"/>
      <c r="H16" s="69"/>
      <c r="I16" s="69"/>
    </row>
    <row r="17" spans="1:9" ht="67.5" customHeight="1">
      <c r="A17" s="990" t="s">
        <v>378</v>
      </c>
      <c r="B17" s="990"/>
      <c r="C17" s="990"/>
      <c r="D17" s="990"/>
      <c r="E17" s="990"/>
      <c r="F17" s="990"/>
      <c r="G17" s="990"/>
      <c r="H17" s="990"/>
      <c r="I17" s="990"/>
    </row>
    <row r="18" spans="1:9">
      <c r="A18" s="272"/>
      <c r="B18" s="272"/>
      <c r="C18" s="272"/>
      <c r="D18" s="272"/>
      <c r="E18" s="272"/>
      <c r="F18" s="272"/>
      <c r="G18" s="69"/>
      <c r="H18" s="69"/>
      <c r="I18" s="69"/>
    </row>
    <row r="19" spans="1:9">
      <c r="A19" s="272"/>
      <c r="B19" s="272"/>
      <c r="C19" s="272"/>
      <c r="D19" s="272"/>
      <c r="E19" s="272"/>
      <c r="F19" s="272"/>
      <c r="G19" s="69"/>
      <c r="H19" s="69"/>
      <c r="I19" s="69"/>
    </row>
    <row r="23" spans="1:9">
      <c r="A23" s="69"/>
    </row>
  </sheetData>
  <mergeCells count="9">
    <mergeCell ref="A17:I17"/>
    <mergeCell ref="A1:I1"/>
    <mergeCell ref="A3:I3"/>
    <mergeCell ref="A11:I11"/>
    <mergeCell ref="A13:I13"/>
    <mergeCell ref="A15:I15"/>
    <mergeCell ref="A5:I5"/>
    <mergeCell ref="A7:I7"/>
    <mergeCell ref="A9:I9"/>
  </mergeCells>
  <pageMargins left="0.51181102362204722" right="0.51181102362204722" top="0.74803149606299213" bottom="0.74803149606299213" header="0.31496062992125984" footer="0.31496062992125984"/>
  <pageSetup paperSize="9" scale="86" firstPageNumber="110" orientation="portrait" useFirstPageNumber="1" r:id="rId1"/>
  <headerFooter>
    <oddHeader>&amp;R&amp;12Les finances des communes en 2019</oddHeader>
    <oddFooter>&amp;LDirection Générale des Collectivités Locales / DESL&amp;C&amp;P&amp;RMise en ligne : mars 2021</oddFooter>
  </headerFooter>
</worksheet>
</file>

<file path=xl/worksheets/sheet33.xml><?xml version="1.0" encoding="utf-8"?>
<worksheet xmlns="http://schemas.openxmlformats.org/spreadsheetml/2006/main" xmlns:r="http://schemas.openxmlformats.org/officeDocument/2006/relationships">
  <sheetPr>
    <tabColor rgb="FF00B050"/>
  </sheetPr>
  <dimension ref="A1:I30"/>
  <sheetViews>
    <sheetView topLeftCell="A25" zoomScaleNormal="100" workbookViewId="0">
      <selection activeCell="A50" sqref="A50"/>
    </sheetView>
  </sheetViews>
  <sheetFormatPr baseColWidth="10" defaultRowHeight="12.5"/>
  <sheetData>
    <row r="1" spans="1:9" ht="21" customHeight="1">
      <c r="A1" s="1025" t="s">
        <v>468</v>
      </c>
      <c r="B1" s="1026"/>
      <c r="C1" s="1026"/>
      <c r="D1" s="1026"/>
      <c r="E1" s="1026"/>
      <c r="F1" s="1026"/>
      <c r="G1" s="1026"/>
      <c r="H1" s="1026"/>
      <c r="I1" s="1026"/>
    </row>
    <row r="3" spans="1:9" s="69" customFormat="1" ht="12.75" customHeight="1">
      <c r="A3" s="311" t="s">
        <v>228</v>
      </c>
    </row>
    <row r="4" spans="1:9" s="69" customFormat="1" ht="72" customHeight="1">
      <c r="A4" s="1035" t="s">
        <v>229</v>
      </c>
      <c r="B4" s="1035"/>
      <c r="C4" s="1035"/>
      <c r="D4" s="1035"/>
      <c r="E4" s="1035"/>
      <c r="F4" s="1035"/>
      <c r="G4" s="1035"/>
      <c r="H4" s="1035"/>
      <c r="I4" s="1035"/>
    </row>
    <row r="5" spans="1:9" s="69" customFormat="1" ht="12.75" customHeight="1">
      <c r="A5" s="234"/>
    </row>
    <row r="6" spans="1:9" s="69" customFormat="1" ht="42.75" customHeight="1">
      <c r="A6" s="1036" t="s">
        <v>382</v>
      </c>
      <c r="B6" s="1036"/>
      <c r="C6" s="1036"/>
      <c r="D6" s="1036"/>
      <c r="E6" s="1036"/>
      <c r="F6" s="1036"/>
      <c r="G6" s="1036"/>
      <c r="H6" s="1036"/>
      <c r="I6" s="1036"/>
    </row>
    <row r="7" spans="1:9" s="69" customFormat="1" ht="12.75" customHeight="1">
      <c r="A7" s="234"/>
    </row>
    <row r="8" spans="1:9" s="69" customFormat="1" ht="40.5" customHeight="1">
      <c r="A8" s="1034" t="s">
        <v>760</v>
      </c>
      <c r="B8" s="1034"/>
      <c r="C8" s="1034"/>
      <c r="D8" s="1034"/>
      <c r="E8" s="1034"/>
      <c r="F8" s="1034"/>
      <c r="G8" s="1034"/>
      <c r="H8" s="1034"/>
      <c r="I8" s="1034"/>
    </row>
    <row r="9" spans="1:9" s="69" customFormat="1" ht="12.75" customHeight="1">
      <c r="A9" s="307"/>
    </row>
    <row r="10" spans="1:9" s="69" customFormat="1" ht="12.75" customHeight="1">
      <c r="A10" s="1034" t="s">
        <v>761</v>
      </c>
      <c r="B10" s="1034"/>
      <c r="C10" s="1034"/>
      <c r="D10" s="1034"/>
      <c r="E10" s="1034"/>
      <c r="F10" s="1034"/>
      <c r="G10" s="1034"/>
      <c r="H10" s="1034"/>
      <c r="I10" s="1034"/>
    </row>
    <row r="11" spans="1:9" s="69" customFormat="1" ht="12.75" customHeight="1">
      <c r="A11" s="308"/>
      <c r="B11" s="308"/>
      <c r="C11" s="308"/>
      <c r="D11" s="308"/>
      <c r="E11" s="308"/>
      <c r="F11" s="308"/>
    </row>
    <row r="12" spans="1:9" s="69" customFormat="1" ht="32.25" customHeight="1">
      <c r="A12" s="1034" t="s">
        <v>383</v>
      </c>
      <c r="B12" s="1034"/>
      <c r="C12" s="1034"/>
      <c r="D12" s="1034"/>
      <c r="E12" s="1034"/>
      <c r="F12" s="1034"/>
      <c r="G12" s="1034"/>
      <c r="H12" s="1034"/>
      <c r="I12" s="1034"/>
    </row>
    <row r="13" spans="1:9" s="69" customFormat="1" ht="12.75" customHeight="1">
      <c r="A13" s="309"/>
    </row>
    <row r="14" spans="1:9" s="69" customFormat="1" ht="44.25" customHeight="1">
      <c r="A14" s="1034" t="s">
        <v>384</v>
      </c>
      <c r="B14" s="1034"/>
      <c r="C14" s="1034"/>
      <c r="D14" s="1034"/>
      <c r="E14" s="1034"/>
      <c r="F14" s="1034"/>
      <c r="G14" s="1034"/>
      <c r="H14" s="1034"/>
      <c r="I14" s="1034"/>
    </row>
    <row r="15" spans="1:9" s="69" customFormat="1" ht="12.75" customHeight="1">
      <c r="A15" s="309"/>
    </row>
    <row r="16" spans="1:9" s="69" customFormat="1" ht="69.75" customHeight="1">
      <c r="A16" s="1034" t="s">
        <v>759</v>
      </c>
      <c r="B16" s="1034"/>
      <c r="C16" s="1034"/>
      <c r="D16" s="1034"/>
      <c r="E16" s="1034"/>
      <c r="F16" s="1034"/>
      <c r="G16" s="1034"/>
      <c r="H16" s="1034"/>
      <c r="I16" s="1034"/>
    </row>
    <row r="17" spans="1:9" s="69" customFormat="1" ht="12.75" customHeight="1">
      <c r="A17" s="307"/>
    </row>
    <row r="18" spans="1:9" s="69" customFormat="1" ht="29.25" customHeight="1">
      <c r="A18" s="1034" t="s">
        <v>385</v>
      </c>
      <c r="B18" s="1034"/>
      <c r="C18" s="1034"/>
      <c r="D18" s="1034"/>
      <c r="E18" s="1034"/>
      <c r="F18" s="1034"/>
      <c r="G18" s="1034"/>
      <c r="H18" s="1034"/>
      <c r="I18" s="1034"/>
    </row>
    <row r="19" spans="1:9" s="69" customFormat="1" ht="12.75" customHeight="1">
      <c r="A19" s="310"/>
    </row>
    <row r="20" spans="1:9" s="69" customFormat="1" ht="29.25" customHeight="1">
      <c r="A20" s="1034" t="s">
        <v>407</v>
      </c>
      <c r="B20" s="1034"/>
      <c r="C20" s="1034"/>
      <c r="D20" s="1034"/>
      <c r="E20" s="1034"/>
      <c r="F20" s="1034"/>
      <c r="G20" s="1034"/>
      <c r="H20" s="1034"/>
      <c r="I20" s="1034"/>
    </row>
    <row r="21" spans="1:9" s="69" customFormat="1" ht="12.75" customHeight="1">
      <c r="A21" s="310"/>
    </row>
    <row r="22" spans="1:9" s="69" customFormat="1" ht="35.25" customHeight="1">
      <c r="A22" s="1034" t="s">
        <v>386</v>
      </c>
      <c r="B22" s="1034"/>
      <c r="C22" s="1034"/>
      <c r="D22" s="1034"/>
      <c r="E22" s="1034"/>
      <c r="F22" s="1034"/>
      <c r="G22" s="1034"/>
      <c r="H22" s="1034"/>
      <c r="I22" s="1034"/>
    </row>
    <row r="23" spans="1:9" s="69" customFormat="1" ht="12" customHeight="1">
      <c r="A23" s="308"/>
      <c r="B23" s="308"/>
      <c r="C23" s="308"/>
      <c r="D23" s="308"/>
      <c r="E23" s="308"/>
      <c r="F23" s="308"/>
      <c r="G23" s="308"/>
      <c r="H23" s="308"/>
      <c r="I23" s="308"/>
    </row>
    <row r="24" spans="1:9" s="69" customFormat="1" ht="78.75" customHeight="1">
      <c r="A24" s="1034" t="s">
        <v>954</v>
      </c>
      <c r="B24" s="1034"/>
      <c r="C24" s="1034"/>
      <c r="D24" s="1034"/>
      <c r="E24" s="1034"/>
      <c r="F24" s="1034"/>
      <c r="G24" s="1034"/>
      <c r="H24" s="1034"/>
      <c r="I24" s="1034"/>
    </row>
    <row r="25" spans="1:9" s="69" customFormat="1" ht="12.75" customHeight="1">
      <c r="A25" s="310"/>
    </row>
    <row r="26" spans="1:9" s="69" customFormat="1" ht="44.25" customHeight="1">
      <c r="A26" s="1034" t="s">
        <v>670</v>
      </c>
      <c r="B26" s="1034"/>
      <c r="C26" s="1034"/>
      <c r="D26" s="1034"/>
      <c r="E26" s="1034"/>
      <c r="F26" s="1034"/>
      <c r="G26" s="1034"/>
      <c r="H26" s="1034"/>
      <c r="I26" s="1034"/>
    </row>
    <row r="27" spans="1:9" s="69" customFormat="1" ht="12.75" customHeight="1">
      <c r="A27" s="310"/>
    </row>
    <row r="28" spans="1:9" s="69" customFormat="1" ht="29.25" customHeight="1">
      <c r="A28" s="1034" t="s">
        <v>387</v>
      </c>
      <c r="B28" s="1034"/>
      <c r="C28" s="1034"/>
      <c r="D28" s="1034"/>
      <c r="E28" s="1034"/>
      <c r="F28" s="1034"/>
      <c r="G28" s="1034"/>
      <c r="H28" s="1034"/>
      <c r="I28" s="1034"/>
    </row>
    <row r="30" spans="1:9" ht="26.25" customHeight="1">
      <c r="A30" s="1031" t="s">
        <v>762</v>
      </c>
      <c r="B30" s="1032"/>
      <c r="C30" s="1032"/>
      <c r="D30" s="1032"/>
      <c r="E30" s="1032"/>
      <c r="F30" s="1032"/>
      <c r="G30" s="1032"/>
      <c r="H30" s="1032"/>
      <c r="I30" s="1033"/>
    </row>
  </sheetData>
  <mergeCells count="15">
    <mergeCell ref="A30:I30"/>
    <mergeCell ref="A28:I28"/>
    <mergeCell ref="A1:I1"/>
    <mergeCell ref="A4:I4"/>
    <mergeCell ref="A6:I6"/>
    <mergeCell ref="A8:I8"/>
    <mergeCell ref="A10:I10"/>
    <mergeCell ref="A12:I12"/>
    <mergeCell ref="A14:I14"/>
    <mergeCell ref="A16:I16"/>
    <mergeCell ref="A18:I18"/>
    <mergeCell ref="A20:I20"/>
    <mergeCell ref="A22:I22"/>
    <mergeCell ref="A24:I24"/>
    <mergeCell ref="A26:I26"/>
  </mergeCells>
  <pageMargins left="0.51181102362204722" right="0.31496062992125984" top="0.74803149606299213" bottom="0.74803149606299213" header="0.31496062992125984" footer="0.31496062992125984"/>
  <pageSetup paperSize="9" scale="86" firstPageNumber="111" orientation="portrait" useFirstPageNumber="1" r:id="rId1"/>
  <headerFooter>
    <oddHeader>&amp;R&amp;12Les finances des communes en 2019</oddHeader>
    <oddFooter>&amp;LDirection Générale des Collectivités Locales / DESL&amp;C&amp;P&amp;RMise en ligne : mars 2021</oddFooter>
  </headerFooter>
</worksheet>
</file>

<file path=xl/worksheets/sheet4.xml><?xml version="1.0" encoding="utf-8"?>
<worksheet xmlns="http://schemas.openxmlformats.org/spreadsheetml/2006/main" xmlns:r="http://schemas.openxmlformats.org/officeDocument/2006/relationships">
  <sheetPr>
    <tabColor rgb="FF00B050"/>
  </sheetPr>
  <dimension ref="A1:O96"/>
  <sheetViews>
    <sheetView topLeftCell="A49" zoomScaleNormal="100" zoomScalePageLayoutView="85" workbookViewId="0">
      <selection activeCell="A50" sqref="A50"/>
    </sheetView>
  </sheetViews>
  <sheetFormatPr baseColWidth="10" defaultRowHeight="12.5"/>
  <cols>
    <col min="1" max="1" width="25.54296875" customWidth="1"/>
    <col min="13" max="14" width="18.1796875" customWidth="1"/>
    <col min="15" max="15" width="13.7265625" customWidth="1"/>
  </cols>
  <sheetData>
    <row r="1" spans="1:15" ht="21">
      <c r="A1" s="10" t="s">
        <v>907</v>
      </c>
    </row>
    <row r="2" spans="1:15" ht="15">
      <c r="A2" s="38"/>
      <c r="N2" s="38" t="s">
        <v>568</v>
      </c>
    </row>
    <row r="3" spans="1:15">
      <c r="A3" s="1"/>
      <c r="B3" s="1"/>
      <c r="C3" s="1"/>
      <c r="D3" s="1"/>
      <c r="E3" s="1"/>
      <c r="F3" s="1"/>
      <c r="G3" s="1"/>
      <c r="H3" s="1"/>
      <c r="I3" s="1"/>
      <c r="J3" s="1"/>
      <c r="K3" s="1"/>
      <c r="L3" s="2"/>
      <c r="M3" s="2"/>
      <c r="N3" s="1"/>
      <c r="O3" s="2"/>
    </row>
    <row r="4" spans="1:15">
      <c r="A4" s="3"/>
      <c r="B4" s="11" t="s">
        <v>38</v>
      </c>
      <c r="C4" s="196" t="s">
        <v>128</v>
      </c>
      <c r="D4" s="196" t="s">
        <v>130</v>
      </c>
      <c r="E4" s="196" t="s">
        <v>39</v>
      </c>
      <c r="F4" s="196" t="s">
        <v>40</v>
      </c>
      <c r="G4" s="196" t="s">
        <v>41</v>
      </c>
      <c r="H4" s="197" t="s">
        <v>42</v>
      </c>
      <c r="I4" s="197" t="s">
        <v>132</v>
      </c>
      <c r="J4" s="197" t="s">
        <v>133</v>
      </c>
      <c r="K4" s="197" t="s">
        <v>134</v>
      </c>
      <c r="L4" s="198">
        <v>100000</v>
      </c>
      <c r="M4" s="204" t="s">
        <v>421</v>
      </c>
      <c r="N4" s="201" t="s">
        <v>421</v>
      </c>
      <c r="O4" s="206" t="s">
        <v>305</v>
      </c>
    </row>
    <row r="5" spans="1:15" ht="13">
      <c r="A5" s="203" t="s">
        <v>152</v>
      </c>
      <c r="B5" s="196" t="s">
        <v>127</v>
      </c>
      <c r="C5" s="11" t="s">
        <v>43</v>
      </c>
      <c r="D5" s="11" t="s">
        <v>43</v>
      </c>
      <c r="E5" s="11" t="s">
        <v>43</v>
      </c>
      <c r="F5" s="11" t="s">
        <v>43</v>
      </c>
      <c r="G5" s="11" t="s">
        <v>43</v>
      </c>
      <c r="H5" s="197" t="s">
        <v>43</v>
      </c>
      <c r="I5" s="197" t="s">
        <v>43</v>
      </c>
      <c r="J5" s="197" t="s">
        <v>43</v>
      </c>
      <c r="K5" s="197" t="s">
        <v>43</v>
      </c>
      <c r="L5" s="199" t="s">
        <v>46</v>
      </c>
      <c r="M5" s="204" t="s">
        <v>154</v>
      </c>
      <c r="N5" s="201" t="s">
        <v>86</v>
      </c>
      <c r="O5" s="205" t="s">
        <v>73</v>
      </c>
    </row>
    <row r="6" spans="1:15">
      <c r="A6" s="3"/>
      <c r="B6" s="11" t="s">
        <v>46</v>
      </c>
      <c r="C6" s="196" t="s">
        <v>129</v>
      </c>
      <c r="D6" s="196" t="s">
        <v>131</v>
      </c>
      <c r="E6" s="196" t="s">
        <v>47</v>
      </c>
      <c r="F6" s="196" t="s">
        <v>48</v>
      </c>
      <c r="G6" s="196" t="s">
        <v>49</v>
      </c>
      <c r="H6" s="197" t="s">
        <v>45</v>
      </c>
      <c r="I6" s="197" t="s">
        <v>135</v>
      </c>
      <c r="J6" s="197" t="s">
        <v>136</v>
      </c>
      <c r="K6" s="197" t="s">
        <v>137</v>
      </c>
      <c r="L6" s="199" t="s">
        <v>138</v>
      </c>
      <c r="M6" s="204" t="s">
        <v>153</v>
      </c>
      <c r="N6" s="201" t="s">
        <v>148</v>
      </c>
      <c r="O6" s="205" t="s">
        <v>422</v>
      </c>
    </row>
    <row r="7" spans="1:15">
      <c r="A7" s="202"/>
      <c r="B7" s="4"/>
      <c r="C7" s="4"/>
      <c r="D7" s="4"/>
      <c r="E7" s="4"/>
      <c r="F7" s="4"/>
      <c r="G7" s="4"/>
      <c r="H7" s="4"/>
      <c r="I7" s="4"/>
      <c r="J7" s="4"/>
      <c r="K7" s="4"/>
      <c r="L7" s="5"/>
      <c r="M7" s="5"/>
      <c r="N7" s="4"/>
      <c r="O7" s="5"/>
    </row>
    <row r="8" spans="1:15">
      <c r="A8" s="200" t="s">
        <v>139</v>
      </c>
      <c r="B8" s="388">
        <v>245</v>
      </c>
      <c r="C8" s="388">
        <v>443</v>
      </c>
      <c r="D8" s="388">
        <v>956</v>
      </c>
      <c r="E8" s="388">
        <v>1628</v>
      </c>
      <c r="F8" s="388">
        <v>351</v>
      </c>
      <c r="G8" s="388">
        <v>132</v>
      </c>
      <c r="H8" s="388">
        <v>172</v>
      </c>
      <c r="I8" s="388">
        <v>60</v>
      </c>
      <c r="J8" s="388">
        <v>34</v>
      </c>
      <c r="K8" s="388">
        <v>3</v>
      </c>
      <c r="L8" s="388">
        <v>6</v>
      </c>
      <c r="M8" s="324">
        <v>3927</v>
      </c>
      <c r="N8" s="325">
        <v>103</v>
      </c>
      <c r="O8" s="322">
        <v>4030</v>
      </c>
    </row>
    <row r="9" spans="1:15">
      <c r="A9" s="88" t="s">
        <v>140</v>
      </c>
      <c r="B9" s="565">
        <v>568</v>
      </c>
      <c r="C9" s="565">
        <v>838</v>
      </c>
      <c r="D9" s="565">
        <v>1191</v>
      </c>
      <c r="E9" s="565">
        <v>892</v>
      </c>
      <c r="F9" s="565">
        <v>104</v>
      </c>
      <c r="G9" s="565">
        <v>37</v>
      </c>
      <c r="H9" s="565">
        <v>47</v>
      </c>
      <c r="I9" s="565">
        <v>13</v>
      </c>
      <c r="J9" s="565">
        <v>10</v>
      </c>
      <c r="K9" s="565" t="s">
        <v>105</v>
      </c>
      <c r="L9" s="565">
        <v>2</v>
      </c>
      <c r="M9" s="326">
        <v>3677</v>
      </c>
      <c r="N9" s="327">
        <v>25</v>
      </c>
      <c r="O9" s="323">
        <v>3702</v>
      </c>
    </row>
    <row r="10" spans="1:15">
      <c r="A10" s="200" t="s">
        <v>54</v>
      </c>
      <c r="B10" s="388">
        <v>2</v>
      </c>
      <c r="C10" s="388">
        <v>25</v>
      </c>
      <c r="D10" s="388">
        <v>161</v>
      </c>
      <c r="E10" s="388">
        <v>594</v>
      </c>
      <c r="F10" s="388">
        <v>197</v>
      </c>
      <c r="G10" s="388">
        <v>101</v>
      </c>
      <c r="H10" s="388">
        <v>89</v>
      </c>
      <c r="I10" s="388">
        <v>29</v>
      </c>
      <c r="J10" s="388">
        <v>5</v>
      </c>
      <c r="K10" s="388">
        <v>3</v>
      </c>
      <c r="L10" s="388">
        <v>2</v>
      </c>
      <c r="M10" s="324">
        <v>1169</v>
      </c>
      <c r="N10" s="325">
        <v>39</v>
      </c>
      <c r="O10" s="322">
        <v>1208</v>
      </c>
    </row>
    <row r="11" spans="1:15">
      <c r="A11" s="88" t="s">
        <v>141</v>
      </c>
      <c r="B11" s="565">
        <v>48</v>
      </c>
      <c r="C11" s="565">
        <v>196</v>
      </c>
      <c r="D11" s="565">
        <v>572</v>
      </c>
      <c r="E11" s="565">
        <v>704</v>
      </c>
      <c r="F11" s="565">
        <v>111</v>
      </c>
      <c r="G11" s="565">
        <v>47</v>
      </c>
      <c r="H11" s="565">
        <v>43</v>
      </c>
      <c r="I11" s="565">
        <v>24</v>
      </c>
      <c r="J11" s="565">
        <v>9</v>
      </c>
      <c r="K11" s="565">
        <v>1</v>
      </c>
      <c r="L11" s="565">
        <v>2</v>
      </c>
      <c r="M11" s="326">
        <v>1721</v>
      </c>
      <c r="N11" s="327">
        <v>36</v>
      </c>
      <c r="O11" s="323">
        <v>1757</v>
      </c>
    </row>
    <row r="12" spans="1:15">
      <c r="A12" s="200" t="s">
        <v>57</v>
      </c>
      <c r="B12" s="388">
        <v>117</v>
      </c>
      <c r="C12" s="388">
        <v>87</v>
      </c>
      <c r="D12" s="388">
        <v>65</v>
      </c>
      <c r="E12" s="388">
        <v>61</v>
      </c>
      <c r="F12" s="388">
        <v>17</v>
      </c>
      <c r="G12" s="388">
        <v>4</v>
      </c>
      <c r="H12" s="388">
        <v>6</v>
      </c>
      <c r="I12" s="388">
        <v>1</v>
      </c>
      <c r="J12" s="388">
        <v>1</v>
      </c>
      <c r="K12" s="388">
        <v>1</v>
      </c>
      <c r="L12" s="867" t="s">
        <v>105</v>
      </c>
      <c r="M12" s="324">
        <v>357</v>
      </c>
      <c r="N12" s="325">
        <v>3</v>
      </c>
      <c r="O12" s="322">
        <v>360</v>
      </c>
    </row>
    <row r="13" spans="1:15">
      <c r="A13" s="88" t="s">
        <v>142</v>
      </c>
      <c r="B13" s="565">
        <v>806</v>
      </c>
      <c r="C13" s="565">
        <v>1057</v>
      </c>
      <c r="D13" s="565">
        <v>1419</v>
      </c>
      <c r="E13" s="565">
        <v>1352</v>
      </c>
      <c r="F13" s="565">
        <v>223</v>
      </c>
      <c r="G13" s="565">
        <v>93</v>
      </c>
      <c r="H13" s="565">
        <v>100</v>
      </c>
      <c r="I13" s="565">
        <v>48</v>
      </c>
      <c r="J13" s="565">
        <v>16</v>
      </c>
      <c r="K13" s="565">
        <v>2</v>
      </c>
      <c r="L13" s="565">
        <v>5</v>
      </c>
      <c r="M13" s="326">
        <v>5050</v>
      </c>
      <c r="N13" s="327">
        <v>71</v>
      </c>
      <c r="O13" s="323">
        <v>5121</v>
      </c>
    </row>
    <row r="14" spans="1:15">
      <c r="A14" s="200" t="s">
        <v>143</v>
      </c>
      <c r="B14" s="388">
        <v>250</v>
      </c>
      <c r="C14" s="388">
        <v>600</v>
      </c>
      <c r="D14" s="388">
        <v>1177</v>
      </c>
      <c r="E14" s="388">
        <v>1219</v>
      </c>
      <c r="F14" s="388">
        <v>224</v>
      </c>
      <c r="G14" s="388">
        <v>97</v>
      </c>
      <c r="H14" s="388">
        <v>117</v>
      </c>
      <c r="I14" s="388">
        <v>67</v>
      </c>
      <c r="J14" s="388">
        <v>29</v>
      </c>
      <c r="K14" s="388">
        <v>7</v>
      </c>
      <c r="L14" s="388">
        <v>2</v>
      </c>
      <c r="M14" s="324">
        <v>3684</v>
      </c>
      <c r="N14" s="325">
        <v>105</v>
      </c>
      <c r="O14" s="322">
        <v>3789</v>
      </c>
    </row>
    <row r="15" spans="1:15">
      <c r="A15" s="88" t="s">
        <v>144</v>
      </c>
      <c r="B15" s="565">
        <v>126</v>
      </c>
      <c r="C15" s="565">
        <v>389</v>
      </c>
      <c r="D15" s="565">
        <v>905</v>
      </c>
      <c r="E15" s="565">
        <v>939</v>
      </c>
      <c r="F15" s="565">
        <v>133</v>
      </c>
      <c r="G15" s="565">
        <v>60</v>
      </c>
      <c r="H15" s="565">
        <v>55</v>
      </c>
      <c r="I15" s="565">
        <v>29</v>
      </c>
      <c r="J15" s="565">
        <v>10</v>
      </c>
      <c r="K15" s="565">
        <v>2</v>
      </c>
      <c r="L15" s="565">
        <v>3</v>
      </c>
      <c r="M15" s="326">
        <v>2607</v>
      </c>
      <c r="N15" s="327">
        <v>44</v>
      </c>
      <c r="O15" s="323">
        <v>2651</v>
      </c>
    </row>
    <row r="16" spans="1:15">
      <c r="A16" s="200" t="s">
        <v>145</v>
      </c>
      <c r="B16" s="388">
        <v>184</v>
      </c>
      <c r="C16" s="388">
        <v>638</v>
      </c>
      <c r="D16" s="388">
        <v>1354</v>
      </c>
      <c r="E16" s="388">
        <v>1592</v>
      </c>
      <c r="F16" s="388">
        <v>266</v>
      </c>
      <c r="G16" s="388">
        <v>96</v>
      </c>
      <c r="H16" s="388">
        <v>114</v>
      </c>
      <c r="I16" s="388">
        <v>35</v>
      </c>
      <c r="J16" s="388">
        <v>26</v>
      </c>
      <c r="K16" s="388">
        <v>7</v>
      </c>
      <c r="L16" s="388">
        <v>2</v>
      </c>
      <c r="M16" s="324">
        <v>4244</v>
      </c>
      <c r="N16" s="325">
        <v>70</v>
      </c>
      <c r="O16" s="322">
        <v>4314</v>
      </c>
    </row>
    <row r="17" spans="1:15">
      <c r="A17" s="88" t="s">
        <v>146</v>
      </c>
      <c r="B17" s="565">
        <v>720</v>
      </c>
      <c r="C17" s="565">
        <v>881</v>
      </c>
      <c r="D17" s="565">
        <v>1209</v>
      </c>
      <c r="E17" s="565">
        <v>1114</v>
      </c>
      <c r="F17" s="565">
        <v>234</v>
      </c>
      <c r="G17" s="565">
        <v>100</v>
      </c>
      <c r="H17" s="565">
        <v>127</v>
      </c>
      <c r="I17" s="565">
        <v>45</v>
      </c>
      <c r="J17" s="565">
        <v>16</v>
      </c>
      <c r="K17" s="565">
        <v>4</v>
      </c>
      <c r="L17" s="565">
        <v>4</v>
      </c>
      <c r="M17" s="326">
        <v>4385</v>
      </c>
      <c r="N17" s="327">
        <v>69</v>
      </c>
      <c r="O17" s="323">
        <v>4454</v>
      </c>
    </row>
    <row r="18" spans="1:15">
      <c r="A18" s="200" t="s">
        <v>66</v>
      </c>
      <c r="B18" s="388">
        <v>13</v>
      </c>
      <c r="C18" s="388">
        <v>51</v>
      </c>
      <c r="D18" s="388">
        <v>222</v>
      </c>
      <c r="E18" s="388">
        <v>535</v>
      </c>
      <c r="F18" s="388">
        <v>197</v>
      </c>
      <c r="G18" s="388">
        <v>79</v>
      </c>
      <c r="H18" s="388">
        <v>90</v>
      </c>
      <c r="I18" s="388">
        <v>31</v>
      </c>
      <c r="J18" s="388">
        <v>13</v>
      </c>
      <c r="K18" s="388">
        <v>4</v>
      </c>
      <c r="L18" s="388">
        <v>3</v>
      </c>
      <c r="M18" s="324">
        <v>1187</v>
      </c>
      <c r="N18" s="325">
        <v>51</v>
      </c>
      <c r="O18" s="322">
        <v>1238</v>
      </c>
    </row>
    <row r="19" spans="1:15">
      <c r="A19" s="88" t="s">
        <v>96</v>
      </c>
      <c r="B19" s="565">
        <v>85</v>
      </c>
      <c r="C19" s="565">
        <v>110</v>
      </c>
      <c r="D19" s="565">
        <v>172</v>
      </c>
      <c r="E19" s="565">
        <v>247</v>
      </c>
      <c r="F19" s="565">
        <v>94</v>
      </c>
      <c r="G19" s="565">
        <v>63</v>
      </c>
      <c r="H19" s="565">
        <v>85</v>
      </c>
      <c r="I19" s="565">
        <v>50</v>
      </c>
      <c r="J19" s="565">
        <v>27</v>
      </c>
      <c r="K19" s="565">
        <v>9</v>
      </c>
      <c r="L19" s="565">
        <v>4</v>
      </c>
      <c r="M19" s="326">
        <v>856</v>
      </c>
      <c r="N19" s="327">
        <v>90</v>
      </c>
      <c r="O19" s="323">
        <v>946</v>
      </c>
    </row>
    <row r="20" spans="1:15">
      <c r="A20" s="566" t="s">
        <v>147</v>
      </c>
      <c r="B20" s="388">
        <v>16</v>
      </c>
      <c r="C20" s="388">
        <v>50</v>
      </c>
      <c r="D20" s="388">
        <v>218</v>
      </c>
      <c r="E20" s="388">
        <v>436</v>
      </c>
      <c r="F20" s="388">
        <v>116</v>
      </c>
      <c r="G20" s="388">
        <v>62</v>
      </c>
      <c r="H20" s="388">
        <v>111</v>
      </c>
      <c r="I20" s="388">
        <v>88</v>
      </c>
      <c r="J20" s="388">
        <v>127</v>
      </c>
      <c r="K20" s="388">
        <v>39</v>
      </c>
      <c r="L20" s="388">
        <v>5</v>
      </c>
      <c r="M20" s="324">
        <v>1009</v>
      </c>
      <c r="N20" s="325">
        <v>259</v>
      </c>
      <c r="O20" s="322">
        <v>1268</v>
      </c>
    </row>
    <row r="21" spans="1:15" ht="13">
      <c r="A21" s="19" t="s">
        <v>273</v>
      </c>
      <c r="B21" s="565">
        <f t="shared" ref="B21:O21" si="0">SUM(B8:B20)</f>
        <v>3180</v>
      </c>
      <c r="C21" s="565">
        <f t="shared" si="0"/>
        <v>5365</v>
      </c>
      <c r="D21" s="565">
        <f t="shared" si="0"/>
        <v>9621</v>
      </c>
      <c r="E21" s="565">
        <f t="shared" si="0"/>
        <v>11313</v>
      </c>
      <c r="F21" s="565">
        <f t="shared" si="0"/>
        <v>2267</v>
      </c>
      <c r="G21" s="565">
        <f t="shared" si="0"/>
        <v>971</v>
      </c>
      <c r="H21" s="565">
        <f t="shared" si="0"/>
        <v>1156</v>
      </c>
      <c r="I21" s="565">
        <f t="shared" si="0"/>
        <v>520</v>
      </c>
      <c r="J21" s="565">
        <f t="shared" si="0"/>
        <v>323</v>
      </c>
      <c r="K21" s="565">
        <f t="shared" si="0"/>
        <v>82</v>
      </c>
      <c r="L21" s="565">
        <f t="shared" si="0"/>
        <v>40</v>
      </c>
      <c r="M21" s="326">
        <f t="shared" si="0"/>
        <v>33873</v>
      </c>
      <c r="N21" s="327">
        <f t="shared" si="0"/>
        <v>965</v>
      </c>
      <c r="O21" s="323">
        <f t="shared" si="0"/>
        <v>34838</v>
      </c>
    </row>
    <row r="22" spans="1:15" ht="15">
      <c r="A22" s="250" t="s">
        <v>435</v>
      </c>
      <c r="B22" s="867" t="s">
        <v>105</v>
      </c>
      <c r="C22" s="388">
        <v>3</v>
      </c>
      <c r="D22" s="867" t="s">
        <v>105</v>
      </c>
      <c r="E22" s="388">
        <v>15</v>
      </c>
      <c r="F22" s="388">
        <v>6</v>
      </c>
      <c r="G22" s="388">
        <v>9</v>
      </c>
      <c r="H22" s="388">
        <v>35</v>
      </c>
      <c r="I22" s="388">
        <v>31</v>
      </c>
      <c r="J22" s="388">
        <v>20</v>
      </c>
      <c r="K22" s="388">
        <v>8</v>
      </c>
      <c r="L22" s="388">
        <v>2</v>
      </c>
      <c r="M22" s="324">
        <v>68</v>
      </c>
      <c r="N22" s="325">
        <v>61</v>
      </c>
      <c r="O22" s="322">
        <v>129</v>
      </c>
    </row>
    <row r="23" spans="1:15">
      <c r="A23" s="88" t="s">
        <v>672</v>
      </c>
      <c r="B23" s="565" t="s">
        <v>105</v>
      </c>
      <c r="C23" s="565" t="s">
        <v>105</v>
      </c>
      <c r="D23" s="565" t="s">
        <v>105</v>
      </c>
      <c r="E23" s="565">
        <v>4</v>
      </c>
      <c r="F23" s="565">
        <v>2</v>
      </c>
      <c r="G23" s="565">
        <v>2</v>
      </c>
      <c r="H23" s="565">
        <v>10</v>
      </c>
      <c r="I23" s="565">
        <v>8</v>
      </c>
      <c r="J23" s="565">
        <v>5</v>
      </c>
      <c r="K23" s="565">
        <v>1</v>
      </c>
      <c r="L23" s="565" t="s">
        <v>105</v>
      </c>
      <c r="M23" s="326">
        <v>18</v>
      </c>
      <c r="N23" s="327">
        <v>14</v>
      </c>
      <c r="O23" s="323">
        <v>32</v>
      </c>
    </row>
    <row r="24" spans="1:15">
      <c r="A24" s="874" t="s">
        <v>673</v>
      </c>
      <c r="B24" s="867" t="s">
        <v>105</v>
      </c>
      <c r="C24" s="867" t="s">
        <v>105</v>
      </c>
      <c r="D24" s="867" t="s">
        <v>105</v>
      </c>
      <c r="E24" s="867">
        <v>7</v>
      </c>
      <c r="F24" s="867">
        <v>2</v>
      </c>
      <c r="G24" s="867">
        <v>5</v>
      </c>
      <c r="H24" s="867">
        <v>8</v>
      </c>
      <c r="I24" s="867">
        <v>8</v>
      </c>
      <c r="J24" s="867">
        <v>3</v>
      </c>
      <c r="K24" s="867">
        <v>1</v>
      </c>
      <c r="L24" s="867" t="s">
        <v>105</v>
      </c>
      <c r="M24" s="868">
        <v>22</v>
      </c>
      <c r="N24" s="869">
        <v>12</v>
      </c>
      <c r="O24" s="870">
        <v>34</v>
      </c>
    </row>
    <row r="25" spans="1:15">
      <c r="A25" s="88" t="s">
        <v>674</v>
      </c>
      <c r="B25" s="565" t="s">
        <v>105</v>
      </c>
      <c r="C25" s="565">
        <v>3</v>
      </c>
      <c r="D25" s="565" t="s">
        <v>105</v>
      </c>
      <c r="E25" s="565">
        <v>4</v>
      </c>
      <c r="F25" s="565">
        <v>2</v>
      </c>
      <c r="G25" s="565">
        <v>2</v>
      </c>
      <c r="H25" s="565">
        <v>3</v>
      </c>
      <c r="I25" s="565">
        <v>3</v>
      </c>
      <c r="J25" s="565">
        <v>4</v>
      </c>
      <c r="K25" s="565">
        <v>1</v>
      </c>
      <c r="L25" s="565" t="s">
        <v>105</v>
      </c>
      <c r="M25" s="326">
        <v>14</v>
      </c>
      <c r="N25" s="327">
        <v>8</v>
      </c>
      <c r="O25" s="323">
        <v>22</v>
      </c>
    </row>
    <row r="26" spans="1:15">
      <c r="A26" s="874" t="s">
        <v>675</v>
      </c>
      <c r="B26" s="867" t="s">
        <v>105</v>
      </c>
      <c r="C26" s="867" t="s">
        <v>105</v>
      </c>
      <c r="D26" s="867" t="s">
        <v>105</v>
      </c>
      <c r="E26" s="867" t="s">
        <v>105</v>
      </c>
      <c r="F26" s="867" t="s">
        <v>105</v>
      </c>
      <c r="G26" s="867" t="s">
        <v>105</v>
      </c>
      <c r="H26" s="867">
        <v>7</v>
      </c>
      <c r="I26" s="867">
        <v>4</v>
      </c>
      <c r="J26" s="867">
        <v>7</v>
      </c>
      <c r="K26" s="867">
        <v>4</v>
      </c>
      <c r="L26" s="867">
        <v>2</v>
      </c>
      <c r="M26" s="868">
        <v>7</v>
      </c>
      <c r="N26" s="869">
        <v>17</v>
      </c>
      <c r="O26" s="870">
        <v>24</v>
      </c>
    </row>
    <row r="27" spans="1:15">
      <c r="A27" s="88" t="s">
        <v>676</v>
      </c>
      <c r="B27" s="565" t="s">
        <v>105</v>
      </c>
      <c r="C27" s="565" t="s">
        <v>105</v>
      </c>
      <c r="D27" s="565" t="s">
        <v>105</v>
      </c>
      <c r="E27" s="565" t="s">
        <v>105</v>
      </c>
      <c r="F27" s="565" t="s">
        <v>105</v>
      </c>
      <c r="G27" s="565" t="s">
        <v>105</v>
      </c>
      <c r="H27" s="565">
        <v>7</v>
      </c>
      <c r="I27" s="565">
        <v>8</v>
      </c>
      <c r="J27" s="565">
        <v>1</v>
      </c>
      <c r="K27" s="565">
        <v>1</v>
      </c>
      <c r="L27" s="565" t="s">
        <v>105</v>
      </c>
      <c r="M27" s="326">
        <v>7</v>
      </c>
      <c r="N27" s="327">
        <v>10</v>
      </c>
      <c r="O27" s="323">
        <v>17</v>
      </c>
    </row>
    <row r="28" spans="1:15" ht="13">
      <c r="A28" s="871" t="s">
        <v>70</v>
      </c>
      <c r="B28" s="872">
        <f t="shared" ref="B28:O28" si="1">SUM(B21:B22)</f>
        <v>3180</v>
      </c>
      <c r="C28" s="872">
        <f t="shared" si="1"/>
        <v>5368</v>
      </c>
      <c r="D28" s="872">
        <f t="shared" si="1"/>
        <v>9621</v>
      </c>
      <c r="E28" s="872">
        <f t="shared" si="1"/>
        <v>11328</v>
      </c>
      <c r="F28" s="872">
        <f t="shared" si="1"/>
        <v>2273</v>
      </c>
      <c r="G28" s="872">
        <f t="shared" si="1"/>
        <v>980</v>
      </c>
      <c r="H28" s="872">
        <f t="shared" si="1"/>
        <v>1191</v>
      </c>
      <c r="I28" s="872">
        <f t="shared" si="1"/>
        <v>551</v>
      </c>
      <c r="J28" s="872">
        <f t="shared" si="1"/>
        <v>343</v>
      </c>
      <c r="K28" s="872">
        <f t="shared" si="1"/>
        <v>90</v>
      </c>
      <c r="L28" s="872">
        <f t="shared" si="1"/>
        <v>42</v>
      </c>
      <c r="M28" s="873">
        <f t="shared" si="1"/>
        <v>33941</v>
      </c>
      <c r="N28" s="873">
        <f t="shared" si="1"/>
        <v>1026</v>
      </c>
      <c r="O28" s="873">
        <f t="shared" si="1"/>
        <v>34967</v>
      </c>
    </row>
    <row r="29" spans="1:15">
      <c r="A29" s="193" t="s">
        <v>313</v>
      </c>
      <c r="B29" s="3"/>
      <c r="C29" s="3"/>
      <c r="D29" s="3"/>
      <c r="E29" s="14"/>
      <c r="G29" s="185"/>
      <c r="J29" s="185"/>
    </row>
    <row r="30" spans="1:15">
      <c r="A30" s="9" t="s">
        <v>552</v>
      </c>
    </row>
    <row r="31" spans="1:15">
      <c r="A31" s="9" t="s">
        <v>798</v>
      </c>
    </row>
    <row r="32" spans="1:15">
      <c r="A32" s="193" t="s">
        <v>795</v>
      </c>
      <c r="B32" s="3"/>
      <c r="C32" s="3"/>
      <c r="D32" s="3"/>
      <c r="G32" s="185"/>
      <c r="J32" s="185"/>
    </row>
    <row r="34" spans="1:15" ht="18">
      <c r="A34" s="10" t="s">
        <v>793</v>
      </c>
    </row>
    <row r="35" spans="1:15" ht="13">
      <c r="A35" s="225" t="s">
        <v>226</v>
      </c>
      <c r="N35" s="225" t="s">
        <v>227</v>
      </c>
    </row>
    <row r="36" spans="1:15" ht="13">
      <c r="A36" s="182"/>
      <c r="B36" s="1"/>
      <c r="C36" s="1"/>
      <c r="D36" s="1"/>
      <c r="E36" s="1"/>
      <c r="F36" s="1"/>
      <c r="G36" s="1"/>
      <c r="H36" s="1"/>
      <c r="I36" s="1"/>
      <c r="J36" s="1"/>
      <c r="K36" s="1"/>
      <c r="L36" s="2"/>
      <c r="M36" s="2"/>
      <c r="N36" s="1"/>
      <c r="O36" s="2"/>
    </row>
    <row r="37" spans="1:15">
      <c r="A37" s="3"/>
      <c r="B37" s="11" t="s">
        <v>38</v>
      </c>
      <c r="C37" s="196" t="s">
        <v>128</v>
      </c>
      <c r="D37" s="196" t="s">
        <v>130</v>
      </c>
      <c r="E37" s="196" t="s">
        <v>39</v>
      </c>
      <c r="F37" s="196" t="s">
        <v>40</v>
      </c>
      <c r="G37" s="196" t="s">
        <v>41</v>
      </c>
      <c r="H37" s="197" t="s">
        <v>42</v>
      </c>
      <c r="I37" s="197" t="s">
        <v>132</v>
      </c>
      <c r="J37" s="197" t="s">
        <v>133</v>
      </c>
      <c r="K37" s="197" t="s">
        <v>134</v>
      </c>
      <c r="L37" s="198">
        <v>100000</v>
      </c>
      <c r="M37" s="204" t="s">
        <v>126</v>
      </c>
      <c r="N37" s="201" t="s">
        <v>126</v>
      </c>
      <c r="O37" s="206" t="s">
        <v>21</v>
      </c>
    </row>
    <row r="38" spans="1:15" ht="13">
      <c r="A38" s="203" t="s">
        <v>307</v>
      </c>
      <c r="B38" s="196" t="s">
        <v>127</v>
      </c>
      <c r="C38" s="11" t="s">
        <v>43</v>
      </c>
      <c r="D38" s="11" t="s">
        <v>43</v>
      </c>
      <c r="E38" s="11" t="s">
        <v>43</v>
      </c>
      <c r="F38" s="11" t="s">
        <v>43</v>
      </c>
      <c r="G38" s="11" t="s">
        <v>43</v>
      </c>
      <c r="H38" s="197" t="s">
        <v>43</v>
      </c>
      <c r="I38" s="197" t="s">
        <v>43</v>
      </c>
      <c r="J38" s="197" t="s">
        <v>43</v>
      </c>
      <c r="K38" s="197" t="s">
        <v>43</v>
      </c>
      <c r="L38" s="199" t="s">
        <v>46</v>
      </c>
      <c r="M38" s="204" t="s">
        <v>154</v>
      </c>
      <c r="N38" s="201" t="s">
        <v>86</v>
      </c>
      <c r="O38" s="205" t="s">
        <v>151</v>
      </c>
    </row>
    <row r="39" spans="1:15">
      <c r="A39" s="3"/>
      <c r="B39" s="11" t="s">
        <v>46</v>
      </c>
      <c r="C39" s="196" t="s">
        <v>129</v>
      </c>
      <c r="D39" s="196" t="s">
        <v>131</v>
      </c>
      <c r="E39" s="196" t="s">
        <v>47</v>
      </c>
      <c r="F39" s="196" t="s">
        <v>48</v>
      </c>
      <c r="G39" s="196" t="s">
        <v>49</v>
      </c>
      <c r="H39" s="197" t="s">
        <v>45</v>
      </c>
      <c r="I39" s="197" t="s">
        <v>135</v>
      </c>
      <c r="J39" s="197" t="s">
        <v>136</v>
      </c>
      <c r="K39" s="197" t="s">
        <v>137</v>
      </c>
      <c r="L39" s="199" t="s">
        <v>138</v>
      </c>
      <c r="M39" s="204" t="s">
        <v>153</v>
      </c>
      <c r="N39" s="201" t="s">
        <v>148</v>
      </c>
      <c r="O39" s="205" t="s">
        <v>44</v>
      </c>
    </row>
    <row r="40" spans="1:15" ht="13">
      <c r="A40" s="225"/>
      <c r="B40" s="4"/>
      <c r="C40" s="4"/>
      <c r="D40" s="4"/>
      <c r="E40" s="4"/>
      <c r="F40" s="4"/>
      <c r="G40" s="4"/>
      <c r="H40" s="4"/>
      <c r="I40" s="4"/>
      <c r="J40" s="4"/>
      <c r="K40" s="4"/>
      <c r="L40" s="5"/>
      <c r="M40" s="5"/>
      <c r="N40" s="4"/>
      <c r="O40" s="5"/>
    </row>
    <row r="41" spans="1:15">
      <c r="A41" s="200" t="s">
        <v>139</v>
      </c>
      <c r="B41" s="388">
        <v>14.757</v>
      </c>
      <c r="C41" s="388">
        <v>64.75</v>
      </c>
      <c r="D41" s="388">
        <v>319.46800000000002</v>
      </c>
      <c r="E41" s="388">
        <v>1662.704</v>
      </c>
      <c r="F41" s="388">
        <v>918.67700000000002</v>
      </c>
      <c r="G41" s="388">
        <v>552.43399999999997</v>
      </c>
      <c r="H41" s="388">
        <v>1206.3119999999999</v>
      </c>
      <c r="I41" s="388">
        <v>822.024</v>
      </c>
      <c r="J41" s="388">
        <v>1067.173</v>
      </c>
      <c r="K41" s="388">
        <v>191.01599999999999</v>
      </c>
      <c r="L41" s="388">
        <v>1285.0419999999999</v>
      </c>
      <c r="M41" s="324">
        <v>4739.1019999999999</v>
      </c>
      <c r="N41" s="325">
        <v>3365.2550000000001</v>
      </c>
      <c r="O41" s="322">
        <v>8104.357</v>
      </c>
    </row>
    <row r="42" spans="1:15">
      <c r="A42" s="88" t="s">
        <v>140</v>
      </c>
      <c r="B42" s="565">
        <v>37.92</v>
      </c>
      <c r="C42" s="565">
        <v>123.331</v>
      </c>
      <c r="D42" s="565">
        <v>382.10399999999998</v>
      </c>
      <c r="E42" s="565">
        <v>836.73500000000001</v>
      </c>
      <c r="F42" s="565">
        <v>267.74400000000003</v>
      </c>
      <c r="G42" s="565">
        <v>154.15600000000001</v>
      </c>
      <c r="H42" s="565">
        <v>314.56</v>
      </c>
      <c r="I42" s="565">
        <v>179.999</v>
      </c>
      <c r="J42" s="565">
        <v>324.86099999999999</v>
      </c>
      <c r="K42" s="565" t="s">
        <v>105</v>
      </c>
      <c r="L42" s="565">
        <v>279.13799999999998</v>
      </c>
      <c r="M42" s="326">
        <v>2116.5500000000002</v>
      </c>
      <c r="N42" s="327">
        <v>783.99800000000005</v>
      </c>
      <c r="O42" s="323">
        <v>2900.5479999999998</v>
      </c>
    </row>
    <row r="43" spans="1:15">
      <c r="A43" s="200" t="s">
        <v>54</v>
      </c>
      <c r="B43" s="954">
        <v>0.159</v>
      </c>
      <c r="C43" s="388">
        <v>3.9689999999999999</v>
      </c>
      <c r="D43" s="388">
        <v>56.926000000000002</v>
      </c>
      <c r="E43" s="388">
        <v>670.59500000000003</v>
      </c>
      <c r="F43" s="388">
        <v>514.702</v>
      </c>
      <c r="G43" s="388">
        <v>413.27100000000002</v>
      </c>
      <c r="H43" s="388">
        <v>627.39300000000003</v>
      </c>
      <c r="I43" s="388">
        <v>411.81700000000001</v>
      </c>
      <c r="J43" s="388">
        <v>159.345</v>
      </c>
      <c r="K43" s="388">
        <v>181.10499999999999</v>
      </c>
      <c r="L43" s="388">
        <v>364.733</v>
      </c>
      <c r="M43" s="324">
        <v>2287.0149999999999</v>
      </c>
      <c r="N43" s="325">
        <v>1117</v>
      </c>
      <c r="O43" s="322">
        <v>3404.0149999999999</v>
      </c>
    </row>
    <row r="44" spans="1:15">
      <c r="A44" s="88" t="s">
        <v>141</v>
      </c>
      <c r="B44" s="565">
        <v>3.2669999999999999</v>
      </c>
      <c r="C44" s="565">
        <v>29.844999999999999</v>
      </c>
      <c r="D44" s="565">
        <v>189.25399999999999</v>
      </c>
      <c r="E44" s="565">
        <v>697.94</v>
      </c>
      <c r="F44" s="565">
        <v>293.26499999999999</v>
      </c>
      <c r="G44" s="565">
        <v>190.64500000000001</v>
      </c>
      <c r="H44" s="565">
        <v>293.40199999999999</v>
      </c>
      <c r="I44" s="565">
        <v>327.887</v>
      </c>
      <c r="J44" s="565">
        <v>294.38099999999997</v>
      </c>
      <c r="K44" s="565">
        <v>67.840999999999994</v>
      </c>
      <c r="L44" s="565">
        <v>258.065</v>
      </c>
      <c r="M44" s="326">
        <v>1697.6179999999999</v>
      </c>
      <c r="N44" s="327">
        <v>948.17399999999998</v>
      </c>
      <c r="O44" s="323">
        <v>2645.7919999999999</v>
      </c>
    </row>
    <row r="45" spans="1:15">
      <c r="A45" s="200" t="s">
        <v>57</v>
      </c>
      <c r="B45" s="388">
        <v>6.3940000000000001</v>
      </c>
      <c r="C45" s="388">
        <v>11.843</v>
      </c>
      <c r="D45" s="388">
        <v>20.672999999999998</v>
      </c>
      <c r="E45" s="388">
        <v>63.405999999999999</v>
      </c>
      <c r="F45" s="388">
        <v>48.585000000000001</v>
      </c>
      <c r="G45" s="388">
        <v>15.821999999999999</v>
      </c>
      <c r="H45" s="388">
        <v>41.552999999999997</v>
      </c>
      <c r="I45" s="388">
        <v>12.06</v>
      </c>
      <c r="J45" s="388">
        <v>45.595999999999997</v>
      </c>
      <c r="K45" s="388">
        <v>70.063000000000002</v>
      </c>
      <c r="L45" s="867" t="s">
        <v>105</v>
      </c>
      <c r="M45" s="324">
        <v>208.27600000000001</v>
      </c>
      <c r="N45" s="325">
        <v>127.71899999999999</v>
      </c>
      <c r="O45" s="322">
        <v>335.995</v>
      </c>
    </row>
    <row r="46" spans="1:15">
      <c r="A46" s="88" t="s">
        <v>142</v>
      </c>
      <c r="B46" s="565">
        <v>52.606999999999999</v>
      </c>
      <c r="C46" s="565">
        <v>152.69</v>
      </c>
      <c r="D46" s="565">
        <v>455.28399999999999</v>
      </c>
      <c r="E46" s="565">
        <v>1292.5260000000001</v>
      </c>
      <c r="F46" s="565">
        <v>583.25400000000002</v>
      </c>
      <c r="G46" s="565">
        <v>390.69400000000002</v>
      </c>
      <c r="H46" s="565">
        <v>678.92899999999997</v>
      </c>
      <c r="I46" s="565">
        <v>652.346</v>
      </c>
      <c r="J46" s="565">
        <v>474.72800000000001</v>
      </c>
      <c r="K46" s="565">
        <v>133.43299999999999</v>
      </c>
      <c r="L46" s="565">
        <v>807.86599999999999</v>
      </c>
      <c r="M46" s="326">
        <v>3605.9839999999999</v>
      </c>
      <c r="N46" s="327">
        <v>2068.373</v>
      </c>
      <c r="O46" s="323">
        <v>5674.357</v>
      </c>
    </row>
    <row r="47" spans="1:15">
      <c r="A47" s="200" t="s">
        <v>143</v>
      </c>
      <c r="B47" s="388">
        <v>17.436</v>
      </c>
      <c r="C47" s="388">
        <v>90.653999999999996</v>
      </c>
      <c r="D47" s="388">
        <v>379.79899999999998</v>
      </c>
      <c r="E47" s="388">
        <v>1165.3689999999999</v>
      </c>
      <c r="F47" s="388">
        <v>593.52499999999998</v>
      </c>
      <c r="G47" s="388">
        <v>414.68400000000003</v>
      </c>
      <c r="H47" s="388">
        <v>804.75300000000004</v>
      </c>
      <c r="I47" s="388">
        <v>876.29399999999998</v>
      </c>
      <c r="J47" s="388">
        <v>857.39400000000001</v>
      </c>
      <c r="K47" s="388">
        <v>536.9</v>
      </c>
      <c r="L47" s="388">
        <v>373.78</v>
      </c>
      <c r="M47" s="324">
        <v>3466.22</v>
      </c>
      <c r="N47" s="325">
        <v>2644.3679999999999</v>
      </c>
      <c r="O47" s="322">
        <v>6110.5879999999997</v>
      </c>
    </row>
    <row r="48" spans="1:15">
      <c r="A48" s="88" t="s">
        <v>144</v>
      </c>
      <c r="B48" s="565">
        <v>9.1959999999999997</v>
      </c>
      <c r="C48" s="565">
        <v>59.588999999999999</v>
      </c>
      <c r="D48" s="565">
        <v>300.98500000000001</v>
      </c>
      <c r="E48" s="565">
        <v>886.77099999999996</v>
      </c>
      <c r="F48" s="565">
        <v>348.55500000000001</v>
      </c>
      <c r="G48" s="565">
        <v>250.99700000000001</v>
      </c>
      <c r="H48" s="565">
        <v>393.935</v>
      </c>
      <c r="I48" s="565">
        <v>388.79700000000003</v>
      </c>
      <c r="J48" s="565">
        <v>254.20599999999999</v>
      </c>
      <c r="K48" s="565">
        <v>134.13800000000001</v>
      </c>
      <c r="L48" s="565">
        <v>393.82600000000002</v>
      </c>
      <c r="M48" s="326">
        <v>2250.0279999999998</v>
      </c>
      <c r="N48" s="327">
        <v>1170.9670000000001</v>
      </c>
      <c r="O48" s="323">
        <v>3420.9949999999999</v>
      </c>
    </row>
    <row r="49" spans="1:15">
      <c r="A49" s="200" t="s">
        <v>145</v>
      </c>
      <c r="B49" s="388">
        <v>13.622999999999999</v>
      </c>
      <c r="C49" s="388">
        <v>95.873999999999995</v>
      </c>
      <c r="D49" s="388">
        <v>442.86200000000002</v>
      </c>
      <c r="E49" s="388">
        <v>1531.1120000000001</v>
      </c>
      <c r="F49" s="388">
        <v>693.178</v>
      </c>
      <c r="G49" s="388">
        <v>407.423</v>
      </c>
      <c r="H49" s="388">
        <v>784.55899999999997</v>
      </c>
      <c r="I49" s="388">
        <v>470.35300000000001</v>
      </c>
      <c r="J49" s="388">
        <v>767.17399999999998</v>
      </c>
      <c r="K49" s="388">
        <v>495.16199999999998</v>
      </c>
      <c r="L49" s="388">
        <v>391.185</v>
      </c>
      <c r="M49" s="324">
        <v>3968.6309999999999</v>
      </c>
      <c r="N49" s="325">
        <v>2123.8739999999998</v>
      </c>
      <c r="O49" s="322">
        <v>6092.5050000000001</v>
      </c>
    </row>
    <row r="50" spans="1:15">
      <c r="A50" s="88" t="s">
        <v>146</v>
      </c>
      <c r="B50" s="565">
        <v>43.963000000000001</v>
      </c>
      <c r="C50" s="565">
        <v>127.65</v>
      </c>
      <c r="D50" s="565">
        <v>383.04700000000003</v>
      </c>
      <c r="E50" s="565">
        <v>1089.8689999999999</v>
      </c>
      <c r="F50" s="565">
        <v>621.48900000000003</v>
      </c>
      <c r="G50" s="565">
        <v>416.041</v>
      </c>
      <c r="H50" s="565">
        <v>880.47299999999996</v>
      </c>
      <c r="I50" s="565">
        <v>585.91300000000001</v>
      </c>
      <c r="J50" s="565">
        <v>503.61200000000002</v>
      </c>
      <c r="K50" s="565">
        <v>246.024</v>
      </c>
      <c r="L50" s="565">
        <v>1046.634</v>
      </c>
      <c r="M50" s="326">
        <v>3562.5320000000002</v>
      </c>
      <c r="N50" s="327">
        <v>2382.183</v>
      </c>
      <c r="O50" s="323">
        <v>5944.7150000000001</v>
      </c>
    </row>
    <row r="51" spans="1:15">
      <c r="A51" s="200" t="s">
        <v>66</v>
      </c>
      <c r="B51" s="388">
        <v>0.93799999999999994</v>
      </c>
      <c r="C51" s="388">
        <v>7.8140000000000001</v>
      </c>
      <c r="D51" s="388">
        <v>78.287000000000006</v>
      </c>
      <c r="E51" s="388">
        <v>576.10599999999999</v>
      </c>
      <c r="F51" s="388">
        <v>519.70799999999997</v>
      </c>
      <c r="G51" s="388">
        <v>330.13099999999997</v>
      </c>
      <c r="H51" s="388">
        <v>636.303</v>
      </c>
      <c r="I51" s="388">
        <v>458.93799999999999</v>
      </c>
      <c r="J51" s="388">
        <v>376.25599999999997</v>
      </c>
      <c r="K51" s="388">
        <v>237.417</v>
      </c>
      <c r="L51" s="388">
        <v>616.95799999999997</v>
      </c>
      <c r="M51" s="324">
        <v>2149.2869999999998</v>
      </c>
      <c r="N51" s="325">
        <v>1689.569</v>
      </c>
      <c r="O51" s="322">
        <v>3838.8560000000002</v>
      </c>
    </row>
    <row r="52" spans="1:15">
      <c r="A52" s="88" t="s">
        <v>96</v>
      </c>
      <c r="B52" s="565">
        <v>5.2160000000000002</v>
      </c>
      <c r="C52" s="565">
        <v>15.494</v>
      </c>
      <c r="D52" s="565">
        <v>56.905999999999999</v>
      </c>
      <c r="E52" s="565">
        <v>263.69900000000001</v>
      </c>
      <c r="F52" s="565">
        <v>252.357</v>
      </c>
      <c r="G52" s="565">
        <v>266.55799999999999</v>
      </c>
      <c r="H52" s="565">
        <v>587.92999999999995</v>
      </c>
      <c r="I52" s="565">
        <v>684.06799999999998</v>
      </c>
      <c r="J52" s="565">
        <v>860.96799999999996</v>
      </c>
      <c r="K52" s="565">
        <v>576.33299999999997</v>
      </c>
      <c r="L52" s="565">
        <v>1534.0440000000001</v>
      </c>
      <c r="M52" s="326">
        <v>1448.16</v>
      </c>
      <c r="N52" s="327">
        <v>3655.413</v>
      </c>
      <c r="O52" s="323">
        <v>5103.5730000000003</v>
      </c>
    </row>
    <row r="53" spans="1:15">
      <c r="A53" s="566" t="s">
        <v>147</v>
      </c>
      <c r="B53" s="388">
        <v>0.95599999999999996</v>
      </c>
      <c r="C53" s="388">
        <v>7.5819999999999999</v>
      </c>
      <c r="D53" s="388">
        <v>74.587999999999994</v>
      </c>
      <c r="E53" s="388">
        <v>440.65899999999999</v>
      </c>
      <c r="F53" s="388">
        <v>308.88400000000001</v>
      </c>
      <c r="G53" s="388">
        <v>264.47699999999998</v>
      </c>
      <c r="H53" s="388">
        <v>789.87099999999998</v>
      </c>
      <c r="I53" s="388">
        <v>1279.432</v>
      </c>
      <c r="J53" s="388">
        <v>3829.8339999999998</v>
      </c>
      <c r="K53" s="388">
        <v>2596.7159999999999</v>
      </c>
      <c r="L53" s="388">
        <v>2665.4259999999999</v>
      </c>
      <c r="M53" s="324">
        <v>1887.0170000000001</v>
      </c>
      <c r="N53" s="325">
        <v>10371.407999999999</v>
      </c>
      <c r="O53" s="322">
        <v>12258.424999999999</v>
      </c>
    </row>
    <row r="54" spans="1:15" ht="13">
      <c r="A54" s="19" t="s">
        <v>273</v>
      </c>
      <c r="B54" s="565">
        <f t="shared" ref="B54:O54" si="2">SUM(B41:B53)</f>
        <v>206.43199999999996</v>
      </c>
      <c r="C54" s="565">
        <f t="shared" si="2"/>
        <v>791.08500000000004</v>
      </c>
      <c r="D54" s="565">
        <f t="shared" si="2"/>
        <v>3140.183</v>
      </c>
      <c r="E54" s="565">
        <f t="shared" si="2"/>
        <v>11177.491</v>
      </c>
      <c r="F54" s="565">
        <f t="shared" si="2"/>
        <v>5963.9229999999998</v>
      </c>
      <c r="G54" s="565">
        <f t="shared" si="2"/>
        <v>4067.3329999999992</v>
      </c>
      <c r="H54" s="565">
        <f t="shared" si="2"/>
        <v>8039.9730000000009</v>
      </c>
      <c r="I54" s="565">
        <f t="shared" si="2"/>
        <v>7149.9279999999999</v>
      </c>
      <c r="J54" s="565">
        <f t="shared" si="2"/>
        <v>9815.5280000000002</v>
      </c>
      <c r="K54" s="565">
        <f t="shared" si="2"/>
        <v>5466.1479999999992</v>
      </c>
      <c r="L54" s="565">
        <f t="shared" si="2"/>
        <v>10016.697</v>
      </c>
      <c r="M54" s="326">
        <f t="shared" si="2"/>
        <v>33386.42</v>
      </c>
      <c r="N54" s="327">
        <f t="shared" si="2"/>
        <v>32448.300999999999</v>
      </c>
      <c r="O54" s="323">
        <f t="shared" si="2"/>
        <v>65834.721000000005</v>
      </c>
    </row>
    <row r="55" spans="1:15" ht="15">
      <c r="A55" s="250" t="s">
        <v>437</v>
      </c>
      <c r="B55" s="867" t="s">
        <v>105</v>
      </c>
      <c r="C55" s="954">
        <v>0.49099999999999999</v>
      </c>
      <c r="D55" s="867" t="s">
        <v>105</v>
      </c>
      <c r="E55" s="388">
        <v>21.620999999999999</v>
      </c>
      <c r="F55" s="388">
        <v>17.939</v>
      </c>
      <c r="G55" s="388">
        <v>37.25</v>
      </c>
      <c r="H55" s="388">
        <v>253.79400000000001</v>
      </c>
      <c r="I55" s="388">
        <v>434.80399999999997</v>
      </c>
      <c r="J55" s="388">
        <v>613.73199999999997</v>
      </c>
      <c r="K55" s="388">
        <v>544.11400000000003</v>
      </c>
      <c r="L55" s="388">
        <v>256.25700000000001</v>
      </c>
      <c r="M55" s="324">
        <v>331.09500000000003</v>
      </c>
      <c r="N55" s="325">
        <v>1848.9069999999999</v>
      </c>
      <c r="O55" s="322">
        <v>2180.002</v>
      </c>
    </row>
    <row r="56" spans="1:15">
      <c r="A56" s="88" t="s">
        <v>672</v>
      </c>
      <c r="B56" s="565" t="s">
        <v>105</v>
      </c>
      <c r="C56" s="565" t="s">
        <v>105</v>
      </c>
      <c r="D56" s="565" t="s">
        <v>105</v>
      </c>
      <c r="E56" s="565">
        <v>6.0640000000000001</v>
      </c>
      <c r="F56" s="565">
        <v>5.8810000000000002</v>
      </c>
      <c r="G56" s="565">
        <v>8.8390000000000004</v>
      </c>
      <c r="H56" s="565">
        <v>70.381</v>
      </c>
      <c r="I56" s="565">
        <v>123.87</v>
      </c>
      <c r="J56" s="565">
        <v>130.31700000000001</v>
      </c>
      <c r="K56" s="565">
        <v>54.817999999999998</v>
      </c>
      <c r="L56" s="565" t="s">
        <v>105</v>
      </c>
      <c r="M56" s="326">
        <v>91.165000000000006</v>
      </c>
      <c r="N56" s="327">
        <v>309.005</v>
      </c>
      <c r="O56" s="323">
        <v>400.17</v>
      </c>
    </row>
    <row r="57" spans="1:15">
      <c r="A57" s="874" t="s">
        <v>673</v>
      </c>
      <c r="B57" s="867" t="s">
        <v>105</v>
      </c>
      <c r="C57" s="867" t="s">
        <v>105</v>
      </c>
      <c r="D57" s="867" t="s">
        <v>105</v>
      </c>
      <c r="E57" s="867">
        <v>9.5570000000000004</v>
      </c>
      <c r="F57" s="867">
        <v>6.5229999999999997</v>
      </c>
      <c r="G57" s="867">
        <v>20.318999999999999</v>
      </c>
      <c r="H57" s="867">
        <v>63.545000000000002</v>
      </c>
      <c r="I57" s="867">
        <v>115.76600000000001</v>
      </c>
      <c r="J57" s="867">
        <v>84.554000000000002</v>
      </c>
      <c r="K57" s="867">
        <v>82.03</v>
      </c>
      <c r="L57" s="867" t="s">
        <v>105</v>
      </c>
      <c r="M57" s="868">
        <v>99.944000000000003</v>
      </c>
      <c r="N57" s="869">
        <v>282.35000000000002</v>
      </c>
      <c r="O57" s="870">
        <v>382.29399999999998</v>
      </c>
    </row>
    <row r="58" spans="1:15">
      <c r="A58" s="88" t="s">
        <v>674</v>
      </c>
      <c r="B58" s="565" t="s">
        <v>105</v>
      </c>
      <c r="C58" s="955">
        <v>0.49099999999999999</v>
      </c>
      <c r="D58" s="565" t="s">
        <v>105</v>
      </c>
      <c r="E58" s="565">
        <v>6</v>
      </c>
      <c r="F58" s="565">
        <v>5.5350000000000001</v>
      </c>
      <c r="G58" s="565">
        <v>8.0920000000000005</v>
      </c>
      <c r="H58" s="565">
        <v>24.331</v>
      </c>
      <c r="I58" s="565">
        <v>36.639000000000003</v>
      </c>
      <c r="J58" s="565">
        <v>129.79400000000001</v>
      </c>
      <c r="K58" s="565">
        <v>60.947000000000003</v>
      </c>
      <c r="L58" s="565" t="s">
        <v>105</v>
      </c>
      <c r="M58" s="326">
        <v>44.448999999999998</v>
      </c>
      <c r="N58" s="327">
        <v>227.38</v>
      </c>
      <c r="O58" s="323">
        <v>271.82900000000001</v>
      </c>
    </row>
    <row r="59" spans="1:15">
      <c r="A59" s="874" t="s">
        <v>675</v>
      </c>
      <c r="B59" s="867" t="s">
        <v>105</v>
      </c>
      <c r="C59" s="867" t="s">
        <v>105</v>
      </c>
      <c r="D59" s="867" t="s">
        <v>105</v>
      </c>
      <c r="E59" s="867" t="s">
        <v>105</v>
      </c>
      <c r="F59" s="867" t="s">
        <v>105</v>
      </c>
      <c r="G59" s="867" t="s">
        <v>105</v>
      </c>
      <c r="H59" s="867">
        <v>45.51</v>
      </c>
      <c r="I59" s="867">
        <v>51.387</v>
      </c>
      <c r="J59" s="867">
        <v>236.315</v>
      </c>
      <c r="K59" s="867">
        <v>273.34500000000003</v>
      </c>
      <c r="L59" s="867">
        <v>256.25700000000001</v>
      </c>
      <c r="M59" s="868">
        <v>45.51</v>
      </c>
      <c r="N59" s="869">
        <v>817.30399999999997</v>
      </c>
      <c r="O59" s="870">
        <v>862.81399999999996</v>
      </c>
    </row>
    <row r="60" spans="1:15">
      <c r="A60" s="88" t="s">
        <v>676</v>
      </c>
      <c r="B60" s="565" t="s">
        <v>105</v>
      </c>
      <c r="C60" s="565" t="s">
        <v>105</v>
      </c>
      <c r="D60" s="565" t="s">
        <v>105</v>
      </c>
      <c r="E60" s="565" t="s">
        <v>105</v>
      </c>
      <c r="F60" s="565" t="s">
        <v>105</v>
      </c>
      <c r="G60" s="565" t="s">
        <v>105</v>
      </c>
      <c r="H60" s="565">
        <v>50.027000000000001</v>
      </c>
      <c r="I60" s="565">
        <v>107.142</v>
      </c>
      <c r="J60" s="565">
        <v>32.752000000000002</v>
      </c>
      <c r="K60" s="565">
        <v>72.974000000000004</v>
      </c>
      <c r="L60" s="565" t="s">
        <v>105</v>
      </c>
      <c r="M60" s="326">
        <v>50.027000000000001</v>
      </c>
      <c r="N60" s="327">
        <v>212.86799999999999</v>
      </c>
      <c r="O60" s="323">
        <v>262.89499999999998</v>
      </c>
    </row>
    <row r="61" spans="1:15" ht="13">
      <c r="A61" s="871" t="s">
        <v>70</v>
      </c>
      <c r="B61" s="872">
        <f t="shared" ref="B61:O61" si="3">SUM(B54:B55)</f>
        <v>206.43199999999996</v>
      </c>
      <c r="C61" s="872">
        <f t="shared" si="3"/>
        <v>791.57600000000002</v>
      </c>
      <c r="D61" s="872">
        <f t="shared" si="3"/>
        <v>3140.183</v>
      </c>
      <c r="E61" s="872">
        <f t="shared" si="3"/>
        <v>11199.111999999999</v>
      </c>
      <c r="F61" s="872">
        <f t="shared" si="3"/>
        <v>5981.8620000000001</v>
      </c>
      <c r="G61" s="872">
        <f t="shared" si="3"/>
        <v>4104.5829999999987</v>
      </c>
      <c r="H61" s="872">
        <f t="shared" si="3"/>
        <v>8293.7670000000016</v>
      </c>
      <c r="I61" s="872">
        <f t="shared" si="3"/>
        <v>7584.732</v>
      </c>
      <c r="J61" s="872">
        <f t="shared" si="3"/>
        <v>10429.26</v>
      </c>
      <c r="K61" s="872">
        <f t="shared" si="3"/>
        <v>6010.2619999999988</v>
      </c>
      <c r="L61" s="872">
        <f t="shared" si="3"/>
        <v>10272.954</v>
      </c>
      <c r="M61" s="873">
        <f t="shared" si="3"/>
        <v>33717.514999999999</v>
      </c>
      <c r="N61" s="875">
        <f t="shared" si="3"/>
        <v>34297.207999999999</v>
      </c>
      <c r="O61" s="873">
        <f t="shared" si="3"/>
        <v>68014.722999999998</v>
      </c>
    </row>
    <row r="62" spans="1:15" ht="12.75" customHeight="1">
      <c r="A62" s="9" t="s">
        <v>306</v>
      </c>
    </row>
    <row r="63" spans="1:15" ht="12.75" customHeight="1">
      <c r="A63" s="9" t="s">
        <v>799</v>
      </c>
    </row>
    <row r="64" spans="1:15">
      <c r="A64" s="193" t="s">
        <v>796</v>
      </c>
      <c r="B64" s="3"/>
      <c r="C64" s="3"/>
      <c r="D64" s="3"/>
      <c r="G64" s="185"/>
      <c r="J64" s="185"/>
    </row>
    <row r="66" spans="1:15" ht="18.75" customHeight="1">
      <c r="A66" s="10" t="s">
        <v>794</v>
      </c>
    </row>
    <row r="67" spans="1:15" ht="12.75" customHeight="1">
      <c r="A67" s="225" t="s">
        <v>308</v>
      </c>
      <c r="N67" s="38" t="s">
        <v>156</v>
      </c>
    </row>
    <row r="68" spans="1:15" ht="12.75" customHeight="1">
      <c r="A68" s="1"/>
      <c r="B68" s="1"/>
      <c r="C68" s="1"/>
      <c r="D68" s="1"/>
      <c r="E68" s="1"/>
      <c r="F68" s="1"/>
      <c r="G68" s="1"/>
      <c r="H68" s="1"/>
      <c r="I68" s="1"/>
      <c r="J68" s="1"/>
      <c r="K68" s="1"/>
      <c r="L68" s="2"/>
      <c r="M68" s="2"/>
      <c r="N68" s="1"/>
      <c r="O68" s="2"/>
    </row>
    <row r="69" spans="1:15" ht="12.75" customHeight="1">
      <c r="A69" s="3"/>
      <c r="B69" s="11" t="s">
        <v>38</v>
      </c>
      <c r="C69" s="196" t="s">
        <v>128</v>
      </c>
      <c r="D69" s="196" t="s">
        <v>130</v>
      </c>
      <c r="E69" s="196" t="s">
        <v>39</v>
      </c>
      <c r="F69" s="196" t="s">
        <v>40</v>
      </c>
      <c r="G69" s="196" t="s">
        <v>41</v>
      </c>
      <c r="H69" s="197" t="s">
        <v>42</v>
      </c>
      <c r="I69" s="197" t="s">
        <v>132</v>
      </c>
      <c r="J69" s="197" t="s">
        <v>133</v>
      </c>
      <c r="K69" s="197" t="s">
        <v>134</v>
      </c>
      <c r="L69" s="198">
        <v>100000</v>
      </c>
      <c r="M69" s="204" t="s">
        <v>157</v>
      </c>
      <c r="N69" s="201" t="s">
        <v>157</v>
      </c>
      <c r="O69" s="206" t="s">
        <v>158</v>
      </c>
    </row>
    <row r="70" spans="1:15" ht="12.75" customHeight="1">
      <c r="A70" s="203" t="s">
        <v>152</v>
      </c>
      <c r="B70" s="196" t="s">
        <v>127</v>
      </c>
      <c r="C70" s="11" t="s">
        <v>43</v>
      </c>
      <c r="D70" s="11" t="s">
        <v>43</v>
      </c>
      <c r="E70" s="11" t="s">
        <v>43</v>
      </c>
      <c r="F70" s="11" t="s">
        <v>43</v>
      </c>
      <c r="G70" s="11" t="s">
        <v>43</v>
      </c>
      <c r="H70" s="197" t="s">
        <v>43</v>
      </c>
      <c r="I70" s="197" t="s">
        <v>43</v>
      </c>
      <c r="J70" s="197" t="s">
        <v>43</v>
      </c>
      <c r="K70" s="197" t="s">
        <v>43</v>
      </c>
      <c r="L70" s="199" t="s">
        <v>46</v>
      </c>
      <c r="M70" s="204" t="s">
        <v>154</v>
      </c>
      <c r="N70" s="201" t="s">
        <v>86</v>
      </c>
      <c r="O70" s="205" t="s">
        <v>122</v>
      </c>
    </row>
    <row r="71" spans="1:15" ht="12.75" customHeight="1">
      <c r="A71" s="3"/>
      <c r="B71" s="11" t="s">
        <v>46</v>
      </c>
      <c r="C71" s="196" t="s">
        <v>129</v>
      </c>
      <c r="D71" s="196" t="s">
        <v>131</v>
      </c>
      <c r="E71" s="196" t="s">
        <v>47</v>
      </c>
      <c r="F71" s="196" t="s">
        <v>48</v>
      </c>
      <c r="G71" s="196" t="s">
        <v>49</v>
      </c>
      <c r="H71" s="197" t="s">
        <v>45</v>
      </c>
      <c r="I71" s="197" t="s">
        <v>135</v>
      </c>
      <c r="J71" s="197" t="s">
        <v>136</v>
      </c>
      <c r="K71" s="197" t="s">
        <v>137</v>
      </c>
      <c r="L71" s="199" t="s">
        <v>138</v>
      </c>
      <c r="M71" s="204" t="s">
        <v>153</v>
      </c>
      <c r="N71" s="201" t="s">
        <v>148</v>
      </c>
      <c r="O71" s="205" t="s">
        <v>44</v>
      </c>
    </row>
    <row r="72" spans="1:15" ht="12.75" customHeight="1">
      <c r="A72" s="225"/>
      <c r="B72" s="4"/>
      <c r="C72" s="4"/>
      <c r="D72" s="4"/>
      <c r="E72" s="4"/>
      <c r="F72" s="4"/>
      <c r="G72" s="4"/>
      <c r="H72" s="4"/>
      <c r="I72" s="4"/>
      <c r="J72" s="4"/>
      <c r="K72" s="4"/>
      <c r="L72" s="5"/>
      <c r="M72" s="5"/>
      <c r="N72" s="4"/>
      <c r="O72" s="5"/>
    </row>
    <row r="73" spans="1:15" ht="12.75" customHeight="1">
      <c r="A73" s="200" t="s">
        <v>139</v>
      </c>
      <c r="B73" s="388">
        <f>B41*1000/B8</f>
        <v>60.232653061224489</v>
      </c>
      <c r="C73" s="388">
        <f t="shared" ref="C73:O73" si="4">C41*1000/C8</f>
        <v>146.16252821670429</v>
      </c>
      <c r="D73" s="388">
        <f t="shared" si="4"/>
        <v>334.17154811715483</v>
      </c>
      <c r="E73" s="388">
        <f t="shared" si="4"/>
        <v>1021.3169533169533</v>
      </c>
      <c r="F73" s="388">
        <f t="shared" si="4"/>
        <v>2617.3133903133903</v>
      </c>
      <c r="G73" s="388">
        <f t="shared" si="4"/>
        <v>4185.106060606061</v>
      </c>
      <c r="H73" s="388">
        <f t="shared" si="4"/>
        <v>7013.4418604651164</v>
      </c>
      <c r="I73" s="388">
        <f t="shared" si="4"/>
        <v>13700.4</v>
      </c>
      <c r="J73" s="388">
        <f t="shared" si="4"/>
        <v>31387.441176470587</v>
      </c>
      <c r="K73" s="388">
        <f t="shared" si="4"/>
        <v>63672</v>
      </c>
      <c r="L73" s="388">
        <f t="shared" si="4"/>
        <v>214173.66666666666</v>
      </c>
      <c r="M73" s="324">
        <f t="shared" si="4"/>
        <v>1206.7995925642983</v>
      </c>
      <c r="N73" s="325">
        <f t="shared" si="4"/>
        <v>32672.3786407767</v>
      </c>
      <c r="O73" s="322">
        <f t="shared" si="4"/>
        <v>2011.0066997518611</v>
      </c>
    </row>
    <row r="74" spans="1:15" ht="12.75" customHeight="1">
      <c r="A74" s="88" t="s">
        <v>140</v>
      </c>
      <c r="B74" s="565">
        <f t="shared" ref="B74:O74" si="5">B42*1000/B9</f>
        <v>66.760563380281695</v>
      </c>
      <c r="C74" s="565">
        <f t="shared" si="5"/>
        <v>147.17303102625297</v>
      </c>
      <c r="D74" s="565">
        <f t="shared" si="5"/>
        <v>320.82619647355165</v>
      </c>
      <c r="E74" s="565">
        <f t="shared" si="5"/>
        <v>938.04372197309419</v>
      </c>
      <c r="F74" s="565">
        <f t="shared" si="5"/>
        <v>2574.4615384615386</v>
      </c>
      <c r="G74" s="565">
        <f t="shared" si="5"/>
        <v>4166.3783783783783</v>
      </c>
      <c r="H74" s="565">
        <f t="shared" si="5"/>
        <v>6692.7659574468089</v>
      </c>
      <c r="I74" s="565">
        <f t="shared" si="5"/>
        <v>13846.076923076924</v>
      </c>
      <c r="J74" s="565">
        <f t="shared" si="5"/>
        <v>32486.1</v>
      </c>
      <c r="K74" s="565" t="s">
        <v>105</v>
      </c>
      <c r="L74" s="565">
        <f t="shared" si="5"/>
        <v>139569</v>
      </c>
      <c r="M74" s="326">
        <f t="shared" si="5"/>
        <v>575.61871090562954</v>
      </c>
      <c r="N74" s="327">
        <f t="shared" si="5"/>
        <v>31359.919999999998</v>
      </c>
      <c r="O74" s="323">
        <f t="shared" si="5"/>
        <v>783.5083738519719</v>
      </c>
    </row>
    <row r="75" spans="1:15" ht="12.75" customHeight="1">
      <c r="A75" s="200" t="s">
        <v>54</v>
      </c>
      <c r="B75" s="388">
        <f t="shared" ref="B75:O75" si="6">B43*1000/B10</f>
        <v>79.5</v>
      </c>
      <c r="C75" s="388">
        <f t="shared" si="6"/>
        <v>158.76</v>
      </c>
      <c r="D75" s="388">
        <f t="shared" si="6"/>
        <v>353.57763975155279</v>
      </c>
      <c r="E75" s="388">
        <f t="shared" si="6"/>
        <v>1128.9478114478115</v>
      </c>
      <c r="F75" s="388">
        <f t="shared" si="6"/>
        <v>2612.7005076142132</v>
      </c>
      <c r="G75" s="388">
        <f t="shared" si="6"/>
        <v>4091.7920792079208</v>
      </c>
      <c r="H75" s="388">
        <f t="shared" si="6"/>
        <v>7049.3595505617977</v>
      </c>
      <c r="I75" s="388">
        <f t="shared" si="6"/>
        <v>14200.586206896553</v>
      </c>
      <c r="J75" s="388">
        <f t="shared" si="6"/>
        <v>31869</v>
      </c>
      <c r="K75" s="388">
        <f t="shared" si="6"/>
        <v>60368.333333333336</v>
      </c>
      <c r="L75" s="388">
        <f t="shared" si="6"/>
        <v>182366.5</v>
      </c>
      <c r="M75" s="324">
        <f t="shared" si="6"/>
        <v>1956.3857998289136</v>
      </c>
      <c r="N75" s="325">
        <f t="shared" si="6"/>
        <v>28641.025641025641</v>
      </c>
      <c r="O75" s="322">
        <f t="shared" si="6"/>
        <v>2817.8932119205297</v>
      </c>
    </row>
    <row r="76" spans="1:15" ht="12.75" customHeight="1">
      <c r="A76" s="88" t="s">
        <v>141</v>
      </c>
      <c r="B76" s="565">
        <f t="shared" ref="B76:O76" si="7">B44*1000/B11</f>
        <v>68.0625</v>
      </c>
      <c r="C76" s="565">
        <f t="shared" si="7"/>
        <v>152.2704081632653</v>
      </c>
      <c r="D76" s="565">
        <f t="shared" si="7"/>
        <v>330.86363636363637</v>
      </c>
      <c r="E76" s="565">
        <f t="shared" si="7"/>
        <v>991.3920454545455</v>
      </c>
      <c r="F76" s="565">
        <f t="shared" si="7"/>
        <v>2642.0270270270271</v>
      </c>
      <c r="G76" s="565">
        <f t="shared" si="7"/>
        <v>4056.2765957446809</v>
      </c>
      <c r="H76" s="565">
        <f t="shared" si="7"/>
        <v>6823.3023255813951</v>
      </c>
      <c r="I76" s="565">
        <f t="shared" si="7"/>
        <v>13661.958333333334</v>
      </c>
      <c r="J76" s="565">
        <f t="shared" si="7"/>
        <v>32709</v>
      </c>
      <c r="K76" s="565">
        <f t="shared" si="7"/>
        <v>67841</v>
      </c>
      <c r="L76" s="565">
        <f t="shared" si="7"/>
        <v>129032.5</v>
      </c>
      <c r="M76" s="326">
        <f t="shared" si="7"/>
        <v>986.41371295758279</v>
      </c>
      <c r="N76" s="327">
        <f t="shared" si="7"/>
        <v>26338.166666666668</v>
      </c>
      <c r="O76" s="323">
        <f t="shared" si="7"/>
        <v>1505.8577120091065</v>
      </c>
    </row>
    <row r="77" spans="1:15" ht="12.75" customHeight="1">
      <c r="A77" s="200" t="s">
        <v>57</v>
      </c>
      <c r="B77" s="388">
        <f t="shared" ref="B77:O77" si="8">B45*1000/B12</f>
        <v>54.649572649572647</v>
      </c>
      <c r="C77" s="388">
        <f t="shared" si="8"/>
        <v>136.12643678160919</v>
      </c>
      <c r="D77" s="388">
        <f t="shared" si="8"/>
        <v>318.04615384615386</v>
      </c>
      <c r="E77" s="388">
        <f t="shared" si="8"/>
        <v>1039.4426229508197</v>
      </c>
      <c r="F77" s="388">
        <f t="shared" si="8"/>
        <v>2857.9411764705883</v>
      </c>
      <c r="G77" s="388">
        <f t="shared" si="8"/>
        <v>3955.5</v>
      </c>
      <c r="H77" s="388">
        <f t="shared" si="8"/>
        <v>6925.5</v>
      </c>
      <c r="I77" s="388">
        <f t="shared" si="8"/>
        <v>12060</v>
      </c>
      <c r="J77" s="388">
        <f t="shared" si="8"/>
        <v>45596</v>
      </c>
      <c r="K77" s="388">
        <f t="shared" si="8"/>
        <v>70063</v>
      </c>
      <c r="L77" s="790" t="s">
        <v>105</v>
      </c>
      <c r="M77" s="324">
        <f t="shared" si="8"/>
        <v>583.40616246498598</v>
      </c>
      <c r="N77" s="325">
        <f t="shared" si="8"/>
        <v>42573</v>
      </c>
      <c r="O77" s="322">
        <f t="shared" si="8"/>
        <v>933.31944444444446</v>
      </c>
    </row>
    <row r="78" spans="1:15" ht="12.75" customHeight="1">
      <c r="A78" s="88" t="s">
        <v>142</v>
      </c>
      <c r="B78" s="565">
        <f t="shared" ref="B78:O78" si="9">B46*1000/B13</f>
        <v>65.269230769230774</v>
      </c>
      <c r="C78" s="565">
        <f t="shared" si="9"/>
        <v>144.45600756859034</v>
      </c>
      <c r="D78" s="565">
        <f t="shared" si="9"/>
        <v>320.84848484848487</v>
      </c>
      <c r="E78" s="565">
        <f t="shared" si="9"/>
        <v>956.01035502958575</v>
      </c>
      <c r="F78" s="565">
        <f t="shared" si="9"/>
        <v>2615.4887892376682</v>
      </c>
      <c r="G78" s="565">
        <f t="shared" si="9"/>
        <v>4201.010752688172</v>
      </c>
      <c r="H78" s="565">
        <f t="shared" si="9"/>
        <v>6789.29</v>
      </c>
      <c r="I78" s="565">
        <f t="shared" si="9"/>
        <v>13590.541666666666</v>
      </c>
      <c r="J78" s="565">
        <f t="shared" si="9"/>
        <v>29670.5</v>
      </c>
      <c r="K78" s="565">
        <f t="shared" si="9"/>
        <v>66716.5</v>
      </c>
      <c r="L78" s="565">
        <f t="shared" si="9"/>
        <v>161573.20000000001</v>
      </c>
      <c r="M78" s="326">
        <f t="shared" si="9"/>
        <v>714.0562376237624</v>
      </c>
      <c r="N78" s="327">
        <f t="shared" si="9"/>
        <v>29132.014084507042</v>
      </c>
      <c r="O78" s="323">
        <f t="shared" si="9"/>
        <v>1108.0564342901778</v>
      </c>
    </row>
    <row r="79" spans="1:15" ht="12.75" customHeight="1">
      <c r="A79" s="200" t="s">
        <v>143</v>
      </c>
      <c r="B79" s="388">
        <f t="shared" ref="B79:O79" si="10">B47*1000/B14</f>
        <v>69.744</v>
      </c>
      <c r="C79" s="388">
        <f t="shared" si="10"/>
        <v>151.09</v>
      </c>
      <c r="D79" s="388">
        <f t="shared" si="10"/>
        <v>322.68394222599829</v>
      </c>
      <c r="E79" s="388">
        <f t="shared" si="10"/>
        <v>956.00410172272359</v>
      </c>
      <c r="F79" s="388">
        <f t="shared" si="10"/>
        <v>2649.6651785714284</v>
      </c>
      <c r="G79" s="388">
        <f t="shared" si="10"/>
        <v>4275.0927835051543</v>
      </c>
      <c r="H79" s="388">
        <f t="shared" si="10"/>
        <v>6878.2307692307695</v>
      </c>
      <c r="I79" s="388">
        <f t="shared" si="10"/>
        <v>13079.014925373134</v>
      </c>
      <c r="J79" s="388">
        <f t="shared" si="10"/>
        <v>29565.310344827587</v>
      </c>
      <c r="K79" s="388">
        <f t="shared" si="10"/>
        <v>76700</v>
      </c>
      <c r="L79" s="388">
        <f t="shared" si="10"/>
        <v>186890</v>
      </c>
      <c r="M79" s="324">
        <f t="shared" si="10"/>
        <v>940.88490770901194</v>
      </c>
      <c r="N79" s="325">
        <f t="shared" si="10"/>
        <v>25184.457142857143</v>
      </c>
      <c r="O79" s="322">
        <f t="shared" si="10"/>
        <v>1612.7178675112166</v>
      </c>
    </row>
    <row r="80" spans="1:15" ht="12.75" customHeight="1">
      <c r="A80" s="88" t="s">
        <v>144</v>
      </c>
      <c r="B80" s="565">
        <f t="shared" ref="B80:O80" si="11">B48*1000/B15</f>
        <v>72.984126984126988</v>
      </c>
      <c r="C80" s="565">
        <f t="shared" si="11"/>
        <v>153.18508997429305</v>
      </c>
      <c r="D80" s="565">
        <f t="shared" si="11"/>
        <v>332.58011049723757</v>
      </c>
      <c r="E80" s="565">
        <f t="shared" si="11"/>
        <v>944.37806176783818</v>
      </c>
      <c r="F80" s="565">
        <f t="shared" si="11"/>
        <v>2620.7142857142858</v>
      </c>
      <c r="G80" s="565">
        <f t="shared" si="11"/>
        <v>4183.2833333333338</v>
      </c>
      <c r="H80" s="565">
        <f t="shared" si="11"/>
        <v>7162.454545454545</v>
      </c>
      <c r="I80" s="565">
        <f t="shared" si="11"/>
        <v>13406.793103448275</v>
      </c>
      <c r="J80" s="565">
        <f t="shared" si="11"/>
        <v>25420.6</v>
      </c>
      <c r="K80" s="565">
        <f t="shared" si="11"/>
        <v>67069</v>
      </c>
      <c r="L80" s="565">
        <f t="shared" si="11"/>
        <v>131275.33333333334</v>
      </c>
      <c r="M80" s="326">
        <f t="shared" si="11"/>
        <v>863.07172995780593</v>
      </c>
      <c r="N80" s="327">
        <f t="shared" si="11"/>
        <v>26612.886363636364</v>
      </c>
      <c r="O80" s="323">
        <f t="shared" si="11"/>
        <v>1290.4545454545455</v>
      </c>
    </row>
    <row r="81" spans="1:15" ht="12.75" customHeight="1">
      <c r="A81" s="200" t="s">
        <v>145</v>
      </c>
      <c r="B81" s="388">
        <f t="shared" ref="B81:O81" si="12">B49*1000/B16</f>
        <v>74.038043478260875</v>
      </c>
      <c r="C81" s="388">
        <f t="shared" si="12"/>
        <v>150.27272727272728</v>
      </c>
      <c r="D81" s="388">
        <f t="shared" si="12"/>
        <v>327.07680945347118</v>
      </c>
      <c r="E81" s="388">
        <f t="shared" si="12"/>
        <v>961.7537688442211</v>
      </c>
      <c r="F81" s="388">
        <f t="shared" si="12"/>
        <v>2605.9323308270677</v>
      </c>
      <c r="G81" s="388">
        <f t="shared" si="12"/>
        <v>4243.989583333333</v>
      </c>
      <c r="H81" s="388">
        <f t="shared" si="12"/>
        <v>6882.0964912280706</v>
      </c>
      <c r="I81" s="388">
        <f t="shared" si="12"/>
        <v>13438.657142857142</v>
      </c>
      <c r="J81" s="388">
        <f t="shared" si="12"/>
        <v>29506.692307692309</v>
      </c>
      <c r="K81" s="388">
        <f t="shared" si="12"/>
        <v>70737.428571428565</v>
      </c>
      <c r="L81" s="388">
        <f t="shared" si="12"/>
        <v>195592.5</v>
      </c>
      <c r="M81" s="324">
        <f t="shared" si="12"/>
        <v>935.11569274269561</v>
      </c>
      <c r="N81" s="325">
        <f t="shared" si="12"/>
        <v>30341.057142857142</v>
      </c>
      <c r="O81" s="322">
        <f t="shared" si="12"/>
        <v>1412.2635605006953</v>
      </c>
    </row>
    <row r="82" spans="1:15" ht="12.75" customHeight="1">
      <c r="A82" s="88" t="s">
        <v>146</v>
      </c>
      <c r="B82" s="565">
        <f t="shared" ref="B82:O82" si="13">B50*1000/B17</f>
        <v>61.05972222222222</v>
      </c>
      <c r="C82" s="565">
        <f t="shared" si="13"/>
        <v>144.8921679909194</v>
      </c>
      <c r="D82" s="565">
        <f t="shared" si="13"/>
        <v>316.8296112489661</v>
      </c>
      <c r="E82" s="565">
        <f t="shared" si="13"/>
        <v>978.33842010771991</v>
      </c>
      <c r="F82" s="565">
        <f t="shared" si="13"/>
        <v>2655.9358974358975</v>
      </c>
      <c r="G82" s="565">
        <f t="shared" si="13"/>
        <v>4160.41</v>
      </c>
      <c r="H82" s="565">
        <f t="shared" si="13"/>
        <v>6932.858267716535</v>
      </c>
      <c r="I82" s="565">
        <f t="shared" si="13"/>
        <v>13020.288888888888</v>
      </c>
      <c r="J82" s="565">
        <f t="shared" si="13"/>
        <v>31475.75</v>
      </c>
      <c r="K82" s="565">
        <f t="shared" si="13"/>
        <v>61506</v>
      </c>
      <c r="L82" s="565">
        <f t="shared" si="13"/>
        <v>261658.5</v>
      </c>
      <c r="M82" s="326">
        <f t="shared" si="13"/>
        <v>812.43603192702392</v>
      </c>
      <c r="N82" s="327">
        <f t="shared" si="13"/>
        <v>34524.391304347824</v>
      </c>
      <c r="O82" s="323">
        <f t="shared" si="13"/>
        <v>1334.6912887292322</v>
      </c>
    </row>
    <row r="83" spans="1:15" ht="12.75" customHeight="1">
      <c r="A83" s="200" t="s">
        <v>66</v>
      </c>
      <c r="B83" s="388">
        <f t="shared" ref="B83:O83" si="14">B51*1000/B18</f>
        <v>72.15384615384616</v>
      </c>
      <c r="C83" s="388">
        <f t="shared" si="14"/>
        <v>153.21568627450981</v>
      </c>
      <c r="D83" s="388">
        <f t="shared" si="14"/>
        <v>352.64414414414415</v>
      </c>
      <c r="E83" s="388">
        <f t="shared" si="14"/>
        <v>1076.8336448598131</v>
      </c>
      <c r="F83" s="388">
        <f t="shared" si="14"/>
        <v>2638.1116751269033</v>
      </c>
      <c r="G83" s="388">
        <f t="shared" si="14"/>
        <v>4178.8734177215192</v>
      </c>
      <c r="H83" s="388">
        <f t="shared" si="14"/>
        <v>7070.0333333333338</v>
      </c>
      <c r="I83" s="388">
        <f t="shared" si="14"/>
        <v>14804.451612903225</v>
      </c>
      <c r="J83" s="388">
        <f t="shared" si="14"/>
        <v>28942.76923076923</v>
      </c>
      <c r="K83" s="388">
        <f t="shared" si="14"/>
        <v>59354.25</v>
      </c>
      <c r="L83" s="388">
        <f t="shared" si="14"/>
        <v>205652.66666666666</v>
      </c>
      <c r="M83" s="324">
        <f t="shared" si="14"/>
        <v>1810.6882898062343</v>
      </c>
      <c r="N83" s="325">
        <f t="shared" si="14"/>
        <v>33128.803921568629</v>
      </c>
      <c r="O83" s="322">
        <f t="shared" si="14"/>
        <v>3100.852988691438</v>
      </c>
    </row>
    <row r="84" spans="1:15" ht="12.75" customHeight="1">
      <c r="A84" s="88" t="s">
        <v>96</v>
      </c>
      <c r="B84" s="565">
        <f t="shared" ref="B84:O84" si="15">B52*1000/B19</f>
        <v>61.364705882352943</v>
      </c>
      <c r="C84" s="565">
        <f t="shared" si="15"/>
        <v>140.85454545454544</v>
      </c>
      <c r="D84" s="565">
        <f t="shared" si="15"/>
        <v>330.8488372093023</v>
      </c>
      <c r="E84" s="565">
        <f t="shared" si="15"/>
        <v>1067.6072874493927</v>
      </c>
      <c r="F84" s="565">
        <f t="shared" si="15"/>
        <v>2684.6489361702129</v>
      </c>
      <c r="G84" s="565">
        <f t="shared" si="15"/>
        <v>4231.0793650793648</v>
      </c>
      <c r="H84" s="565">
        <f t="shared" si="15"/>
        <v>6916.8235294117649</v>
      </c>
      <c r="I84" s="565">
        <f t="shared" si="15"/>
        <v>13681.36</v>
      </c>
      <c r="J84" s="565">
        <f t="shared" si="15"/>
        <v>31887.703703703704</v>
      </c>
      <c r="K84" s="565">
        <f t="shared" si="15"/>
        <v>64037</v>
      </c>
      <c r="L84" s="565">
        <f t="shared" si="15"/>
        <v>383511</v>
      </c>
      <c r="M84" s="326">
        <f t="shared" si="15"/>
        <v>1691.7757009345794</v>
      </c>
      <c r="N84" s="327">
        <f t="shared" si="15"/>
        <v>40615.699999999997</v>
      </c>
      <c r="O84" s="323">
        <f t="shared" si="15"/>
        <v>5394.8974630021139</v>
      </c>
    </row>
    <row r="85" spans="1:15" ht="12.75" customHeight="1">
      <c r="A85" s="566" t="s">
        <v>147</v>
      </c>
      <c r="B85" s="388">
        <f t="shared" ref="B85:O85" si="16">B53*1000/B20</f>
        <v>59.75</v>
      </c>
      <c r="C85" s="388">
        <f t="shared" si="16"/>
        <v>151.63999999999999</v>
      </c>
      <c r="D85" s="388">
        <f t="shared" si="16"/>
        <v>342.14678899082571</v>
      </c>
      <c r="E85" s="388">
        <f t="shared" si="16"/>
        <v>1010.6857798165138</v>
      </c>
      <c r="F85" s="388">
        <f t="shared" si="16"/>
        <v>2662.7931034482758</v>
      </c>
      <c r="G85" s="388">
        <f t="shared" si="16"/>
        <v>4265.7580645161288</v>
      </c>
      <c r="H85" s="388">
        <f t="shared" si="16"/>
        <v>7115.9549549549547</v>
      </c>
      <c r="I85" s="388">
        <f t="shared" si="16"/>
        <v>14539</v>
      </c>
      <c r="J85" s="388">
        <f t="shared" si="16"/>
        <v>30156.173228346455</v>
      </c>
      <c r="K85" s="388">
        <f t="shared" si="16"/>
        <v>66582.461538461532</v>
      </c>
      <c r="L85" s="388">
        <f t="shared" si="16"/>
        <v>533085.19999999995</v>
      </c>
      <c r="M85" s="324">
        <f t="shared" si="16"/>
        <v>1870.185332011893</v>
      </c>
      <c r="N85" s="325">
        <f t="shared" si="16"/>
        <v>40044.046332046331</v>
      </c>
      <c r="O85" s="322">
        <f t="shared" si="16"/>
        <v>9667.5276025236599</v>
      </c>
    </row>
    <row r="86" spans="1:15" ht="12.75" customHeight="1">
      <c r="A86" s="19" t="s">
        <v>273</v>
      </c>
      <c r="B86" s="565">
        <f t="shared" ref="B86:O86" si="17">B54*1000/B21</f>
        <v>64.915723270440239</v>
      </c>
      <c r="C86" s="565">
        <f t="shared" si="17"/>
        <v>147.45293569431502</v>
      </c>
      <c r="D86" s="565">
        <f t="shared" si="17"/>
        <v>326.38842116204137</v>
      </c>
      <c r="E86" s="565">
        <f t="shared" si="17"/>
        <v>988.02183328913634</v>
      </c>
      <c r="F86" s="565">
        <f t="shared" si="17"/>
        <v>2630.7556241729158</v>
      </c>
      <c r="G86" s="565">
        <f t="shared" si="17"/>
        <v>4188.8084449021617</v>
      </c>
      <c r="H86" s="565">
        <f t="shared" si="17"/>
        <v>6954.9939446366789</v>
      </c>
      <c r="I86" s="565">
        <f t="shared" si="17"/>
        <v>13749.861538461539</v>
      </c>
      <c r="J86" s="565">
        <f t="shared" si="17"/>
        <v>30388.63157894737</v>
      </c>
      <c r="K86" s="565">
        <f t="shared" si="17"/>
        <v>66660.341463414617</v>
      </c>
      <c r="L86" s="565">
        <f t="shared" si="17"/>
        <v>250417.42499999999</v>
      </c>
      <c r="M86" s="326">
        <f t="shared" si="17"/>
        <v>985.63516665190559</v>
      </c>
      <c r="N86" s="327">
        <f t="shared" si="17"/>
        <v>33625.182383419691</v>
      </c>
      <c r="O86" s="323">
        <f t="shared" si="17"/>
        <v>1889.7388196796603</v>
      </c>
    </row>
    <row r="87" spans="1:15" ht="12.75" customHeight="1">
      <c r="A87" s="250" t="s">
        <v>437</v>
      </c>
      <c r="B87" s="388" t="s">
        <v>105</v>
      </c>
      <c r="C87" s="388">
        <f t="shared" ref="C87:O87" si="18">C55*1000/C22</f>
        <v>163.66666666666666</v>
      </c>
      <c r="D87" s="388" t="s">
        <v>105</v>
      </c>
      <c r="E87" s="388">
        <f t="shared" si="18"/>
        <v>1441.4</v>
      </c>
      <c r="F87" s="388">
        <f t="shared" si="18"/>
        <v>2989.8333333333335</v>
      </c>
      <c r="G87" s="388">
        <f t="shared" si="18"/>
        <v>4138.8888888888887</v>
      </c>
      <c r="H87" s="388">
        <f t="shared" si="18"/>
        <v>7251.2571428571428</v>
      </c>
      <c r="I87" s="388">
        <f t="shared" si="18"/>
        <v>14025.935483870968</v>
      </c>
      <c r="J87" s="388">
        <f t="shared" si="18"/>
        <v>30686.6</v>
      </c>
      <c r="K87" s="388">
        <f t="shared" si="18"/>
        <v>68014.25</v>
      </c>
      <c r="L87" s="388">
        <f t="shared" si="18"/>
        <v>128128.5</v>
      </c>
      <c r="M87" s="324">
        <f t="shared" si="18"/>
        <v>4869.0441176470586</v>
      </c>
      <c r="N87" s="325">
        <f t="shared" si="18"/>
        <v>30309.950819672133</v>
      </c>
      <c r="O87" s="322">
        <f t="shared" si="18"/>
        <v>16899.240310077519</v>
      </c>
    </row>
    <row r="88" spans="1:15">
      <c r="A88" s="88" t="s">
        <v>672</v>
      </c>
      <c r="B88" s="565" t="s">
        <v>105</v>
      </c>
      <c r="C88" s="565" t="s">
        <v>105</v>
      </c>
      <c r="D88" s="565" t="s">
        <v>105</v>
      </c>
      <c r="E88" s="565">
        <f t="shared" ref="E88:K88" si="19">E56*1000/E23</f>
        <v>1516</v>
      </c>
      <c r="F88" s="565">
        <f t="shared" si="19"/>
        <v>2940.5</v>
      </c>
      <c r="G88" s="565">
        <f t="shared" si="19"/>
        <v>4419.5</v>
      </c>
      <c r="H88" s="565">
        <f t="shared" si="19"/>
        <v>7038.1</v>
      </c>
      <c r="I88" s="565">
        <f t="shared" si="19"/>
        <v>15483.75</v>
      </c>
      <c r="J88" s="565">
        <f t="shared" si="19"/>
        <v>26063.4</v>
      </c>
      <c r="K88" s="565">
        <f t="shared" si="19"/>
        <v>54818</v>
      </c>
      <c r="L88" s="565" t="s">
        <v>105</v>
      </c>
      <c r="M88" s="326">
        <f t="shared" ref="M88:O88" si="20">M56*1000/M23</f>
        <v>5064.7222222222226</v>
      </c>
      <c r="N88" s="327">
        <f t="shared" si="20"/>
        <v>22071.785714285714</v>
      </c>
      <c r="O88" s="323">
        <f t="shared" si="20"/>
        <v>12505.3125</v>
      </c>
    </row>
    <row r="89" spans="1:15">
      <c r="A89" s="874" t="s">
        <v>673</v>
      </c>
      <c r="B89" s="867" t="s">
        <v>105</v>
      </c>
      <c r="C89" s="867" t="s">
        <v>105</v>
      </c>
      <c r="D89" s="867" t="s">
        <v>105</v>
      </c>
      <c r="E89" s="867">
        <f t="shared" ref="E89:K89" si="21">E57*1000/E24</f>
        <v>1365.2857142857142</v>
      </c>
      <c r="F89" s="867">
        <f t="shared" si="21"/>
        <v>3261.5</v>
      </c>
      <c r="G89" s="867">
        <f t="shared" si="21"/>
        <v>4063.8</v>
      </c>
      <c r="H89" s="867">
        <f t="shared" si="21"/>
        <v>7943.125</v>
      </c>
      <c r="I89" s="867">
        <f t="shared" si="21"/>
        <v>14470.75</v>
      </c>
      <c r="J89" s="867">
        <f t="shared" si="21"/>
        <v>28184.666666666668</v>
      </c>
      <c r="K89" s="867">
        <f t="shared" si="21"/>
        <v>82030</v>
      </c>
      <c r="L89" s="867" t="s">
        <v>105</v>
      </c>
      <c r="M89" s="868">
        <f t="shared" ref="M89:O89" si="22">M57*1000/M24</f>
        <v>4542.909090909091</v>
      </c>
      <c r="N89" s="869">
        <f t="shared" si="22"/>
        <v>23529.166666666668</v>
      </c>
      <c r="O89" s="870">
        <f t="shared" si="22"/>
        <v>11243.941176470587</v>
      </c>
    </row>
    <row r="90" spans="1:15">
      <c r="A90" s="88" t="s">
        <v>674</v>
      </c>
      <c r="B90" s="565" t="s">
        <v>105</v>
      </c>
      <c r="C90" s="565">
        <f t="shared" ref="C90" si="23">C58*1000/C25</f>
        <v>163.66666666666666</v>
      </c>
      <c r="D90" s="565" t="s">
        <v>105</v>
      </c>
      <c r="E90" s="565">
        <f t="shared" ref="E90:K90" si="24">E58*1000/E25</f>
        <v>1500</v>
      </c>
      <c r="F90" s="565">
        <f t="shared" si="24"/>
        <v>2767.5</v>
      </c>
      <c r="G90" s="565">
        <f t="shared" si="24"/>
        <v>4046.0000000000005</v>
      </c>
      <c r="H90" s="565">
        <f t="shared" si="24"/>
        <v>8110.333333333333</v>
      </c>
      <c r="I90" s="565">
        <f t="shared" si="24"/>
        <v>12213</v>
      </c>
      <c r="J90" s="565">
        <f t="shared" si="24"/>
        <v>32448.500000000004</v>
      </c>
      <c r="K90" s="565">
        <f t="shared" si="24"/>
        <v>60947</v>
      </c>
      <c r="L90" s="565" t="s">
        <v>105</v>
      </c>
      <c r="M90" s="326">
        <f t="shared" ref="M90:O90" si="25">M58*1000/M25</f>
        <v>3174.9285714285716</v>
      </c>
      <c r="N90" s="327">
        <f t="shared" si="25"/>
        <v>28422.5</v>
      </c>
      <c r="O90" s="323">
        <f t="shared" si="25"/>
        <v>12355.863636363636</v>
      </c>
    </row>
    <row r="91" spans="1:15">
      <c r="A91" s="874" t="s">
        <v>675</v>
      </c>
      <c r="B91" s="867" t="s">
        <v>105</v>
      </c>
      <c r="C91" s="867" t="s">
        <v>105</v>
      </c>
      <c r="D91" s="867" t="s">
        <v>105</v>
      </c>
      <c r="E91" s="867" t="s">
        <v>105</v>
      </c>
      <c r="F91" s="867" t="s">
        <v>105</v>
      </c>
      <c r="G91" s="867" t="s">
        <v>105</v>
      </c>
      <c r="H91" s="867">
        <f t="shared" ref="H91:O91" si="26">H59*1000/H26</f>
        <v>6501.4285714285716</v>
      </c>
      <c r="I91" s="867">
        <f t="shared" si="26"/>
        <v>12846.75</v>
      </c>
      <c r="J91" s="867">
        <f t="shared" si="26"/>
        <v>33759.285714285717</v>
      </c>
      <c r="K91" s="867">
        <f t="shared" si="26"/>
        <v>68336.25</v>
      </c>
      <c r="L91" s="867">
        <f t="shared" si="26"/>
        <v>128128.5</v>
      </c>
      <c r="M91" s="868">
        <f t="shared" si="26"/>
        <v>6501.4285714285716</v>
      </c>
      <c r="N91" s="869">
        <f t="shared" si="26"/>
        <v>48076.705882352944</v>
      </c>
      <c r="O91" s="870">
        <f t="shared" si="26"/>
        <v>35950.583333333336</v>
      </c>
    </row>
    <row r="92" spans="1:15">
      <c r="A92" s="88" t="s">
        <v>676</v>
      </c>
      <c r="B92" s="565" t="s">
        <v>105</v>
      </c>
      <c r="C92" s="565" t="s">
        <v>105</v>
      </c>
      <c r="D92" s="565" t="s">
        <v>105</v>
      </c>
      <c r="E92" s="565" t="s">
        <v>105</v>
      </c>
      <c r="F92" s="565" t="s">
        <v>105</v>
      </c>
      <c r="G92" s="565" t="s">
        <v>105</v>
      </c>
      <c r="H92" s="565">
        <f t="shared" ref="H92:K92" si="27">H60*1000/H27</f>
        <v>7146.7142857142853</v>
      </c>
      <c r="I92" s="565">
        <f t="shared" si="27"/>
        <v>13392.75</v>
      </c>
      <c r="J92" s="565">
        <f t="shared" si="27"/>
        <v>32752.000000000004</v>
      </c>
      <c r="K92" s="565">
        <f t="shared" si="27"/>
        <v>72974</v>
      </c>
      <c r="L92" s="565" t="s">
        <v>105</v>
      </c>
      <c r="M92" s="326">
        <f t="shared" ref="M92:O92" si="28">M60*1000/M27</f>
        <v>7146.7142857142853</v>
      </c>
      <c r="N92" s="327">
        <f t="shared" si="28"/>
        <v>21286.799999999999</v>
      </c>
      <c r="O92" s="323">
        <f t="shared" si="28"/>
        <v>15464.411764705883</v>
      </c>
    </row>
    <row r="93" spans="1:15" ht="12.75" customHeight="1">
      <c r="A93" s="871" t="s">
        <v>70</v>
      </c>
      <c r="B93" s="872">
        <f t="shared" ref="B93:O93" si="29">B61*1000/B28</f>
        <v>64.915723270440239</v>
      </c>
      <c r="C93" s="872">
        <f t="shared" si="29"/>
        <v>147.46199701937408</v>
      </c>
      <c r="D93" s="872">
        <f t="shared" si="29"/>
        <v>326.38842116204137</v>
      </c>
      <c r="E93" s="872">
        <f t="shared" si="29"/>
        <v>988.62217514124291</v>
      </c>
      <c r="F93" s="872">
        <f t="shared" si="29"/>
        <v>2631.70347558293</v>
      </c>
      <c r="G93" s="872">
        <f t="shared" si="29"/>
        <v>4188.3499999999985</v>
      </c>
      <c r="H93" s="872">
        <f t="shared" si="29"/>
        <v>6963.7002518891704</v>
      </c>
      <c r="I93" s="872">
        <f t="shared" si="29"/>
        <v>13765.39382940109</v>
      </c>
      <c r="J93" s="872">
        <f t="shared" si="29"/>
        <v>30406.005830903789</v>
      </c>
      <c r="K93" s="872">
        <f t="shared" si="29"/>
        <v>66780.688888888879</v>
      </c>
      <c r="L93" s="872">
        <f t="shared" si="29"/>
        <v>244594.14285714287</v>
      </c>
      <c r="M93" s="873">
        <f t="shared" si="29"/>
        <v>993.41548569576617</v>
      </c>
      <c r="N93" s="875">
        <f t="shared" si="29"/>
        <v>33428.077972709551</v>
      </c>
      <c r="O93" s="873">
        <f t="shared" si="29"/>
        <v>1945.1117625189465</v>
      </c>
    </row>
    <row r="94" spans="1:15" ht="12.75" customHeight="1">
      <c r="A94" s="9" t="s">
        <v>306</v>
      </c>
    </row>
    <row r="95" spans="1:15" ht="12.75" customHeight="1">
      <c r="A95" s="9" t="s">
        <v>677</v>
      </c>
    </row>
    <row r="96" spans="1:15">
      <c r="A96" s="193" t="s">
        <v>797</v>
      </c>
      <c r="B96" s="3"/>
      <c r="C96" s="3"/>
      <c r="D96" s="3"/>
      <c r="G96" s="185"/>
      <c r="J96" s="185"/>
    </row>
  </sheetData>
  <phoneticPr fontId="2" type="noConversion"/>
  <pageMargins left="0.59055118110236227" right="0.59055118110236227" top="1.5748031496062993" bottom="0.78740157480314965" header="0.39370078740157483" footer="0.39370078740157483"/>
  <pageSetup paperSize="9" scale="67" firstPageNumber="3" fitToHeight="3" orientation="landscape" useFirstPageNumber="1" r:id="rId1"/>
  <headerFooter alignWithMargins="0">
    <oddHeader>&amp;R&amp;12Les finances des communes en 2019</oddHeader>
    <oddFooter>&amp;L&amp;12Direction Générale des Collectivités Locales / DESL&amp;C&amp;12&amp;P&amp;R&amp;12Mise en ligne : mars 2021</oddFooter>
  </headerFooter>
  <rowBreaks count="2" manualBreakCount="2">
    <brk id="33" max="14" man="1"/>
    <brk id="65" max="14"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7"/>
  <sheetViews>
    <sheetView topLeftCell="A20" zoomScaleNormal="100" zoomScaleSheetLayoutView="55" workbookViewId="0">
      <selection activeCell="A50" sqref="A50"/>
    </sheetView>
  </sheetViews>
  <sheetFormatPr baseColWidth="10" defaultRowHeight="12.5"/>
  <cols>
    <col min="1" max="1" width="34" customWidth="1"/>
    <col min="2" max="12" width="12.54296875" customWidth="1"/>
    <col min="13" max="14" width="18" style="215" customWidth="1"/>
    <col min="15" max="15" width="12.7265625" customWidth="1"/>
  </cols>
  <sheetData>
    <row r="1" spans="1:15" ht="20.25" customHeight="1">
      <c r="A1" s="10" t="s">
        <v>801</v>
      </c>
    </row>
    <row r="3" spans="1:15">
      <c r="A3" s="1"/>
      <c r="B3" s="1"/>
      <c r="C3" s="1"/>
      <c r="D3" s="1"/>
      <c r="E3" s="1"/>
      <c r="F3" s="1"/>
      <c r="G3" s="1"/>
      <c r="H3" s="1"/>
      <c r="I3" s="1"/>
      <c r="J3" s="1"/>
      <c r="K3" s="1"/>
      <c r="L3" s="1"/>
      <c r="M3" s="217"/>
      <c r="N3" s="217"/>
      <c r="O3" s="2"/>
    </row>
    <row r="4" spans="1:15">
      <c r="A4" s="3"/>
      <c r="B4" s="11" t="s">
        <v>38</v>
      </c>
      <c r="C4" s="11" t="s">
        <v>128</v>
      </c>
      <c r="D4" s="11" t="s">
        <v>130</v>
      </c>
      <c r="E4" s="11" t="s">
        <v>39</v>
      </c>
      <c r="F4" s="11" t="s">
        <v>40</v>
      </c>
      <c r="G4" s="11" t="s">
        <v>41</v>
      </c>
      <c r="H4" s="11" t="s">
        <v>42</v>
      </c>
      <c r="I4" s="11" t="s">
        <v>132</v>
      </c>
      <c r="J4" s="11" t="s">
        <v>133</v>
      </c>
      <c r="K4" s="11" t="s">
        <v>134</v>
      </c>
      <c r="L4" s="209">
        <v>100000</v>
      </c>
      <c r="M4" s="201" t="s">
        <v>261</v>
      </c>
      <c r="N4" s="201" t="s">
        <v>261</v>
      </c>
      <c r="O4" s="204" t="s">
        <v>80</v>
      </c>
    </row>
    <row r="5" spans="1:15">
      <c r="A5" s="208" t="s">
        <v>159</v>
      </c>
      <c r="B5" s="11" t="s">
        <v>127</v>
      </c>
      <c r="C5" s="11" t="s">
        <v>43</v>
      </c>
      <c r="D5" s="11" t="s">
        <v>43</v>
      </c>
      <c r="E5" s="11" t="s">
        <v>43</v>
      </c>
      <c r="F5" s="11" t="s">
        <v>43</v>
      </c>
      <c r="G5" s="11" t="s">
        <v>43</v>
      </c>
      <c r="H5" s="11" t="s">
        <v>43</v>
      </c>
      <c r="I5" s="11" t="s">
        <v>43</v>
      </c>
      <c r="J5" s="11" t="s">
        <v>43</v>
      </c>
      <c r="K5" s="11" t="s">
        <v>43</v>
      </c>
      <c r="L5" s="11" t="s">
        <v>46</v>
      </c>
      <c r="M5" s="201" t="s">
        <v>155</v>
      </c>
      <c r="N5" s="201" t="s">
        <v>86</v>
      </c>
      <c r="O5" s="204" t="s">
        <v>149</v>
      </c>
    </row>
    <row r="6" spans="1:15">
      <c r="A6" s="3"/>
      <c r="B6" s="11" t="s">
        <v>46</v>
      </c>
      <c r="C6" s="11" t="s">
        <v>129</v>
      </c>
      <c r="D6" s="11" t="s">
        <v>131</v>
      </c>
      <c r="E6" s="11" t="s">
        <v>47</v>
      </c>
      <c r="F6" s="11" t="s">
        <v>48</v>
      </c>
      <c r="G6" s="11" t="s">
        <v>49</v>
      </c>
      <c r="H6" s="11" t="s">
        <v>45</v>
      </c>
      <c r="I6" s="11" t="s">
        <v>135</v>
      </c>
      <c r="J6" s="11" t="s">
        <v>136</v>
      </c>
      <c r="K6" s="11" t="s">
        <v>137</v>
      </c>
      <c r="L6" s="11" t="s">
        <v>138</v>
      </c>
      <c r="M6" s="201" t="s">
        <v>150</v>
      </c>
      <c r="N6" s="201" t="s">
        <v>148</v>
      </c>
      <c r="O6" s="204" t="s">
        <v>123</v>
      </c>
    </row>
    <row r="7" spans="1:15">
      <c r="A7" s="4"/>
      <c r="B7" s="4"/>
      <c r="C7" s="4"/>
      <c r="D7" s="4"/>
      <c r="E7" s="4"/>
      <c r="F7" s="4"/>
      <c r="G7" s="4"/>
      <c r="H7" s="4"/>
      <c r="I7" s="4"/>
      <c r="J7" s="4"/>
      <c r="K7" s="4"/>
      <c r="L7" s="4"/>
      <c r="M7" s="218"/>
      <c r="N7" s="218"/>
      <c r="O7" s="5"/>
    </row>
    <row r="8" spans="1:15" ht="13">
      <c r="A8" s="38" t="s">
        <v>316</v>
      </c>
      <c r="O8" s="69"/>
    </row>
    <row r="9" spans="1:15" ht="14.25" customHeight="1">
      <c r="A9" s="200" t="s">
        <v>423</v>
      </c>
      <c r="B9" s="328">
        <v>12</v>
      </c>
      <c r="C9" s="328">
        <v>45</v>
      </c>
      <c r="D9" s="328">
        <v>130</v>
      </c>
      <c r="E9" s="328">
        <v>415</v>
      </c>
      <c r="F9" s="328">
        <v>189</v>
      </c>
      <c r="G9" s="328">
        <v>120</v>
      </c>
      <c r="H9" s="328">
        <v>255</v>
      </c>
      <c r="I9" s="328">
        <v>166</v>
      </c>
      <c r="J9" s="328">
        <v>143</v>
      </c>
      <c r="K9" s="328">
        <v>41</v>
      </c>
      <c r="L9" s="328">
        <v>35</v>
      </c>
      <c r="M9" s="325">
        <v>1166</v>
      </c>
      <c r="N9" s="325">
        <v>385</v>
      </c>
      <c r="O9" s="324">
        <v>1551</v>
      </c>
    </row>
    <row r="10" spans="1:15">
      <c r="A10" s="69" t="s">
        <v>474</v>
      </c>
      <c r="B10" s="329">
        <v>223</v>
      </c>
      <c r="C10" s="329">
        <v>546</v>
      </c>
      <c r="D10" s="329">
        <v>1604</v>
      </c>
      <c r="E10" s="329">
        <v>3058</v>
      </c>
      <c r="F10" s="329">
        <v>787</v>
      </c>
      <c r="G10" s="329">
        <v>352</v>
      </c>
      <c r="H10" s="329">
        <v>438</v>
      </c>
      <c r="I10" s="329">
        <v>235</v>
      </c>
      <c r="J10" s="329">
        <v>189</v>
      </c>
      <c r="K10" s="329">
        <v>49</v>
      </c>
      <c r="L10" s="329">
        <v>7</v>
      </c>
      <c r="M10" s="330">
        <v>7008</v>
      </c>
      <c r="N10" s="330">
        <v>480</v>
      </c>
      <c r="O10" s="331">
        <v>7488</v>
      </c>
    </row>
    <row r="11" spans="1:15">
      <c r="A11" s="210" t="s">
        <v>176</v>
      </c>
      <c r="B11" s="328">
        <v>2058</v>
      </c>
      <c r="C11" s="328">
        <v>3535</v>
      </c>
      <c r="D11" s="328">
        <v>6267</v>
      </c>
      <c r="E11" s="328">
        <v>6720</v>
      </c>
      <c r="F11" s="328">
        <v>1170</v>
      </c>
      <c r="G11" s="328">
        <v>454</v>
      </c>
      <c r="H11" s="328">
        <v>441</v>
      </c>
      <c r="I11" s="328">
        <v>139</v>
      </c>
      <c r="J11" s="328">
        <v>11</v>
      </c>
      <c r="K11" s="332" t="s">
        <v>105</v>
      </c>
      <c r="L11" s="332" t="s">
        <v>105</v>
      </c>
      <c r="M11" s="325">
        <v>20645</v>
      </c>
      <c r="N11" s="325">
        <v>150</v>
      </c>
      <c r="O11" s="324">
        <v>20795</v>
      </c>
    </row>
    <row r="12" spans="1:15">
      <c r="A12" s="69" t="s">
        <v>177</v>
      </c>
      <c r="B12" s="329">
        <v>887</v>
      </c>
      <c r="C12" s="329">
        <v>1242</v>
      </c>
      <c r="D12" s="329">
        <v>1618</v>
      </c>
      <c r="E12" s="329">
        <v>1134</v>
      </c>
      <c r="F12" s="329">
        <v>127</v>
      </c>
      <c r="G12" s="329">
        <v>53</v>
      </c>
      <c r="H12" s="329">
        <v>57</v>
      </c>
      <c r="I12" s="329">
        <v>11</v>
      </c>
      <c r="J12" s="789" t="s">
        <v>105</v>
      </c>
      <c r="K12" s="333" t="s">
        <v>105</v>
      </c>
      <c r="L12" s="333" t="s">
        <v>105</v>
      </c>
      <c r="M12" s="330">
        <v>5118</v>
      </c>
      <c r="N12" s="330">
        <v>11</v>
      </c>
      <c r="O12" s="331">
        <v>5129</v>
      </c>
    </row>
    <row r="13" spans="1:15">
      <c r="A13" s="210" t="s">
        <v>309</v>
      </c>
      <c r="B13" s="788" t="s">
        <v>105</v>
      </c>
      <c r="C13" s="788" t="s">
        <v>105</v>
      </c>
      <c r="D13" s="334">
        <v>2</v>
      </c>
      <c r="E13" s="334">
        <v>1</v>
      </c>
      <c r="F13" s="876" t="s">
        <v>791</v>
      </c>
      <c r="G13" s="334">
        <v>1</v>
      </c>
      <c r="H13" s="788" t="s">
        <v>105</v>
      </c>
      <c r="I13" s="788" t="s">
        <v>105</v>
      </c>
      <c r="J13" s="788" t="s">
        <v>105</v>
      </c>
      <c r="K13" s="788" t="s">
        <v>105</v>
      </c>
      <c r="L13" s="332" t="s">
        <v>105</v>
      </c>
      <c r="M13" s="336">
        <v>4</v>
      </c>
      <c r="N13" s="877" t="s">
        <v>105</v>
      </c>
      <c r="O13" s="337">
        <v>4</v>
      </c>
    </row>
    <row r="14" spans="1:15" ht="13">
      <c r="A14" s="110" t="s">
        <v>310</v>
      </c>
      <c r="B14" s="338">
        <f t="shared" ref="B14:O14" si="0">SUM(B9:B13)</f>
        <v>3180</v>
      </c>
      <c r="C14" s="338">
        <f t="shared" si="0"/>
        <v>5368</v>
      </c>
      <c r="D14" s="338">
        <f t="shared" si="0"/>
        <v>9621</v>
      </c>
      <c r="E14" s="338">
        <f t="shared" si="0"/>
        <v>11328</v>
      </c>
      <c r="F14" s="338">
        <f t="shared" si="0"/>
        <v>2273</v>
      </c>
      <c r="G14" s="338">
        <f t="shared" si="0"/>
        <v>980</v>
      </c>
      <c r="H14" s="338">
        <f t="shared" si="0"/>
        <v>1191</v>
      </c>
      <c r="I14" s="338">
        <f t="shared" si="0"/>
        <v>551</v>
      </c>
      <c r="J14" s="338">
        <f t="shared" si="0"/>
        <v>343</v>
      </c>
      <c r="K14" s="338">
        <f t="shared" si="0"/>
        <v>90</v>
      </c>
      <c r="L14" s="338">
        <f t="shared" si="0"/>
        <v>42</v>
      </c>
      <c r="M14" s="339">
        <f t="shared" si="0"/>
        <v>33941</v>
      </c>
      <c r="N14" s="339">
        <f t="shared" si="0"/>
        <v>1026</v>
      </c>
      <c r="O14" s="878">
        <f t="shared" si="0"/>
        <v>34967</v>
      </c>
    </row>
    <row r="15" spans="1:15" ht="13">
      <c r="A15" s="182" t="s">
        <v>471</v>
      </c>
      <c r="B15" s="340"/>
      <c r="C15" s="340"/>
      <c r="D15" s="340"/>
      <c r="E15" s="340"/>
      <c r="F15" s="340"/>
      <c r="G15" s="340"/>
      <c r="H15" s="340"/>
      <c r="I15" s="340"/>
      <c r="J15" s="340"/>
      <c r="K15" s="340"/>
      <c r="L15" s="340"/>
      <c r="M15" s="341"/>
      <c r="N15" s="341"/>
      <c r="O15" s="342"/>
    </row>
    <row r="16" spans="1:15" ht="14.5">
      <c r="A16" s="200" t="s">
        <v>423</v>
      </c>
      <c r="B16" s="343">
        <f>B9/B$14</f>
        <v>3.7735849056603774E-3</v>
      </c>
      <c r="C16" s="343">
        <f t="shared" ref="C16:O16" si="1">C9/C$14</f>
        <v>8.3830104321907604E-3</v>
      </c>
      <c r="D16" s="343">
        <f t="shared" si="1"/>
        <v>1.3512108928385823E-2</v>
      </c>
      <c r="E16" s="343">
        <f t="shared" si="1"/>
        <v>3.6634887005649715E-2</v>
      </c>
      <c r="F16" s="343">
        <f t="shared" si="1"/>
        <v>8.315002199736031E-2</v>
      </c>
      <c r="G16" s="344">
        <f t="shared" si="1"/>
        <v>0.12244897959183673</v>
      </c>
      <c r="H16" s="343">
        <f t="shared" si="1"/>
        <v>0.2141057934508816</v>
      </c>
      <c r="I16" s="343">
        <f t="shared" si="1"/>
        <v>0.30127041742286753</v>
      </c>
      <c r="J16" s="343">
        <f t="shared" si="1"/>
        <v>0.41690962099125367</v>
      </c>
      <c r="K16" s="343">
        <f t="shared" si="1"/>
        <v>0.45555555555555555</v>
      </c>
      <c r="L16" s="343">
        <f t="shared" si="1"/>
        <v>0.83333333333333337</v>
      </c>
      <c r="M16" s="345">
        <f t="shared" si="1"/>
        <v>3.4353731475206976E-2</v>
      </c>
      <c r="N16" s="345">
        <f t="shared" si="1"/>
        <v>0.37524366471734893</v>
      </c>
      <c r="O16" s="346">
        <f t="shared" si="1"/>
        <v>4.43561071867761E-2</v>
      </c>
    </row>
    <row r="17" spans="1:15">
      <c r="A17" s="69" t="s">
        <v>474</v>
      </c>
      <c r="B17" s="347">
        <f t="shared" ref="B17:O17" si="2">B10/B$14</f>
        <v>7.0125786163522011E-2</v>
      </c>
      <c r="C17" s="347">
        <f t="shared" si="2"/>
        <v>0.10171385991058123</v>
      </c>
      <c r="D17" s="347">
        <f t="shared" si="2"/>
        <v>0.16671863631639122</v>
      </c>
      <c r="E17" s="347">
        <f t="shared" si="2"/>
        <v>0.26995056497175141</v>
      </c>
      <c r="F17" s="347">
        <f t="shared" si="2"/>
        <v>0.3462384513858337</v>
      </c>
      <c r="G17" s="347">
        <f t="shared" si="2"/>
        <v>0.35918367346938773</v>
      </c>
      <c r="H17" s="347">
        <f t="shared" si="2"/>
        <v>0.36775818639798491</v>
      </c>
      <c r="I17" s="347">
        <f t="shared" si="2"/>
        <v>0.426497277676951</v>
      </c>
      <c r="J17" s="347">
        <f t="shared" si="2"/>
        <v>0.55102040816326525</v>
      </c>
      <c r="K17" s="347">
        <f t="shared" si="2"/>
        <v>0.5444444444444444</v>
      </c>
      <c r="L17" s="347">
        <f t="shared" si="2"/>
        <v>0.16666666666666666</v>
      </c>
      <c r="M17" s="348">
        <f t="shared" si="2"/>
        <v>0.2064759435490999</v>
      </c>
      <c r="N17" s="348">
        <f t="shared" si="2"/>
        <v>0.46783625730994149</v>
      </c>
      <c r="O17" s="349">
        <f t="shared" si="2"/>
        <v>0.21414476506420338</v>
      </c>
    </row>
    <row r="18" spans="1:15">
      <c r="A18" s="200" t="s">
        <v>176</v>
      </c>
      <c r="B18" s="343">
        <f t="shared" ref="B18:O18" si="3">B11/B$14</f>
        <v>0.64716981132075468</v>
      </c>
      <c r="C18" s="343">
        <f t="shared" si="3"/>
        <v>0.65853204172876301</v>
      </c>
      <c r="D18" s="343">
        <f t="shared" si="3"/>
        <v>0.65138758964764576</v>
      </c>
      <c r="E18" s="344">
        <f t="shared" si="3"/>
        <v>0.59322033898305082</v>
      </c>
      <c r="F18" s="343">
        <f t="shared" si="3"/>
        <v>0.51473823141223052</v>
      </c>
      <c r="G18" s="344">
        <f t="shared" si="3"/>
        <v>0.46326530612244898</v>
      </c>
      <c r="H18" s="343">
        <f t="shared" si="3"/>
        <v>0.37027707808564231</v>
      </c>
      <c r="I18" s="343">
        <f t="shared" si="3"/>
        <v>0.25226860254083483</v>
      </c>
      <c r="J18" s="343">
        <f t="shared" si="3"/>
        <v>3.2069970845481049E-2</v>
      </c>
      <c r="K18" s="332" t="s">
        <v>105</v>
      </c>
      <c r="L18" s="332" t="s">
        <v>105</v>
      </c>
      <c r="M18" s="345">
        <f t="shared" si="3"/>
        <v>0.608261394773283</v>
      </c>
      <c r="N18" s="345">
        <f t="shared" si="3"/>
        <v>0.14619883040935672</v>
      </c>
      <c r="O18" s="346">
        <f t="shared" si="3"/>
        <v>0.59470357765893556</v>
      </c>
    </row>
    <row r="19" spans="1:15">
      <c r="A19" s="69" t="s">
        <v>177</v>
      </c>
      <c r="B19" s="347">
        <f t="shared" ref="B19:O19" si="4">B12/B$14</f>
        <v>0.27893081761006289</v>
      </c>
      <c r="C19" s="347">
        <f t="shared" si="4"/>
        <v>0.23137108792846497</v>
      </c>
      <c r="D19" s="347">
        <f t="shared" si="4"/>
        <v>0.16817378650867892</v>
      </c>
      <c r="E19" s="347">
        <f t="shared" si="4"/>
        <v>0.10010593220338983</v>
      </c>
      <c r="F19" s="347">
        <f t="shared" si="4"/>
        <v>5.587329520457545E-2</v>
      </c>
      <c r="G19" s="347">
        <f t="shared" si="4"/>
        <v>5.4081632653061228E-2</v>
      </c>
      <c r="H19" s="347">
        <f t="shared" si="4"/>
        <v>4.7858942065491183E-2</v>
      </c>
      <c r="I19" s="347">
        <f t="shared" si="4"/>
        <v>1.9963702359346643E-2</v>
      </c>
      <c r="J19" s="789" t="s">
        <v>105</v>
      </c>
      <c r="K19" s="333" t="s">
        <v>105</v>
      </c>
      <c r="L19" s="333" t="s">
        <v>105</v>
      </c>
      <c r="M19" s="348">
        <f t="shared" si="4"/>
        <v>0.15079107863645738</v>
      </c>
      <c r="N19" s="348">
        <f t="shared" si="4"/>
        <v>1.0721247563352826E-2</v>
      </c>
      <c r="O19" s="349">
        <f t="shared" si="4"/>
        <v>0.14668115651900362</v>
      </c>
    </row>
    <row r="20" spans="1:15">
      <c r="A20" s="210" t="s">
        <v>309</v>
      </c>
      <c r="B20" s="788" t="s">
        <v>105</v>
      </c>
      <c r="C20" s="788" t="s">
        <v>105</v>
      </c>
      <c r="D20" s="344">
        <f t="shared" ref="D20:O20" si="5">D13/D$14</f>
        <v>2.0787859889824343E-4</v>
      </c>
      <c r="E20" s="344">
        <f t="shared" si="5"/>
        <v>8.827683615819209E-5</v>
      </c>
      <c r="F20" s="788" t="s">
        <v>105</v>
      </c>
      <c r="G20" s="344">
        <f t="shared" si="5"/>
        <v>1.0204081632653062E-3</v>
      </c>
      <c r="H20" s="788" t="s">
        <v>105</v>
      </c>
      <c r="I20" s="788" t="s">
        <v>105</v>
      </c>
      <c r="J20" s="788" t="s">
        <v>105</v>
      </c>
      <c r="K20" s="788" t="s">
        <v>105</v>
      </c>
      <c r="L20" s="332" t="s">
        <v>105</v>
      </c>
      <c r="M20" s="350">
        <f t="shared" si="5"/>
        <v>1.1785156595268259E-4</v>
      </c>
      <c r="N20" s="877" t="s">
        <v>105</v>
      </c>
      <c r="O20" s="351">
        <f t="shared" si="5"/>
        <v>1.1439357108130522E-4</v>
      </c>
    </row>
    <row r="21" spans="1:15" ht="13">
      <c r="A21" s="284" t="s">
        <v>311</v>
      </c>
      <c r="B21" s="352">
        <f t="shared" ref="B21:O21" si="6">B14/B$14</f>
        <v>1</v>
      </c>
      <c r="C21" s="352">
        <f t="shared" si="6"/>
        <v>1</v>
      </c>
      <c r="D21" s="352">
        <f t="shared" si="6"/>
        <v>1</v>
      </c>
      <c r="E21" s="352">
        <f t="shared" si="6"/>
        <v>1</v>
      </c>
      <c r="F21" s="352">
        <f t="shared" si="6"/>
        <v>1</v>
      </c>
      <c r="G21" s="352">
        <f t="shared" si="6"/>
        <v>1</v>
      </c>
      <c r="H21" s="352">
        <f t="shared" si="6"/>
        <v>1</v>
      </c>
      <c r="I21" s="352">
        <f t="shared" si="6"/>
        <v>1</v>
      </c>
      <c r="J21" s="352">
        <f t="shared" si="6"/>
        <v>1</v>
      </c>
      <c r="K21" s="352">
        <f t="shared" si="6"/>
        <v>1</v>
      </c>
      <c r="L21" s="352">
        <f t="shared" si="6"/>
        <v>1</v>
      </c>
      <c r="M21" s="353">
        <f t="shared" si="6"/>
        <v>1</v>
      </c>
      <c r="N21" s="353">
        <f t="shared" si="6"/>
        <v>1</v>
      </c>
      <c r="O21" s="879">
        <f t="shared" si="6"/>
        <v>1</v>
      </c>
    </row>
    <row r="22" spans="1:15">
      <c r="A22" s="193" t="s">
        <v>313</v>
      </c>
    </row>
    <row r="23" spans="1:15">
      <c r="A23" s="9" t="s">
        <v>803</v>
      </c>
    </row>
    <row r="24" spans="1:15">
      <c r="A24" s="9" t="s">
        <v>473</v>
      </c>
    </row>
    <row r="25" spans="1:15">
      <c r="A25" s="18" t="s">
        <v>81</v>
      </c>
    </row>
    <row r="26" spans="1:15">
      <c r="A26" s="18" t="s">
        <v>477</v>
      </c>
    </row>
    <row r="27" spans="1:15">
      <c r="A27" s="18" t="s">
        <v>475</v>
      </c>
    </row>
    <row r="28" spans="1:15">
      <c r="A28" s="9" t="s">
        <v>802</v>
      </c>
    </row>
    <row r="29" spans="1:15" s="17" customFormat="1" ht="10">
      <c r="A29" s="193" t="s">
        <v>795</v>
      </c>
      <c r="B29" s="224"/>
      <c r="C29" s="224"/>
      <c r="D29" s="224"/>
      <c r="G29" s="185"/>
      <c r="J29" s="185"/>
    </row>
    <row r="31" spans="1:15" ht="20.25" customHeight="1">
      <c r="A31" s="10" t="s">
        <v>800</v>
      </c>
    </row>
    <row r="32" spans="1:15" ht="13">
      <c r="A32" s="225" t="s">
        <v>308</v>
      </c>
    </row>
    <row r="33" spans="1:15">
      <c r="A33" s="1"/>
      <c r="B33" s="1"/>
      <c r="C33" s="1"/>
      <c r="D33" s="1"/>
      <c r="E33" s="1"/>
      <c r="F33" s="1"/>
      <c r="G33" s="1"/>
      <c r="H33" s="1"/>
      <c r="I33" s="1"/>
      <c r="J33" s="1"/>
      <c r="K33" s="1"/>
      <c r="L33" s="1"/>
      <c r="M33" s="217"/>
      <c r="N33" s="217"/>
      <c r="O33" s="2"/>
    </row>
    <row r="34" spans="1:15">
      <c r="A34" s="3"/>
      <c r="B34" s="11" t="s">
        <v>38</v>
      </c>
      <c r="C34" s="11" t="s">
        <v>128</v>
      </c>
      <c r="D34" s="11" t="s">
        <v>130</v>
      </c>
      <c r="E34" s="11" t="s">
        <v>39</v>
      </c>
      <c r="F34" s="11" t="s">
        <v>40</v>
      </c>
      <c r="G34" s="11" t="s">
        <v>41</v>
      </c>
      <c r="H34" s="11" t="s">
        <v>42</v>
      </c>
      <c r="I34" s="11" t="s">
        <v>132</v>
      </c>
      <c r="J34" s="11" t="s">
        <v>133</v>
      </c>
      <c r="K34" s="11" t="s">
        <v>134</v>
      </c>
      <c r="L34" s="209">
        <v>100000</v>
      </c>
      <c r="M34" s="201" t="s">
        <v>262</v>
      </c>
      <c r="N34" s="201" t="s">
        <v>262</v>
      </c>
      <c r="O34" s="204" t="s">
        <v>80</v>
      </c>
    </row>
    <row r="35" spans="1:15">
      <c r="A35" s="208" t="s">
        <v>159</v>
      </c>
      <c r="B35" s="11" t="s">
        <v>127</v>
      </c>
      <c r="C35" s="11" t="s">
        <v>43</v>
      </c>
      <c r="D35" s="11" t="s">
        <v>43</v>
      </c>
      <c r="E35" s="11" t="s">
        <v>43</v>
      </c>
      <c r="F35" s="11" t="s">
        <v>43</v>
      </c>
      <c r="G35" s="11" t="s">
        <v>43</v>
      </c>
      <c r="H35" s="11" t="s">
        <v>43</v>
      </c>
      <c r="I35" s="11" t="s">
        <v>43</v>
      </c>
      <c r="J35" s="11" t="s">
        <v>43</v>
      </c>
      <c r="K35" s="11" t="s">
        <v>43</v>
      </c>
      <c r="L35" s="11" t="s">
        <v>46</v>
      </c>
      <c r="M35" s="201" t="s">
        <v>264</v>
      </c>
      <c r="N35" s="201" t="s">
        <v>150</v>
      </c>
      <c r="O35" s="204" t="s">
        <v>149</v>
      </c>
    </row>
    <row r="36" spans="1:15">
      <c r="A36" s="3"/>
      <c r="B36" s="11" t="s">
        <v>46</v>
      </c>
      <c r="C36" s="11" t="s">
        <v>129</v>
      </c>
      <c r="D36" s="11" t="s">
        <v>131</v>
      </c>
      <c r="E36" s="11" t="s">
        <v>47</v>
      </c>
      <c r="F36" s="11" t="s">
        <v>48</v>
      </c>
      <c r="G36" s="11" t="s">
        <v>49</v>
      </c>
      <c r="H36" s="11" t="s">
        <v>45</v>
      </c>
      <c r="I36" s="11" t="s">
        <v>135</v>
      </c>
      <c r="J36" s="11" t="s">
        <v>136</v>
      </c>
      <c r="K36" s="11" t="s">
        <v>137</v>
      </c>
      <c r="L36" s="11" t="s">
        <v>138</v>
      </c>
      <c r="M36" s="201" t="s">
        <v>150</v>
      </c>
      <c r="N36" s="201" t="s">
        <v>138</v>
      </c>
      <c r="O36" s="204" t="s">
        <v>44</v>
      </c>
    </row>
    <row r="37" spans="1:15">
      <c r="A37" s="4"/>
      <c r="B37" s="4"/>
      <c r="C37" s="4"/>
      <c r="D37" s="4"/>
      <c r="E37" s="4"/>
      <c r="F37" s="4"/>
      <c r="G37" s="4"/>
      <c r="H37" s="4"/>
      <c r="I37" s="4"/>
      <c r="J37" s="4"/>
      <c r="K37" s="4"/>
      <c r="L37" s="4"/>
      <c r="M37" s="218"/>
      <c r="N37" s="218"/>
      <c r="O37" s="5"/>
    </row>
    <row r="38" spans="1:15" ht="13">
      <c r="A38" s="38" t="s">
        <v>569</v>
      </c>
      <c r="O38" s="69"/>
    </row>
    <row r="39" spans="1:15" ht="14.5">
      <c r="A39" s="200" t="s">
        <v>424</v>
      </c>
      <c r="B39" s="328">
        <v>956</v>
      </c>
      <c r="C39" s="328">
        <v>6841</v>
      </c>
      <c r="D39" s="328">
        <v>45195</v>
      </c>
      <c r="E39" s="328">
        <v>465044</v>
      </c>
      <c r="F39" s="328">
        <v>501999</v>
      </c>
      <c r="G39" s="328">
        <v>509591</v>
      </c>
      <c r="H39" s="328">
        <v>1806861</v>
      </c>
      <c r="I39" s="328">
        <v>2303314</v>
      </c>
      <c r="J39" s="328">
        <v>4444115</v>
      </c>
      <c r="K39" s="328">
        <v>2861803</v>
      </c>
      <c r="L39" s="328">
        <v>9364671</v>
      </c>
      <c r="M39" s="325">
        <v>3336487</v>
      </c>
      <c r="N39" s="325">
        <v>18973903</v>
      </c>
      <c r="O39" s="324">
        <v>22310390</v>
      </c>
    </row>
    <row r="40" spans="1:15">
      <c r="A40" s="69" t="s">
        <v>474</v>
      </c>
      <c r="B40" s="329">
        <v>14521</v>
      </c>
      <c r="C40" s="329">
        <v>82084</v>
      </c>
      <c r="D40" s="329">
        <v>544753</v>
      </c>
      <c r="E40" s="329">
        <v>3173888</v>
      </c>
      <c r="F40" s="329">
        <v>2085695</v>
      </c>
      <c r="G40" s="329">
        <v>1477479</v>
      </c>
      <c r="H40" s="329">
        <v>3072443</v>
      </c>
      <c r="I40" s="329">
        <v>3314573</v>
      </c>
      <c r="J40" s="329">
        <v>5691070</v>
      </c>
      <c r="K40" s="329">
        <v>3148459</v>
      </c>
      <c r="L40" s="329">
        <v>908283</v>
      </c>
      <c r="M40" s="330">
        <v>10450863</v>
      </c>
      <c r="N40" s="330">
        <v>13062385</v>
      </c>
      <c r="O40" s="331">
        <v>23513248</v>
      </c>
    </row>
    <row r="41" spans="1:15">
      <c r="A41" s="210" t="s">
        <v>176</v>
      </c>
      <c r="B41" s="328">
        <v>135058</v>
      </c>
      <c r="C41" s="328">
        <v>521461</v>
      </c>
      <c r="D41" s="328">
        <v>2040432</v>
      </c>
      <c r="E41" s="328">
        <v>6520868</v>
      </c>
      <c r="F41" s="328">
        <v>3057061</v>
      </c>
      <c r="G41" s="328">
        <v>1891572</v>
      </c>
      <c r="H41" s="328">
        <v>3033812</v>
      </c>
      <c r="I41" s="328">
        <v>1816257</v>
      </c>
      <c r="J41" s="328">
        <v>294075</v>
      </c>
      <c r="K41" s="788" t="s">
        <v>105</v>
      </c>
      <c r="L41" s="788" t="s">
        <v>105</v>
      </c>
      <c r="M41" s="325">
        <v>17200264</v>
      </c>
      <c r="N41" s="325">
        <v>2110332</v>
      </c>
      <c r="O41" s="324">
        <v>19310596</v>
      </c>
    </row>
    <row r="42" spans="1:15">
      <c r="A42" s="69" t="s">
        <v>177</v>
      </c>
      <c r="B42" s="329">
        <v>55897</v>
      </c>
      <c r="C42" s="329">
        <v>181190</v>
      </c>
      <c r="D42" s="329">
        <v>509183</v>
      </c>
      <c r="E42" s="329">
        <v>1038450</v>
      </c>
      <c r="F42" s="329">
        <v>337107</v>
      </c>
      <c r="G42" s="329">
        <v>221050</v>
      </c>
      <c r="H42" s="329">
        <v>380651</v>
      </c>
      <c r="I42" s="329">
        <v>150588</v>
      </c>
      <c r="J42" s="789" t="s">
        <v>105</v>
      </c>
      <c r="K42" s="789" t="s">
        <v>105</v>
      </c>
      <c r="L42" s="789" t="s">
        <v>105</v>
      </c>
      <c r="M42" s="330">
        <v>2723528</v>
      </c>
      <c r="N42" s="330">
        <v>150588</v>
      </c>
      <c r="O42" s="331">
        <v>2874116</v>
      </c>
    </row>
    <row r="43" spans="1:15">
      <c r="A43" s="210" t="s">
        <v>309</v>
      </c>
      <c r="B43" s="788" t="s">
        <v>105</v>
      </c>
      <c r="C43" s="788" t="s">
        <v>105</v>
      </c>
      <c r="D43" s="334">
        <v>620</v>
      </c>
      <c r="E43" s="334">
        <v>862</v>
      </c>
      <c r="F43" s="788" t="s">
        <v>105</v>
      </c>
      <c r="G43" s="334">
        <v>4891</v>
      </c>
      <c r="H43" s="788" t="s">
        <v>105</v>
      </c>
      <c r="I43" s="788" t="s">
        <v>105</v>
      </c>
      <c r="J43" s="788" t="s">
        <v>105</v>
      </c>
      <c r="K43" s="788" t="s">
        <v>105</v>
      </c>
      <c r="L43" s="788" t="s">
        <v>105</v>
      </c>
      <c r="M43" s="336">
        <v>6373</v>
      </c>
      <c r="N43" s="877" t="s">
        <v>105</v>
      </c>
      <c r="O43" s="337">
        <v>6373</v>
      </c>
    </row>
    <row r="44" spans="1:15" ht="13">
      <c r="A44" s="110" t="s">
        <v>311</v>
      </c>
      <c r="B44" s="338">
        <f t="shared" ref="B44:O44" si="7">SUM(B39:B43)</f>
        <v>206432</v>
      </c>
      <c r="C44" s="338">
        <f t="shared" si="7"/>
        <v>791576</v>
      </c>
      <c r="D44" s="338">
        <f t="shared" si="7"/>
        <v>3140183</v>
      </c>
      <c r="E44" s="338">
        <f t="shared" si="7"/>
        <v>11199112</v>
      </c>
      <c r="F44" s="338">
        <f t="shared" si="7"/>
        <v>5981862</v>
      </c>
      <c r="G44" s="338">
        <f t="shared" si="7"/>
        <v>4104583</v>
      </c>
      <c r="H44" s="338">
        <f t="shared" si="7"/>
        <v>8293767</v>
      </c>
      <c r="I44" s="338">
        <f t="shared" si="7"/>
        <v>7584732</v>
      </c>
      <c r="J44" s="338">
        <f t="shared" si="7"/>
        <v>10429260</v>
      </c>
      <c r="K44" s="338">
        <f t="shared" si="7"/>
        <v>6010262</v>
      </c>
      <c r="L44" s="338">
        <f t="shared" si="7"/>
        <v>10272954</v>
      </c>
      <c r="M44" s="339">
        <f t="shared" si="7"/>
        <v>33717515</v>
      </c>
      <c r="N44" s="339">
        <f t="shared" si="7"/>
        <v>34297208</v>
      </c>
      <c r="O44" s="878">
        <f t="shared" si="7"/>
        <v>68014723</v>
      </c>
    </row>
    <row r="45" spans="1:15" ht="13">
      <c r="A45" s="182" t="s">
        <v>472</v>
      </c>
      <c r="B45" s="340"/>
      <c r="C45" s="340"/>
      <c r="D45" s="340"/>
      <c r="E45" s="340"/>
      <c r="F45" s="340"/>
      <c r="G45" s="340"/>
      <c r="H45" s="340"/>
      <c r="I45" s="340"/>
      <c r="J45" s="340"/>
      <c r="K45" s="340"/>
      <c r="L45" s="340"/>
      <c r="M45" s="341"/>
      <c r="N45" s="341"/>
      <c r="O45" s="342"/>
    </row>
    <row r="46" spans="1:15" ht="14.5">
      <c r="A46" s="200" t="s">
        <v>424</v>
      </c>
      <c r="B46" s="343">
        <f>B39/B$44</f>
        <v>4.6310649511703611E-3</v>
      </c>
      <c r="C46" s="343">
        <f t="shared" ref="C46:O46" si="8">C39/C$44</f>
        <v>8.6422529232821604E-3</v>
      </c>
      <c r="D46" s="343">
        <f t="shared" si="8"/>
        <v>1.4392473304899745E-2</v>
      </c>
      <c r="E46" s="343">
        <f t="shared" si="8"/>
        <v>4.1525078059760454E-2</v>
      </c>
      <c r="F46" s="343">
        <f t="shared" si="8"/>
        <v>8.3920190736596734E-2</v>
      </c>
      <c r="G46" s="344">
        <f t="shared" si="8"/>
        <v>0.12415171041735543</v>
      </c>
      <c r="H46" s="343">
        <f t="shared" si="8"/>
        <v>0.21785769964359983</v>
      </c>
      <c r="I46" s="343">
        <f t="shared" si="8"/>
        <v>0.30367770410345413</v>
      </c>
      <c r="J46" s="343">
        <f t="shared" si="8"/>
        <v>0.42611987811215751</v>
      </c>
      <c r="K46" s="343">
        <f t="shared" si="8"/>
        <v>0.47615278668384176</v>
      </c>
      <c r="L46" s="343">
        <f t="shared" si="8"/>
        <v>0.91158502218543958</v>
      </c>
      <c r="M46" s="345">
        <f t="shared" si="8"/>
        <v>9.8954119246332364E-2</v>
      </c>
      <c r="N46" s="345">
        <f t="shared" si="8"/>
        <v>0.55322004636645639</v>
      </c>
      <c r="O46" s="346">
        <f t="shared" si="8"/>
        <v>0.32802294879595406</v>
      </c>
    </row>
    <row r="47" spans="1:15">
      <c r="A47" s="69" t="s">
        <v>474</v>
      </c>
      <c r="B47" s="347">
        <f t="shared" ref="B47:O47" si="9">B40/B$44</f>
        <v>7.03427763137498E-2</v>
      </c>
      <c r="C47" s="347">
        <f t="shared" si="9"/>
        <v>0.10369692865877692</v>
      </c>
      <c r="D47" s="347">
        <f t="shared" si="9"/>
        <v>0.17347810621228127</v>
      </c>
      <c r="E47" s="347">
        <f t="shared" si="9"/>
        <v>0.28340532713665156</v>
      </c>
      <c r="F47" s="347">
        <f t="shared" si="9"/>
        <v>0.34866986232714831</v>
      </c>
      <c r="G47" s="347">
        <f t="shared" si="9"/>
        <v>0.3599583684871277</v>
      </c>
      <c r="H47" s="347">
        <f t="shared" si="9"/>
        <v>0.37045205152254701</v>
      </c>
      <c r="I47" s="347">
        <f t="shared" si="9"/>
        <v>0.4370059482655419</v>
      </c>
      <c r="J47" s="347">
        <f t="shared" si="9"/>
        <v>0.5456830110669405</v>
      </c>
      <c r="K47" s="347">
        <f t="shared" si="9"/>
        <v>0.52384721331615824</v>
      </c>
      <c r="L47" s="347">
        <f t="shared" si="9"/>
        <v>8.8414977814560453E-2</v>
      </c>
      <c r="M47" s="348">
        <f t="shared" si="9"/>
        <v>0.30995353601829789</v>
      </c>
      <c r="N47" s="348">
        <f t="shared" si="9"/>
        <v>0.38085855268452173</v>
      </c>
      <c r="O47" s="349">
        <f t="shared" si="9"/>
        <v>0.34570820791257212</v>
      </c>
    </row>
    <row r="48" spans="1:15">
      <c r="A48" s="200" t="s">
        <v>176</v>
      </c>
      <c r="B48" s="343">
        <f t="shared" ref="B48:O48" si="10">B41/B$44</f>
        <v>0.65424934118741285</v>
      </c>
      <c r="C48" s="343">
        <f t="shared" si="10"/>
        <v>0.65876302464955983</v>
      </c>
      <c r="D48" s="343">
        <f t="shared" si="10"/>
        <v>0.64978123886410444</v>
      </c>
      <c r="E48" s="343">
        <f t="shared" si="10"/>
        <v>0.582266522560003</v>
      </c>
      <c r="F48" s="343">
        <f t="shared" si="10"/>
        <v>0.51105508619222573</v>
      </c>
      <c r="G48" s="344">
        <f t="shared" si="10"/>
        <v>0.46084389084104282</v>
      </c>
      <c r="H48" s="343">
        <f t="shared" si="10"/>
        <v>0.36579421630725822</v>
      </c>
      <c r="I48" s="343">
        <f t="shared" si="10"/>
        <v>0.23946225127005147</v>
      </c>
      <c r="J48" s="343">
        <f t="shared" si="10"/>
        <v>2.8197110820901962E-2</v>
      </c>
      <c r="K48" s="332" t="s">
        <v>105</v>
      </c>
      <c r="L48" s="332" t="s">
        <v>105</v>
      </c>
      <c r="M48" s="345">
        <f t="shared" si="10"/>
        <v>0.51012845994136879</v>
      </c>
      <c r="N48" s="345">
        <f t="shared" si="10"/>
        <v>6.1530722850676359E-2</v>
      </c>
      <c r="O48" s="346">
        <f t="shared" si="10"/>
        <v>0.28391788054477557</v>
      </c>
    </row>
    <row r="49" spans="1:15">
      <c r="A49" s="69" t="s">
        <v>177</v>
      </c>
      <c r="B49" s="347">
        <f t="shared" ref="B49:O51" si="11">B42/B$44</f>
        <v>0.27077681754766703</v>
      </c>
      <c r="C49" s="347">
        <f t="shared" si="11"/>
        <v>0.22889779376838104</v>
      </c>
      <c r="D49" s="347">
        <f t="shared" si="11"/>
        <v>0.16215074089631082</v>
      </c>
      <c r="E49" s="347">
        <f t="shared" si="11"/>
        <v>9.2726101855218526E-2</v>
      </c>
      <c r="F49" s="347">
        <f t="shared" si="11"/>
        <v>5.6354860744029199E-2</v>
      </c>
      <c r="G49" s="347">
        <f t="shared" si="11"/>
        <v>5.3854435395751528E-2</v>
      </c>
      <c r="H49" s="347">
        <f t="shared" si="11"/>
        <v>4.5896032526594972E-2</v>
      </c>
      <c r="I49" s="347">
        <f t="shared" si="11"/>
        <v>1.9854096360952502E-2</v>
      </c>
      <c r="J49" s="789" t="s">
        <v>105</v>
      </c>
      <c r="K49" s="333" t="s">
        <v>105</v>
      </c>
      <c r="L49" s="333" t="s">
        <v>105</v>
      </c>
      <c r="M49" s="348">
        <f t="shared" si="11"/>
        <v>8.077487323724776E-2</v>
      </c>
      <c r="N49" s="348">
        <f t="shared" si="11"/>
        <v>4.3906780983454978E-3</v>
      </c>
      <c r="O49" s="349">
        <f t="shared" si="11"/>
        <v>4.2257262445956005E-2</v>
      </c>
    </row>
    <row r="50" spans="1:15">
      <c r="A50" s="210" t="s">
        <v>309</v>
      </c>
      <c r="B50" s="788" t="s">
        <v>105</v>
      </c>
      <c r="C50" s="788" t="s">
        <v>105</v>
      </c>
      <c r="D50" s="344">
        <f t="shared" ref="D50:O50" si="12">D43/D$44</f>
        <v>1.97440722403758E-4</v>
      </c>
      <c r="E50" s="344">
        <f t="shared" si="12"/>
        <v>7.6970388366506208E-5</v>
      </c>
      <c r="F50" s="788" t="s">
        <v>105</v>
      </c>
      <c r="G50" s="344">
        <f t="shared" si="12"/>
        <v>1.1915948587225547E-3</v>
      </c>
      <c r="H50" s="788" t="s">
        <v>105</v>
      </c>
      <c r="I50" s="788" t="s">
        <v>105</v>
      </c>
      <c r="J50" s="788" t="s">
        <v>105</v>
      </c>
      <c r="K50" s="788" t="s">
        <v>105</v>
      </c>
      <c r="L50" s="332" t="s">
        <v>105</v>
      </c>
      <c r="M50" s="350">
        <f t="shared" si="12"/>
        <v>1.8901155675321861E-4</v>
      </c>
      <c r="N50" s="877" t="s">
        <v>105</v>
      </c>
      <c r="O50" s="351">
        <f t="shared" si="12"/>
        <v>9.3700300742237822E-5</v>
      </c>
    </row>
    <row r="51" spans="1:15" ht="13">
      <c r="A51" s="284" t="s">
        <v>310</v>
      </c>
      <c r="B51" s="352">
        <f t="shared" si="11"/>
        <v>1</v>
      </c>
      <c r="C51" s="352">
        <f t="shared" si="11"/>
        <v>1</v>
      </c>
      <c r="D51" s="352">
        <f t="shared" si="11"/>
        <v>1</v>
      </c>
      <c r="E51" s="352">
        <f t="shared" si="11"/>
        <v>1</v>
      </c>
      <c r="F51" s="352">
        <f t="shared" si="11"/>
        <v>1</v>
      </c>
      <c r="G51" s="352">
        <f t="shared" si="11"/>
        <v>1</v>
      </c>
      <c r="H51" s="352">
        <f t="shared" si="11"/>
        <v>1</v>
      </c>
      <c r="I51" s="352">
        <f t="shared" si="11"/>
        <v>1</v>
      </c>
      <c r="J51" s="352">
        <f t="shared" si="11"/>
        <v>1</v>
      </c>
      <c r="K51" s="352">
        <f t="shared" si="11"/>
        <v>1</v>
      </c>
      <c r="L51" s="352">
        <f t="shared" si="11"/>
        <v>1</v>
      </c>
      <c r="M51" s="353">
        <f t="shared" si="11"/>
        <v>1</v>
      </c>
      <c r="N51" s="353">
        <f t="shared" si="11"/>
        <v>1</v>
      </c>
      <c r="O51" s="879">
        <f t="shared" si="11"/>
        <v>1</v>
      </c>
    </row>
    <row r="52" spans="1:15">
      <c r="A52" s="9" t="s">
        <v>476</v>
      </c>
    </row>
    <row r="53" spans="1:15">
      <c r="A53" s="18" t="s">
        <v>81</v>
      </c>
    </row>
    <row r="54" spans="1:15">
      <c r="A54" s="18" t="s">
        <v>477</v>
      </c>
    </row>
    <row r="55" spans="1:15">
      <c r="A55" s="18" t="s">
        <v>475</v>
      </c>
    </row>
    <row r="56" spans="1:15">
      <c r="A56" s="9" t="s">
        <v>804</v>
      </c>
    </row>
    <row r="57" spans="1:15" s="17" customFormat="1" ht="10">
      <c r="A57" s="193" t="s">
        <v>797</v>
      </c>
      <c r="B57" s="224"/>
      <c r="C57" s="224"/>
      <c r="D57" s="224"/>
      <c r="G57" s="185"/>
      <c r="J57" s="185"/>
    </row>
  </sheetData>
  <phoneticPr fontId="2" type="noConversion"/>
  <pageMargins left="0.59055118110236227" right="0.59055118110236227" top="0.78740157480314965" bottom="0.78740157480314965" header="0.39370078740157483" footer="0.39370078740157483"/>
  <pageSetup paperSize="9" scale="62" firstPageNumber="6" orientation="landscape" useFirstPageNumber="1" r:id="rId1"/>
  <headerFooter alignWithMargins="0">
    <oddHeader>&amp;R&amp;12Les finances des communes en 2019</oddHeader>
    <oddFooter>&amp;L&amp;12Direction Générale des Collectivités Locales / DESL&amp;C&amp;12 6&amp;R&amp;12Mise en ligne : mars 2021</oddFooter>
  </headerFooter>
</worksheet>
</file>

<file path=xl/worksheets/sheet6.xml><?xml version="1.0" encoding="utf-8"?>
<worksheet xmlns="http://schemas.openxmlformats.org/spreadsheetml/2006/main" xmlns:r="http://schemas.openxmlformats.org/officeDocument/2006/relationships">
  <sheetPr>
    <tabColor rgb="FF00B050"/>
    <pageSetUpPr fitToPage="1"/>
  </sheetPr>
  <dimension ref="A1:P85"/>
  <sheetViews>
    <sheetView topLeftCell="A31" zoomScaleNormal="100" zoomScaleSheetLayoutView="40" zoomScalePageLayoutView="85" workbookViewId="0">
      <selection activeCell="A50" sqref="A50"/>
    </sheetView>
  </sheetViews>
  <sheetFormatPr baseColWidth="10" defaultRowHeight="12.5"/>
  <cols>
    <col min="1" max="1" width="58.453125" customWidth="1"/>
    <col min="2" max="4" width="12.453125" customWidth="1"/>
    <col min="5" max="5" width="13" customWidth="1"/>
    <col min="6" max="11" width="12.453125" customWidth="1"/>
    <col min="12" max="12" width="13.1796875" customWidth="1"/>
    <col min="13" max="15" width="13.7265625" customWidth="1"/>
    <col min="16" max="16" width="8.54296875" customWidth="1"/>
  </cols>
  <sheetData>
    <row r="1" spans="1:15" ht="18" customHeight="1">
      <c r="A1" s="10" t="s">
        <v>807</v>
      </c>
    </row>
    <row r="2" spans="1:15" ht="13">
      <c r="N2" s="226"/>
    </row>
    <row r="3" spans="1:15" ht="12.75" customHeight="1">
      <c r="A3" s="1"/>
      <c r="B3" s="1"/>
      <c r="C3" s="1"/>
      <c r="D3" s="1"/>
      <c r="E3" s="1"/>
      <c r="F3" s="1"/>
      <c r="G3" s="1"/>
      <c r="H3" s="1"/>
      <c r="I3" s="1"/>
      <c r="J3" s="1"/>
      <c r="K3" s="1"/>
      <c r="L3" s="1"/>
      <c r="M3" s="1"/>
      <c r="N3" s="1"/>
      <c r="O3" s="2"/>
    </row>
    <row r="4" spans="1:15">
      <c r="A4" s="3"/>
      <c r="B4" s="11" t="s">
        <v>38</v>
      </c>
      <c r="C4" s="11" t="s">
        <v>128</v>
      </c>
      <c r="D4" s="11" t="s">
        <v>130</v>
      </c>
      <c r="E4" s="11" t="s">
        <v>39</v>
      </c>
      <c r="F4" s="11" t="s">
        <v>40</v>
      </c>
      <c r="G4" s="11" t="s">
        <v>41</v>
      </c>
      <c r="H4" s="11" t="s">
        <v>42</v>
      </c>
      <c r="I4" s="11" t="s">
        <v>132</v>
      </c>
      <c r="J4" s="11" t="s">
        <v>133</v>
      </c>
      <c r="K4" s="11" t="s">
        <v>134</v>
      </c>
      <c r="L4" s="209">
        <v>100000</v>
      </c>
      <c r="M4" s="201" t="s">
        <v>262</v>
      </c>
      <c r="N4" s="201" t="s">
        <v>262</v>
      </c>
      <c r="O4" s="204" t="s">
        <v>80</v>
      </c>
    </row>
    <row r="5" spans="1:15">
      <c r="A5" s="208" t="s">
        <v>159</v>
      </c>
      <c r="B5" s="11" t="s">
        <v>127</v>
      </c>
      <c r="C5" s="11" t="s">
        <v>43</v>
      </c>
      <c r="D5" s="11" t="s">
        <v>43</v>
      </c>
      <c r="E5" s="11" t="s">
        <v>43</v>
      </c>
      <c r="F5" s="11" t="s">
        <v>43</v>
      </c>
      <c r="G5" s="11" t="s">
        <v>43</v>
      </c>
      <c r="H5" s="11" t="s">
        <v>43</v>
      </c>
      <c r="I5" s="11" t="s">
        <v>43</v>
      </c>
      <c r="J5" s="11" t="s">
        <v>43</v>
      </c>
      <c r="K5" s="11" t="s">
        <v>43</v>
      </c>
      <c r="L5" s="11" t="s">
        <v>46</v>
      </c>
      <c r="M5" s="201" t="s">
        <v>264</v>
      </c>
      <c r="N5" s="201" t="s">
        <v>425</v>
      </c>
      <c r="O5" s="204" t="s">
        <v>149</v>
      </c>
    </row>
    <row r="6" spans="1:15">
      <c r="A6" s="3"/>
      <c r="B6" s="11" t="s">
        <v>46</v>
      </c>
      <c r="C6" s="11" t="s">
        <v>129</v>
      </c>
      <c r="D6" s="11" t="s">
        <v>131</v>
      </c>
      <c r="E6" s="11" t="s">
        <v>47</v>
      </c>
      <c r="F6" s="11" t="s">
        <v>48</v>
      </c>
      <c r="G6" s="11" t="s">
        <v>49</v>
      </c>
      <c r="H6" s="11" t="s">
        <v>45</v>
      </c>
      <c r="I6" s="11" t="s">
        <v>135</v>
      </c>
      <c r="J6" s="11" t="s">
        <v>136</v>
      </c>
      <c r="K6" s="11" t="s">
        <v>137</v>
      </c>
      <c r="L6" s="11" t="s">
        <v>138</v>
      </c>
      <c r="M6" s="201" t="s">
        <v>150</v>
      </c>
      <c r="N6" s="201" t="s">
        <v>138</v>
      </c>
      <c r="O6" s="204" t="s">
        <v>44</v>
      </c>
    </row>
    <row r="7" spans="1:15" ht="15">
      <c r="A7" s="225" t="s">
        <v>805</v>
      </c>
      <c r="B7" s="4"/>
      <c r="C7" s="4"/>
      <c r="D7" s="4"/>
      <c r="E7" s="4"/>
      <c r="F7" s="4"/>
      <c r="G7" s="4"/>
      <c r="H7" s="4"/>
      <c r="I7" s="4"/>
      <c r="J7" s="4"/>
      <c r="K7" s="4"/>
      <c r="L7" s="4"/>
      <c r="M7" s="4"/>
      <c r="N7" s="4"/>
      <c r="O7" s="5"/>
    </row>
    <row r="8" spans="1:15" ht="15">
      <c r="A8" s="60" t="s">
        <v>478</v>
      </c>
      <c r="O8" s="69"/>
    </row>
    <row r="9" spans="1:15" ht="12.75" customHeight="1">
      <c r="A9" s="200" t="s">
        <v>433</v>
      </c>
      <c r="B9" s="328">
        <v>1</v>
      </c>
      <c r="C9" s="328">
        <v>17</v>
      </c>
      <c r="D9" s="328">
        <v>36</v>
      </c>
      <c r="E9" s="328">
        <v>166</v>
      </c>
      <c r="F9" s="328">
        <v>116</v>
      </c>
      <c r="G9" s="328">
        <v>75</v>
      </c>
      <c r="H9" s="328">
        <v>66</v>
      </c>
      <c r="I9" s="328">
        <v>37</v>
      </c>
      <c r="J9" s="328">
        <v>16</v>
      </c>
      <c r="K9" s="328">
        <v>3</v>
      </c>
      <c r="L9" s="332" t="s">
        <v>105</v>
      </c>
      <c r="M9" s="325">
        <v>477</v>
      </c>
      <c r="N9" s="325">
        <v>56</v>
      </c>
      <c r="O9" s="324">
        <v>533</v>
      </c>
    </row>
    <row r="10" spans="1:15">
      <c r="A10" s="69" t="s">
        <v>434</v>
      </c>
      <c r="B10" s="329">
        <v>10</v>
      </c>
      <c r="C10" s="329">
        <v>18</v>
      </c>
      <c r="D10" s="329">
        <v>83</v>
      </c>
      <c r="E10" s="329">
        <v>136</v>
      </c>
      <c r="F10" s="329">
        <v>29</v>
      </c>
      <c r="G10" s="329">
        <v>11</v>
      </c>
      <c r="H10" s="329">
        <v>9</v>
      </c>
      <c r="I10" s="329">
        <v>3</v>
      </c>
      <c r="J10" s="333" t="s">
        <v>105</v>
      </c>
      <c r="K10" s="333" t="s">
        <v>105</v>
      </c>
      <c r="L10" s="333" t="s">
        <v>105</v>
      </c>
      <c r="M10" s="330">
        <v>296</v>
      </c>
      <c r="N10" s="330">
        <v>3</v>
      </c>
      <c r="O10" s="331">
        <v>299</v>
      </c>
    </row>
    <row r="11" spans="1:15">
      <c r="A11" s="6" t="s">
        <v>160</v>
      </c>
      <c r="B11" s="328">
        <v>147</v>
      </c>
      <c r="C11" s="328">
        <v>138</v>
      </c>
      <c r="D11" s="328">
        <v>238</v>
      </c>
      <c r="E11" s="328">
        <v>254</v>
      </c>
      <c r="F11" s="328">
        <v>51</v>
      </c>
      <c r="G11" s="328">
        <v>18</v>
      </c>
      <c r="H11" s="328">
        <v>9</v>
      </c>
      <c r="I11" s="328">
        <v>1</v>
      </c>
      <c r="J11" s="328">
        <v>1</v>
      </c>
      <c r="K11" s="332" t="s">
        <v>105</v>
      </c>
      <c r="L11" s="332" t="s">
        <v>105</v>
      </c>
      <c r="M11" s="325">
        <v>855</v>
      </c>
      <c r="N11" s="325">
        <v>2</v>
      </c>
      <c r="O11" s="324">
        <v>857</v>
      </c>
    </row>
    <row r="12" spans="1:15">
      <c r="A12" t="s">
        <v>161</v>
      </c>
      <c r="B12" s="329">
        <v>5</v>
      </c>
      <c r="C12" s="329">
        <v>22</v>
      </c>
      <c r="D12" s="329">
        <v>70</v>
      </c>
      <c r="E12" s="329">
        <v>195</v>
      </c>
      <c r="F12" s="329">
        <v>68</v>
      </c>
      <c r="G12" s="329">
        <v>32</v>
      </c>
      <c r="H12" s="329">
        <v>30</v>
      </c>
      <c r="I12" s="329">
        <v>12</v>
      </c>
      <c r="J12" s="329">
        <v>3</v>
      </c>
      <c r="K12" s="333" t="s">
        <v>105</v>
      </c>
      <c r="L12" s="333" t="s">
        <v>105</v>
      </c>
      <c r="M12" s="330">
        <v>422</v>
      </c>
      <c r="N12" s="330">
        <v>15</v>
      </c>
      <c r="O12" s="331">
        <v>437</v>
      </c>
    </row>
    <row r="13" spans="1:15" ht="15">
      <c r="A13" s="481" t="s">
        <v>394</v>
      </c>
      <c r="B13" s="370">
        <f t="shared" ref="B13:K13" si="0">SUM(B9:B12)</f>
        <v>163</v>
      </c>
      <c r="C13" s="370">
        <f t="shared" si="0"/>
        <v>195</v>
      </c>
      <c r="D13" s="370">
        <f t="shared" si="0"/>
        <v>427</v>
      </c>
      <c r="E13" s="370">
        <f t="shared" si="0"/>
        <v>751</v>
      </c>
      <c r="F13" s="370">
        <f t="shared" si="0"/>
        <v>264</v>
      </c>
      <c r="G13" s="370">
        <f t="shared" si="0"/>
        <v>136</v>
      </c>
      <c r="H13" s="370">
        <f t="shared" si="0"/>
        <v>114</v>
      </c>
      <c r="I13" s="370">
        <f t="shared" si="0"/>
        <v>53</v>
      </c>
      <c r="J13" s="370">
        <f t="shared" si="0"/>
        <v>20</v>
      </c>
      <c r="K13" s="370">
        <f t="shared" si="0"/>
        <v>3</v>
      </c>
      <c r="L13" s="362" t="s">
        <v>105</v>
      </c>
      <c r="M13" s="371">
        <f>SUM(M9:M12)</f>
        <v>2050</v>
      </c>
      <c r="N13" s="371">
        <f>SUM(N9:N12)</f>
        <v>76</v>
      </c>
      <c r="O13" s="372">
        <f>SUM(O9:O12)</f>
        <v>2126</v>
      </c>
    </row>
    <row r="14" spans="1:15" ht="12.75" customHeight="1">
      <c r="A14" s="60" t="s">
        <v>479</v>
      </c>
      <c r="B14" s="355"/>
      <c r="C14" s="355"/>
      <c r="D14" s="355"/>
      <c r="E14" s="355"/>
      <c r="F14" s="355"/>
      <c r="G14" s="355"/>
      <c r="H14" s="355"/>
      <c r="I14" s="355"/>
      <c r="J14" s="355"/>
      <c r="K14" s="355"/>
      <c r="L14" s="355"/>
      <c r="M14" s="360"/>
      <c r="N14" s="360"/>
      <c r="O14" s="361"/>
    </row>
    <row r="15" spans="1:15" ht="13">
      <c r="A15" s="200" t="s">
        <v>162</v>
      </c>
      <c r="B15" s="328">
        <v>869</v>
      </c>
      <c r="C15" s="328">
        <v>998</v>
      </c>
      <c r="D15" s="328">
        <v>1334</v>
      </c>
      <c r="E15" s="328">
        <v>1215</v>
      </c>
      <c r="F15" s="328">
        <v>167</v>
      </c>
      <c r="G15" s="328">
        <v>66</v>
      </c>
      <c r="H15" s="328">
        <v>104</v>
      </c>
      <c r="I15" s="328">
        <v>43</v>
      </c>
      <c r="J15" s="328">
        <v>20</v>
      </c>
      <c r="K15" s="328">
        <v>6</v>
      </c>
      <c r="L15" s="381">
        <v>4</v>
      </c>
      <c r="M15" s="325">
        <v>4753</v>
      </c>
      <c r="N15" s="325">
        <v>73</v>
      </c>
      <c r="O15" s="324">
        <v>4826</v>
      </c>
    </row>
    <row r="16" spans="1:15">
      <c r="A16" s="69" t="s">
        <v>163</v>
      </c>
      <c r="B16" s="329">
        <v>2148</v>
      </c>
      <c r="C16" s="329">
        <v>4175</v>
      </c>
      <c r="D16" s="329">
        <v>7860</v>
      </c>
      <c r="E16" s="329">
        <v>9362</v>
      </c>
      <c r="F16" s="329">
        <v>1842</v>
      </c>
      <c r="G16" s="329">
        <v>778</v>
      </c>
      <c r="H16" s="329">
        <v>973</v>
      </c>
      <c r="I16" s="329">
        <v>455</v>
      </c>
      <c r="J16" s="329">
        <v>303</v>
      </c>
      <c r="K16" s="329">
        <v>81</v>
      </c>
      <c r="L16" s="329">
        <v>38</v>
      </c>
      <c r="M16" s="330">
        <v>27138</v>
      </c>
      <c r="N16" s="330">
        <v>877</v>
      </c>
      <c r="O16" s="331">
        <v>28015</v>
      </c>
    </row>
    <row r="17" spans="1:16" ht="13">
      <c r="A17" s="207" t="s">
        <v>480</v>
      </c>
      <c r="B17" s="354">
        <f t="shared" ref="B17:O17" si="1">SUM(B15:B16)</f>
        <v>3017</v>
      </c>
      <c r="C17" s="354">
        <f t="shared" si="1"/>
        <v>5173</v>
      </c>
      <c r="D17" s="354">
        <f t="shared" si="1"/>
        <v>9194</v>
      </c>
      <c r="E17" s="354">
        <f t="shared" si="1"/>
        <v>10577</v>
      </c>
      <c r="F17" s="354">
        <f t="shared" si="1"/>
        <v>2009</v>
      </c>
      <c r="G17" s="354">
        <f t="shared" si="1"/>
        <v>844</v>
      </c>
      <c r="H17" s="354">
        <f t="shared" si="1"/>
        <v>1077</v>
      </c>
      <c r="I17" s="354">
        <f t="shared" si="1"/>
        <v>498</v>
      </c>
      <c r="J17" s="354">
        <f t="shared" si="1"/>
        <v>323</v>
      </c>
      <c r="K17" s="354">
        <f t="shared" si="1"/>
        <v>87</v>
      </c>
      <c r="L17" s="332">
        <f t="shared" si="1"/>
        <v>42</v>
      </c>
      <c r="M17" s="359">
        <f t="shared" si="1"/>
        <v>31891</v>
      </c>
      <c r="N17" s="359">
        <f t="shared" si="1"/>
        <v>950</v>
      </c>
      <c r="O17" s="337">
        <f t="shared" si="1"/>
        <v>32841</v>
      </c>
      <c r="P17" s="14"/>
    </row>
    <row r="18" spans="1:16" ht="15">
      <c r="A18" s="211" t="s">
        <v>395</v>
      </c>
      <c r="B18" s="340"/>
      <c r="C18" s="340"/>
      <c r="D18" s="340"/>
      <c r="E18" s="340"/>
      <c r="F18" s="340"/>
      <c r="G18" s="340"/>
      <c r="H18" s="340"/>
      <c r="I18" s="340"/>
      <c r="J18" s="340"/>
      <c r="K18" s="340"/>
      <c r="L18" s="340"/>
      <c r="M18" s="341"/>
      <c r="N18" s="341"/>
      <c r="O18" s="342"/>
    </row>
    <row r="19" spans="1:16">
      <c r="A19" s="200" t="s">
        <v>433</v>
      </c>
      <c r="B19" s="343">
        <f>B9/B$13</f>
        <v>6.1349693251533744E-3</v>
      </c>
      <c r="C19" s="343">
        <f t="shared" ref="C19:O19" si="2">C9/C$13</f>
        <v>8.7179487179487175E-2</v>
      </c>
      <c r="D19" s="343">
        <f t="shared" si="2"/>
        <v>8.4309133489461355E-2</v>
      </c>
      <c r="E19" s="343">
        <f t="shared" si="2"/>
        <v>0.22103861517976031</v>
      </c>
      <c r="F19" s="343">
        <f t="shared" si="2"/>
        <v>0.43939393939393939</v>
      </c>
      <c r="G19" s="344">
        <f t="shared" si="2"/>
        <v>0.55147058823529416</v>
      </c>
      <c r="H19" s="343">
        <f t="shared" si="2"/>
        <v>0.57894736842105265</v>
      </c>
      <c r="I19" s="343">
        <f t="shared" si="2"/>
        <v>0.69811320754716977</v>
      </c>
      <c r="J19" s="343">
        <f t="shared" si="2"/>
        <v>0.8</v>
      </c>
      <c r="K19" s="343">
        <f t="shared" si="2"/>
        <v>1</v>
      </c>
      <c r="L19" s="328" t="s">
        <v>105</v>
      </c>
      <c r="M19" s="345">
        <f t="shared" si="2"/>
        <v>0.23268292682926831</v>
      </c>
      <c r="N19" s="345">
        <f t="shared" si="2"/>
        <v>0.73684210526315785</v>
      </c>
      <c r="O19" s="346">
        <f t="shared" si="2"/>
        <v>0.25070555032925684</v>
      </c>
    </row>
    <row r="20" spans="1:16">
      <c r="A20" s="69" t="s">
        <v>434</v>
      </c>
      <c r="B20" s="347">
        <f t="shared" ref="B20:O20" si="3">B10/B$13</f>
        <v>6.1349693251533742E-2</v>
      </c>
      <c r="C20" s="347">
        <f t="shared" si="3"/>
        <v>9.2307692307692313E-2</v>
      </c>
      <c r="D20" s="347">
        <f t="shared" si="3"/>
        <v>0.19437939110070257</v>
      </c>
      <c r="E20" s="347">
        <f t="shared" si="3"/>
        <v>0.18109187749667111</v>
      </c>
      <c r="F20" s="347">
        <f t="shared" si="3"/>
        <v>0.10984848484848485</v>
      </c>
      <c r="G20" s="347">
        <f t="shared" si="3"/>
        <v>8.0882352941176475E-2</v>
      </c>
      <c r="H20" s="347">
        <f t="shared" si="3"/>
        <v>7.8947368421052627E-2</v>
      </c>
      <c r="I20" s="347">
        <f t="shared" si="3"/>
        <v>5.6603773584905662E-2</v>
      </c>
      <c r="J20" s="333" t="s">
        <v>105</v>
      </c>
      <c r="K20" s="333" t="s">
        <v>105</v>
      </c>
      <c r="L20" s="333" t="s">
        <v>105</v>
      </c>
      <c r="M20" s="348">
        <f t="shared" si="3"/>
        <v>0.14439024390243901</v>
      </c>
      <c r="N20" s="348">
        <f t="shared" si="3"/>
        <v>3.9473684210526314E-2</v>
      </c>
      <c r="O20" s="349">
        <f t="shared" si="3"/>
        <v>0.14063969896519285</v>
      </c>
    </row>
    <row r="21" spans="1:16">
      <c r="A21" s="6" t="s">
        <v>160</v>
      </c>
      <c r="B21" s="343">
        <f t="shared" ref="B21:O21" si="4">B11/B$13</f>
        <v>0.90184049079754602</v>
      </c>
      <c r="C21" s="343">
        <f t="shared" si="4"/>
        <v>0.70769230769230773</v>
      </c>
      <c r="D21" s="343">
        <f t="shared" si="4"/>
        <v>0.55737704918032782</v>
      </c>
      <c r="E21" s="343">
        <f t="shared" si="4"/>
        <v>0.33821571238348869</v>
      </c>
      <c r="F21" s="343">
        <f t="shared" si="4"/>
        <v>0.19318181818181818</v>
      </c>
      <c r="G21" s="344">
        <f t="shared" si="4"/>
        <v>0.13235294117647059</v>
      </c>
      <c r="H21" s="343">
        <f t="shared" si="4"/>
        <v>7.8947368421052627E-2</v>
      </c>
      <c r="I21" s="343">
        <f t="shared" si="4"/>
        <v>1.8867924528301886E-2</v>
      </c>
      <c r="J21" s="343">
        <f t="shared" si="4"/>
        <v>0.05</v>
      </c>
      <c r="K21" s="332" t="s">
        <v>105</v>
      </c>
      <c r="L21" s="332" t="s">
        <v>105</v>
      </c>
      <c r="M21" s="345">
        <f t="shared" si="4"/>
        <v>0.4170731707317073</v>
      </c>
      <c r="N21" s="345">
        <f t="shared" si="4"/>
        <v>2.6315789473684209E-2</v>
      </c>
      <c r="O21" s="346">
        <f t="shared" si="4"/>
        <v>0.40310442144872999</v>
      </c>
    </row>
    <row r="22" spans="1:16">
      <c r="A22" t="s">
        <v>161</v>
      </c>
      <c r="B22" s="347">
        <f t="shared" ref="B22:O22" si="5">B12/B$13</f>
        <v>3.0674846625766871E-2</v>
      </c>
      <c r="C22" s="347">
        <f t="shared" si="5"/>
        <v>0.11282051282051282</v>
      </c>
      <c r="D22" s="347">
        <f t="shared" si="5"/>
        <v>0.16393442622950818</v>
      </c>
      <c r="E22" s="347">
        <f t="shared" si="5"/>
        <v>0.2596537949400799</v>
      </c>
      <c r="F22" s="347">
        <f t="shared" si="5"/>
        <v>0.25757575757575757</v>
      </c>
      <c r="G22" s="347">
        <f t="shared" si="5"/>
        <v>0.23529411764705882</v>
      </c>
      <c r="H22" s="347">
        <f t="shared" si="5"/>
        <v>0.26315789473684209</v>
      </c>
      <c r="I22" s="347">
        <f t="shared" si="5"/>
        <v>0.22641509433962265</v>
      </c>
      <c r="J22" s="347">
        <f t="shared" si="5"/>
        <v>0.15</v>
      </c>
      <c r="K22" s="333" t="s">
        <v>105</v>
      </c>
      <c r="L22" s="333" t="s">
        <v>105</v>
      </c>
      <c r="M22" s="348">
        <f t="shared" si="5"/>
        <v>0.20585365853658535</v>
      </c>
      <c r="N22" s="348">
        <f t="shared" si="5"/>
        <v>0.19736842105263158</v>
      </c>
      <c r="O22" s="349">
        <f t="shared" si="5"/>
        <v>0.20555032925682032</v>
      </c>
    </row>
    <row r="23" spans="1:16" ht="15">
      <c r="A23" s="251" t="s">
        <v>481</v>
      </c>
      <c r="B23" s="356">
        <f t="shared" ref="B23:O23" si="6">B13/B$13</f>
        <v>1</v>
      </c>
      <c r="C23" s="356">
        <f t="shared" si="6"/>
        <v>1</v>
      </c>
      <c r="D23" s="356">
        <f t="shared" si="6"/>
        <v>1</v>
      </c>
      <c r="E23" s="356">
        <f t="shared" si="6"/>
        <v>1</v>
      </c>
      <c r="F23" s="356">
        <f t="shared" si="6"/>
        <v>1</v>
      </c>
      <c r="G23" s="356">
        <f t="shared" si="6"/>
        <v>1</v>
      </c>
      <c r="H23" s="356">
        <f t="shared" si="6"/>
        <v>1</v>
      </c>
      <c r="I23" s="356">
        <f t="shared" si="6"/>
        <v>1</v>
      </c>
      <c r="J23" s="356">
        <f t="shared" si="6"/>
        <v>1</v>
      </c>
      <c r="K23" s="356">
        <f t="shared" si="6"/>
        <v>1</v>
      </c>
      <c r="L23" s="332" t="s">
        <v>105</v>
      </c>
      <c r="M23" s="363">
        <f t="shared" si="6"/>
        <v>1</v>
      </c>
      <c r="N23" s="363">
        <f t="shared" si="6"/>
        <v>1</v>
      </c>
      <c r="O23" s="364">
        <f t="shared" si="6"/>
        <v>1</v>
      </c>
    </row>
    <row r="24" spans="1:16" ht="13">
      <c r="A24" s="211" t="s">
        <v>314</v>
      </c>
      <c r="B24" s="340"/>
      <c r="C24" s="340"/>
      <c r="D24" s="340"/>
      <c r="E24" s="340"/>
      <c r="F24" s="340"/>
      <c r="G24" s="340"/>
      <c r="H24" s="340"/>
      <c r="I24" s="340"/>
      <c r="J24" s="340"/>
      <c r="K24" s="340"/>
      <c r="L24" s="340"/>
      <c r="M24" s="341"/>
      <c r="N24" s="341"/>
      <c r="O24" s="342"/>
    </row>
    <row r="25" spans="1:16">
      <c r="A25" s="200" t="s">
        <v>162</v>
      </c>
      <c r="B25" s="343">
        <f>B15/B$17</f>
        <v>0.2880344713291349</v>
      </c>
      <c r="C25" s="343">
        <f t="shared" ref="C25:O25" si="7">C15/C$17</f>
        <v>0.19292480185578967</v>
      </c>
      <c r="D25" s="343">
        <f t="shared" si="7"/>
        <v>0.14509462693060693</v>
      </c>
      <c r="E25" s="343">
        <f t="shared" si="7"/>
        <v>0.11487189184078661</v>
      </c>
      <c r="F25" s="343">
        <f t="shared" si="7"/>
        <v>8.3125933300149321E-2</v>
      </c>
      <c r="G25" s="343">
        <f t="shared" si="7"/>
        <v>7.8199052132701424E-2</v>
      </c>
      <c r="H25" s="343">
        <f t="shared" si="7"/>
        <v>9.6564531104921081E-2</v>
      </c>
      <c r="I25" s="343">
        <f t="shared" si="7"/>
        <v>8.6345381526104423E-2</v>
      </c>
      <c r="J25" s="343">
        <f t="shared" si="7"/>
        <v>6.1919504643962849E-2</v>
      </c>
      <c r="K25" s="343">
        <f t="shared" si="7"/>
        <v>6.8965517241379309E-2</v>
      </c>
      <c r="L25" s="343">
        <f t="shared" si="7"/>
        <v>9.5238095238095233E-2</v>
      </c>
      <c r="M25" s="345">
        <f t="shared" si="7"/>
        <v>0.14903891380013171</v>
      </c>
      <c r="N25" s="345">
        <f t="shared" si="7"/>
        <v>7.6842105263157892E-2</v>
      </c>
      <c r="O25" s="346">
        <f t="shared" si="7"/>
        <v>0.14695045826862763</v>
      </c>
    </row>
    <row r="26" spans="1:16">
      <c r="A26" s="69" t="s">
        <v>163</v>
      </c>
      <c r="B26" s="357">
        <f t="shared" ref="B26:O26" si="8">B16/B$17</f>
        <v>0.71196552867086504</v>
      </c>
      <c r="C26" s="357">
        <f t="shared" si="8"/>
        <v>0.80707519814421036</v>
      </c>
      <c r="D26" s="357">
        <f t="shared" si="8"/>
        <v>0.85490537306939307</v>
      </c>
      <c r="E26" s="357">
        <f t="shared" si="8"/>
        <v>0.88512810815921339</v>
      </c>
      <c r="F26" s="357">
        <f t="shared" si="8"/>
        <v>0.91687406669985072</v>
      </c>
      <c r="G26" s="357">
        <f t="shared" si="8"/>
        <v>0.9218009478672986</v>
      </c>
      <c r="H26" s="357">
        <f t="shared" si="8"/>
        <v>0.90343546889507897</v>
      </c>
      <c r="I26" s="357">
        <f t="shared" si="8"/>
        <v>0.91365461847389562</v>
      </c>
      <c r="J26" s="357">
        <f t="shared" si="8"/>
        <v>0.9380804953560371</v>
      </c>
      <c r="K26" s="357">
        <f t="shared" si="8"/>
        <v>0.93103448275862066</v>
      </c>
      <c r="L26" s="357">
        <f t="shared" si="8"/>
        <v>0.90476190476190477</v>
      </c>
      <c r="M26" s="365">
        <f t="shared" si="8"/>
        <v>0.85096108619986832</v>
      </c>
      <c r="N26" s="365">
        <f t="shared" si="8"/>
        <v>0.92315789473684207</v>
      </c>
      <c r="O26" s="366">
        <f t="shared" si="8"/>
        <v>0.85304954173137237</v>
      </c>
    </row>
    <row r="27" spans="1:16" ht="13">
      <c r="A27" s="481" t="s">
        <v>482</v>
      </c>
      <c r="B27" s="358">
        <f t="shared" ref="B27:O27" si="9">B17/B$17</f>
        <v>1</v>
      </c>
      <c r="C27" s="358">
        <f t="shared" si="9"/>
        <v>1</v>
      </c>
      <c r="D27" s="358">
        <f t="shared" si="9"/>
        <v>1</v>
      </c>
      <c r="E27" s="358">
        <f t="shared" si="9"/>
        <v>1</v>
      </c>
      <c r="F27" s="358">
        <f t="shared" si="9"/>
        <v>1</v>
      </c>
      <c r="G27" s="358">
        <f t="shared" si="9"/>
        <v>1</v>
      </c>
      <c r="H27" s="358">
        <f t="shared" si="9"/>
        <v>1</v>
      </c>
      <c r="I27" s="358">
        <f t="shared" si="9"/>
        <v>1</v>
      </c>
      <c r="J27" s="358">
        <f t="shared" si="9"/>
        <v>1</v>
      </c>
      <c r="K27" s="358">
        <f t="shared" si="9"/>
        <v>1</v>
      </c>
      <c r="L27" s="367">
        <f t="shared" si="9"/>
        <v>1</v>
      </c>
      <c r="M27" s="368">
        <f t="shared" si="9"/>
        <v>1</v>
      </c>
      <c r="N27" s="368">
        <f t="shared" si="9"/>
        <v>1</v>
      </c>
      <c r="O27" s="369">
        <f t="shared" si="9"/>
        <v>1</v>
      </c>
    </row>
    <row r="28" spans="1:16">
      <c r="A28" s="193" t="s">
        <v>313</v>
      </c>
      <c r="M28" s="215"/>
      <c r="N28" s="215"/>
    </row>
    <row r="29" spans="1:16">
      <c r="A29" s="9" t="s">
        <v>396</v>
      </c>
      <c r="M29" s="215"/>
      <c r="N29" s="215"/>
    </row>
    <row r="30" spans="1:16">
      <c r="A30" s="9" t="s">
        <v>414</v>
      </c>
      <c r="M30" s="215"/>
      <c r="N30" s="215"/>
    </row>
    <row r="31" spans="1:16" s="17" customFormat="1" ht="10">
      <c r="A31" s="193" t="s">
        <v>809</v>
      </c>
      <c r="B31" s="224"/>
      <c r="C31" s="224"/>
      <c r="D31" s="224"/>
      <c r="G31" s="185"/>
      <c r="J31" s="185"/>
    </row>
    <row r="32" spans="1:16">
      <c r="M32" s="215"/>
      <c r="N32" s="215"/>
    </row>
    <row r="33" spans="1:15" ht="18">
      <c r="A33" s="10" t="s">
        <v>808</v>
      </c>
      <c r="M33" s="215"/>
      <c r="N33" s="215"/>
    </row>
    <row r="34" spans="1:15" ht="13">
      <c r="M34" s="215"/>
      <c r="N34" s="60"/>
    </row>
    <row r="35" spans="1:15">
      <c r="A35" s="1"/>
      <c r="B35" s="1"/>
      <c r="C35" s="1"/>
      <c r="D35" s="1"/>
      <c r="E35" s="1"/>
      <c r="F35" s="1"/>
      <c r="G35" s="1"/>
      <c r="H35" s="1"/>
      <c r="I35" s="1"/>
      <c r="J35" s="1"/>
      <c r="K35" s="1"/>
      <c r="L35" s="1"/>
      <c r="M35" s="217"/>
      <c r="N35" s="217"/>
      <c r="O35" s="2"/>
    </row>
    <row r="36" spans="1:15">
      <c r="A36" s="3"/>
      <c r="B36" s="11" t="s">
        <v>38</v>
      </c>
      <c r="C36" s="11" t="s">
        <v>128</v>
      </c>
      <c r="D36" s="11" t="s">
        <v>130</v>
      </c>
      <c r="E36" s="11" t="s">
        <v>39</v>
      </c>
      <c r="F36" s="11" t="s">
        <v>40</v>
      </c>
      <c r="G36" s="11" t="s">
        <v>41</v>
      </c>
      <c r="H36" s="11" t="s">
        <v>42</v>
      </c>
      <c r="I36" s="11" t="s">
        <v>132</v>
      </c>
      <c r="J36" s="11" t="s">
        <v>133</v>
      </c>
      <c r="K36" s="11" t="s">
        <v>134</v>
      </c>
      <c r="L36" s="209">
        <v>100000</v>
      </c>
      <c r="M36" s="201" t="s">
        <v>262</v>
      </c>
      <c r="N36" s="201" t="s">
        <v>262</v>
      </c>
      <c r="O36" s="204" t="s">
        <v>80</v>
      </c>
    </row>
    <row r="37" spans="1:15" ht="14.5">
      <c r="A37" s="208" t="s">
        <v>806</v>
      </c>
      <c r="B37" s="11" t="s">
        <v>127</v>
      </c>
      <c r="C37" s="11" t="s">
        <v>43</v>
      </c>
      <c r="D37" s="11" t="s">
        <v>43</v>
      </c>
      <c r="E37" s="11" t="s">
        <v>43</v>
      </c>
      <c r="F37" s="11" t="s">
        <v>43</v>
      </c>
      <c r="G37" s="11" t="s">
        <v>43</v>
      </c>
      <c r="H37" s="11" t="s">
        <v>43</v>
      </c>
      <c r="I37" s="11" t="s">
        <v>43</v>
      </c>
      <c r="J37" s="11" t="s">
        <v>43</v>
      </c>
      <c r="K37" s="11" t="s">
        <v>43</v>
      </c>
      <c r="L37" s="11" t="s">
        <v>46</v>
      </c>
      <c r="M37" s="201" t="s">
        <v>264</v>
      </c>
      <c r="N37" s="201" t="s">
        <v>150</v>
      </c>
      <c r="O37" s="204" t="s">
        <v>149</v>
      </c>
    </row>
    <row r="38" spans="1:15">
      <c r="A38" s="3"/>
      <c r="B38" s="11" t="s">
        <v>46</v>
      </c>
      <c r="C38" s="11" t="s">
        <v>129</v>
      </c>
      <c r="D38" s="11" t="s">
        <v>131</v>
      </c>
      <c r="E38" s="11" t="s">
        <v>47</v>
      </c>
      <c r="F38" s="11" t="s">
        <v>48</v>
      </c>
      <c r="G38" s="11" t="s">
        <v>49</v>
      </c>
      <c r="H38" s="11" t="s">
        <v>45</v>
      </c>
      <c r="I38" s="11" t="s">
        <v>135</v>
      </c>
      <c r="J38" s="11" t="s">
        <v>136</v>
      </c>
      <c r="K38" s="11" t="s">
        <v>137</v>
      </c>
      <c r="L38" s="11" t="s">
        <v>138</v>
      </c>
      <c r="M38" s="201" t="s">
        <v>150</v>
      </c>
      <c r="N38" s="201" t="s">
        <v>138</v>
      </c>
      <c r="O38" s="204" t="s">
        <v>44</v>
      </c>
    </row>
    <row r="39" spans="1:15">
      <c r="A39" s="4"/>
      <c r="B39" s="4"/>
      <c r="C39" s="4"/>
      <c r="D39" s="4"/>
      <c r="E39" s="31"/>
      <c r="F39" s="31"/>
      <c r="G39" s="4"/>
      <c r="H39" s="4"/>
      <c r="I39" s="4"/>
      <c r="J39" s="4"/>
      <c r="K39" s="4"/>
      <c r="L39" s="4"/>
      <c r="M39" s="218"/>
      <c r="N39" s="218"/>
      <c r="O39" s="5"/>
    </row>
    <row r="40" spans="1:15" ht="15">
      <c r="A40" s="60" t="s">
        <v>483</v>
      </c>
      <c r="M40" s="215"/>
      <c r="N40" s="215"/>
      <c r="O40" s="69"/>
    </row>
    <row r="41" spans="1:15">
      <c r="A41" s="200" t="s">
        <v>433</v>
      </c>
      <c r="B41" s="328">
        <v>57</v>
      </c>
      <c r="C41" s="328">
        <v>5373</v>
      </c>
      <c r="D41" s="328">
        <v>20364</v>
      </c>
      <c r="E41" s="328">
        <v>332978</v>
      </c>
      <c r="F41" s="328">
        <v>461755</v>
      </c>
      <c r="G41" s="328">
        <v>518727</v>
      </c>
      <c r="H41" s="328">
        <v>687643</v>
      </c>
      <c r="I41" s="328">
        <v>695593</v>
      </c>
      <c r="J41" s="328">
        <v>665975</v>
      </c>
      <c r="K41" s="328">
        <v>232286</v>
      </c>
      <c r="L41" s="332" t="s">
        <v>105</v>
      </c>
      <c r="M41" s="325">
        <v>2026897</v>
      </c>
      <c r="N41" s="325">
        <v>1593854</v>
      </c>
      <c r="O41" s="324">
        <v>3620751</v>
      </c>
    </row>
    <row r="42" spans="1:15">
      <c r="A42" s="69" t="s">
        <v>434</v>
      </c>
      <c r="B42" s="329">
        <v>2239</v>
      </c>
      <c r="C42" s="329">
        <v>7723</v>
      </c>
      <c r="D42" s="329">
        <v>77619</v>
      </c>
      <c r="E42" s="329">
        <v>321224</v>
      </c>
      <c r="F42" s="329">
        <v>143398</v>
      </c>
      <c r="G42" s="329">
        <v>78323</v>
      </c>
      <c r="H42" s="329">
        <v>98603</v>
      </c>
      <c r="I42" s="329">
        <v>42825</v>
      </c>
      <c r="J42" s="333" t="s">
        <v>105</v>
      </c>
      <c r="K42" s="333" t="s">
        <v>105</v>
      </c>
      <c r="L42" s="333" t="s">
        <v>105</v>
      </c>
      <c r="M42" s="330">
        <v>729129</v>
      </c>
      <c r="N42" s="330">
        <v>42825</v>
      </c>
      <c r="O42" s="331">
        <v>771954</v>
      </c>
    </row>
    <row r="43" spans="1:15">
      <c r="A43" s="6" t="s">
        <v>160</v>
      </c>
      <c r="B43" s="328">
        <v>15641</v>
      </c>
      <c r="C43" s="328">
        <v>32699</v>
      </c>
      <c r="D43" s="328">
        <v>113316</v>
      </c>
      <c r="E43" s="328">
        <v>298728</v>
      </c>
      <c r="F43" s="328">
        <v>145487</v>
      </c>
      <c r="G43" s="328">
        <v>83764</v>
      </c>
      <c r="H43" s="328">
        <v>61415</v>
      </c>
      <c r="I43" s="328">
        <v>14830</v>
      </c>
      <c r="J43" s="328">
        <v>23874</v>
      </c>
      <c r="K43" s="332" t="s">
        <v>105</v>
      </c>
      <c r="L43" s="332" t="s">
        <v>105</v>
      </c>
      <c r="M43" s="325">
        <v>751050</v>
      </c>
      <c r="N43" s="325">
        <v>38704</v>
      </c>
      <c r="O43" s="324">
        <v>789754</v>
      </c>
    </row>
    <row r="44" spans="1:15">
      <c r="A44" t="s">
        <v>161</v>
      </c>
      <c r="B44" s="329">
        <v>455</v>
      </c>
      <c r="C44" s="329">
        <v>4765</v>
      </c>
      <c r="D44" s="329">
        <v>30741</v>
      </c>
      <c r="E44" s="329">
        <v>246496</v>
      </c>
      <c r="F44" s="329">
        <v>200905</v>
      </c>
      <c r="G44" s="329">
        <v>140001</v>
      </c>
      <c r="H44" s="329">
        <v>230024</v>
      </c>
      <c r="I44" s="329">
        <v>163160</v>
      </c>
      <c r="J44" s="329">
        <v>73948</v>
      </c>
      <c r="K44" s="333" t="s">
        <v>105</v>
      </c>
      <c r="L44" s="333" t="s">
        <v>105</v>
      </c>
      <c r="M44" s="330">
        <v>853387</v>
      </c>
      <c r="N44" s="330">
        <v>237108</v>
      </c>
      <c r="O44" s="331">
        <v>1090495</v>
      </c>
    </row>
    <row r="45" spans="1:15" ht="15">
      <c r="A45" s="251" t="s">
        <v>397</v>
      </c>
      <c r="B45" s="370">
        <f t="shared" ref="B45:K45" si="10">SUM(B41:B44)</f>
        <v>18392</v>
      </c>
      <c r="C45" s="370">
        <f t="shared" si="10"/>
        <v>50560</v>
      </c>
      <c r="D45" s="370">
        <f t="shared" si="10"/>
        <v>242040</v>
      </c>
      <c r="E45" s="370">
        <f t="shared" si="10"/>
        <v>1199426</v>
      </c>
      <c r="F45" s="370">
        <f t="shared" si="10"/>
        <v>951545</v>
      </c>
      <c r="G45" s="370">
        <f t="shared" si="10"/>
        <v>820815</v>
      </c>
      <c r="H45" s="370">
        <f t="shared" si="10"/>
        <v>1077685</v>
      </c>
      <c r="I45" s="370">
        <f t="shared" si="10"/>
        <v>916408</v>
      </c>
      <c r="J45" s="370">
        <f t="shared" si="10"/>
        <v>763797</v>
      </c>
      <c r="K45" s="370">
        <f t="shared" si="10"/>
        <v>232286</v>
      </c>
      <c r="L45" s="362" t="s">
        <v>105</v>
      </c>
      <c r="M45" s="371">
        <f>SUM(M41:M44)</f>
        <v>4360463</v>
      </c>
      <c r="N45" s="371">
        <f>SUM(N41:N44)</f>
        <v>1912491</v>
      </c>
      <c r="O45" s="372">
        <f>SUM(O41:O44)</f>
        <v>6272954</v>
      </c>
    </row>
    <row r="46" spans="1:15" ht="13">
      <c r="A46" s="60" t="s">
        <v>484</v>
      </c>
      <c r="B46" s="355"/>
      <c r="C46" s="355"/>
      <c r="D46" s="355"/>
      <c r="E46" s="355"/>
      <c r="F46" s="355"/>
      <c r="G46" s="355"/>
      <c r="H46" s="355"/>
      <c r="I46" s="355"/>
      <c r="J46" s="355"/>
      <c r="K46" s="355"/>
      <c r="L46" s="355"/>
      <c r="M46" s="360"/>
      <c r="N46" s="360"/>
      <c r="O46" s="361"/>
    </row>
    <row r="47" spans="1:15">
      <c r="A47" s="200" t="s">
        <v>162</v>
      </c>
      <c r="B47" s="328">
        <v>79075</v>
      </c>
      <c r="C47" s="328">
        <v>196572</v>
      </c>
      <c r="D47" s="328">
        <v>519218</v>
      </c>
      <c r="E47" s="328">
        <v>1268057</v>
      </c>
      <c r="F47" s="328">
        <v>457362</v>
      </c>
      <c r="G47" s="328">
        <v>280742</v>
      </c>
      <c r="H47" s="328">
        <v>753180</v>
      </c>
      <c r="I47" s="328">
        <v>605001</v>
      </c>
      <c r="J47" s="328">
        <v>602035</v>
      </c>
      <c r="K47" s="328">
        <v>413806</v>
      </c>
      <c r="L47" s="328">
        <v>569396</v>
      </c>
      <c r="M47" s="325">
        <v>3554206</v>
      </c>
      <c r="N47" s="325">
        <v>2190238</v>
      </c>
      <c r="O47" s="324">
        <v>5744444</v>
      </c>
    </row>
    <row r="48" spans="1:15">
      <c r="A48" s="69" t="s">
        <v>163</v>
      </c>
      <c r="B48" s="329">
        <v>163156</v>
      </c>
      <c r="C48" s="329">
        <v>677666</v>
      </c>
      <c r="D48" s="329">
        <v>2733719</v>
      </c>
      <c r="E48" s="329">
        <v>9569180</v>
      </c>
      <c r="F48" s="329">
        <v>4937993</v>
      </c>
      <c r="G48" s="329">
        <v>3314429</v>
      </c>
      <c r="H48" s="329">
        <v>6842691</v>
      </c>
      <c r="I48" s="329">
        <v>6342503</v>
      </c>
      <c r="J48" s="329">
        <v>9309522</v>
      </c>
      <c r="K48" s="329">
        <v>5525327</v>
      </c>
      <c r="L48" s="329">
        <v>9970869</v>
      </c>
      <c r="M48" s="330">
        <v>28238834</v>
      </c>
      <c r="N48" s="330">
        <v>31148221</v>
      </c>
      <c r="O48" s="331">
        <v>59387055</v>
      </c>
    </row>
    <row r="49" spans="1:16" ht="13">
      <c r="A49" s="251" t="s">
        <v>765</v>
      </c>
      <c r="B49" s="354">
        <f t="shared" ref="B49:O49" si="11">SUM(B47:B48)</f>
        <v>242231</v>
      </c>
      <c r="C49" s="354">
        <f t="shared" si="11"/>
        <v>874238</v>
      </c>
      <c r="D49" s="354">
        <f t="shared" si="11"/>
        <v>3252937</v>
      </c>
      <c r="E49" s="354">
        <f t="shared" si="11"/>
        <v>10837237</v>
      </c>
      <c r="F49" s="354">
        <f t="shared" si="11"/>
        <v>5395355</v>
      </c>
      <c r="G49" s="354">
        <f t="shared" si="11"/>
        <v>3595171</v>
      </c>
      <c r="H49" s="354">
        <f t="shared" si="11"/>
        <v>7595871</v>
      </c>
      <c r="I49" s="354">
        <f t="shared" si="11"/>
        <v>6947504</v>
      </c>
      <c r="J49" s="354">
        <f t="shared" si="11"/>
        <v>9911557</v>
      </c>
      <c r="K49" s="354">
        <f t="shared" si="11"/>
        <v>5939133</v>
      </c>
      <c r="L49" s="393">
        <f t="shared" si="11"/>
        <v>10540265</v>
      </c>
      <c r="M49" s="359">
        <f t="shared" si="11"/>
        <v>31793040</v>
      </c>
      <c r="N49" s="359">
        <f t="shared" si="11"/>
        <v>33338459</v>
      </c>
      <c r="O49" s="337">
        <f t="shared" si="11"/>
        <v>65131499</v>
      </c>
      <c r="P49" s="14"/>
    </row>
    <row r="50" spans="1:16" ht="15">
      <c r="A50" s="211" t="s">
        <v>398</v>
      </c>
      <c r="B50" s="340"/>
      <c r="C50" s="340"/>
      <c r="D50" s="340"/>
      <c r="E50" s="340"/>
      <c r="F50" s="340"/>
      <c r="G50" s="340"/>
      <c r="H50" s="340"/>
      <c r="I50" s="340"/>
      <c r="J50" s="340"/>
      <c r="K50" s="340"/>
      <c r="L50" s="340"/>
      <c r="M50" s="341"/>
      <c r="N50" s="341"/>
      <c r="O50" s="342"/>
    </row>
    <row r="51" spans="1:16">
      <c r="A51" s="200" t="s">
        <v>433</v>
      </c>
      <c r="B51" s="343">
        <f>B41/B$45</f>
        <v>3.0991735537190084E-3</v>
      </c>
      <c r="C51" s="343">
        <f t="shared" ref="C51:O51" si="12">C41/C$45</f>
        <v>0.10626977848101266</v>
      </c>
      <c r="D51" s="343">
        <f t="shared" si="12"/>
        <v>8.4134853743182941E-2</v>
      </c>
      <c r="E51" s="343">
        <f t="shared" si="12"/>
        <v>0.27761445891618158</v>
      </c>
      <c r="F51" s="343">
        <f t="shared" si="12"/>
        <v>0.48526869459668226</v>
      </c>
      <c r="G51" s="344">
        <f t="shared" si="12"/>
        <v>0.63196579009886511</v>
      </c>
      <c r="H51" s="343">
        <f t="shared" si="12"/>
        <v>0.63807420535685289</v>
      </c>
      <c r="I51" s="343">
        <f t="shared" si="12"/>
        <v>0.75904291538266799</v>
      </c>
      <c r="J51" s="343">
        <f t="shared" si="12"/>
        <v>0.87192670303758724</v>
      </c>
      <c r="K51" s="343">
        <f t="shared" si="12"/>
        <v>1</v>
      </c>
      <c r="L51" s="332" t="s">
        <v>105</v>
      </c>
      <c r="M51" s="345">
        <f t="shared" si="12"/>
        <v>0.46483527093338484</v>
      </c>
      <c r="N51" s="345">
        <f t="shared" si="12"/>
        <v>0.83339163426128537</v>
      </c>
      <c r="O51" s="346">
        <f t="shared" si="12"/>
        <v>0.57720031104962666</v>
      </c>
    </row>
    <row r="52" spans="1:16">
      <c r="A52" s="69" t="s">
        <v>434</v>
      </c>
      <c r="B52" s="347">
        <f t="shared" ref="B52:O52" si="13">B42/B$45</f>
        <v>0.12173771204871683</v>
      </c>
      <c r="C52" s="347">
        <f t="shared" si="13"/>
        <v>0.15274920886075949</v>
      </c>
      <c r="D52" s="347">
        <f t="shared" si="13"/>
        <v>0.32068666336142787</v>
      </c>
      <c r="E52" s="347">
        <f t="shared" si="13"/>
        <v>0.26781477139898585</v>
      </c>
      <c r="F52" s="347">
        <f t="shared" si="13"/>
        <v>0.15070017708043235</v>
      </c>
      <c r="G52" s="347">
        <f t="shared" si="13"/>
        <v>9.5421014479511221E-2</v>
      </c>
      <c r="H52" s="347">
        <f t="shared" si="13"/>
        <v>9.1495195720456349E-2</v>
      </c>
      <c r="I52" s="347">
        <f t="shared" si="13"/>
        <v>4.673136856072841E-2</v>
      </c>
      <c r="J52" s="333" t="s">
        <v>105</v>
      </c>
      <c r="K52" s="333" t="s">
        <v>105</v>
      </c>
      <c r="L52" s="329" t="s">
        <v>105</v>
      </c>
      <c r="M52" s="348">
        <f t="shared" si="13"/>
        <v>0.16721366515436548</v>
      </c>
      <c r="N52" s="348">
        <f t="shared" si="13"/>
        <v>2.2392262238096806E-2</v>
      </c>
      <c r="O52" s="349">
        <f t="shared" si="13"/>
        <v>0.12306068241533415</v>
      </c>
    </row>
    <row r="53" spans="1:16">
      <c r="A53" s="6" t="s">
        <v>160</v>
      </c>
      <c r="B53" s="343">
        <f t="shared" ref="B53:O53" si="14">B43/B$45</f>
        <v>0.85042409743366676</v>
      </c>
      <c r="C53" s="343">
        <f t="shared" si="14"/>
        <v>0.64673655063291136</v>
      </c>
      <c r="D53" s="343">
        <f t="shared" si="14"/>
        <v>0.46817055032226079</v>
      </c>
      <c r="E53" s="343">
        <f t="shared" si="14"/>
        <v>0.24905913328542154</v>
      </c>
      <c r="F53" s="343">
        <f t="shared" si="14"/>
        <v>0.1528955540725872</v>
      </c>
      <c r="G53" s="344">
        <f t="shared" si="14"/>
        <v>0.10204979197504919</v>
      </c>
      <c r="H53" s="343">
        <f t="shared" si="14"/>
        <v>5.6987895349754333E-2</v>
      </c>
      <c r="I53" s="343">
        <f t="shared" si="14"/>
        <v>1.6182748295519026E-2</v>
      </c>
      <c r="J53" s="343">
        <f t="shared" si="14"/>
        <v>3.1256996296136277E-2</v>
      </c>
      <c r="K53" s="332" t="s">
        <v>105</v>
      </c>
      <c r="L53" s="332" t="s">
        <v>105</v>
      </c>
      <c r="M53" s="345">
        <f t="shared" si="14"/>
        <v>0.17224088359424217</v>
      </c>
      <c r="N53" s="345">
        <f t="shared" si="14"/>
        <v>2.0237480856119063E-2</v>
      </c>
      <c r="O53" s="346">
        <f t="shared" si="14"/>
        <v>0.12589826101068172</v>
      </c>
    </row>
    <row r="54" spans="1:16">
      <c r="A54" t="s">
        <v>161</v>
      </c>
      <c r="B54" s="347">
        <f t="shared" ref="B54:O54" si="15">B44/B$45</f>
        <v>2.4739016963897346E-2</v>
      </c>
      <c r="C54" s="347">
        <f t="shared" si="15"/>
        <v>9.4244462025316458E-2</v>
      </c>
      <c r="D54" s="347">
        <f t="shared" si="15"/>
        <v>0.1270079325731284</v>
      </c>
      <c r="E54" s="347">
        <f t="shared" si="15"/>
        <v>0.20551163639941106</v>
      </c>
      <c r="F54" s="347">
        <f t="shared" si="15"/>
        <v>0.21113557425029819</v>
      </c>
      <c r="G54" s="347">
        <f t="shared" si="15"/>
        <v>0.17056340344657445</v>
      </c>
      <c r="H54" s="347">
        <f t="shared" si="15"/>
        <v>0.21344270357293643</v>
      </c>
      <c r="I54" s="347">
        <f t="shared" si="15"/>
        <v>0.17804296776108458</v>
      </c>
      <c r="J54" s="347">
        <f t="shared" si="15"/>
        <v>9.6816300666276514E-2</v>
      </c>
      <c r="K54" s="329" t="s">
        <v>105</v>
      </c>
      <c r="L54" s="329" t="s">
        <v>105</v>
      </c>
      <c r="M54" s="348">
        <f t="shared" si="15"/>
        <v>0.19571018031800752</v>
      </c>
      <c r="N54" s="348">
        <f t="shared" si="15"/>
        <v>0.12397862264449871</v>
      </c>
      <c r="O54" s="349">
        <f t="shared" si="15"/>
        <v>0.17384074552435744</v>
      </c>
    </row>
    <row r="55" spans="1:16" ht="15">
      <c r="A55" s="251" t="s">
        <v>481</v>
      </c>
      <c r="B55" s="356">
        <f t="shared" ref="B55:O55" si="16">B45/B$45</f>
        <v>1</v>
      </c>
      <c r="C55" s="356">
        <f t="shared" si="16"/>
        <v>1</v>
      </c>
      <c r="D55" s="356">
        <f t="shared" si="16"/>
        <v>1</v>
      </c>
      <c r="E55" s="356">
        <f t="shared" si="16"/>
        <v>1</v>
      </c>
      <c r="F55" s="356">
        <f t="shared" si="16"/>
        <v>1</v>
      </c>
      <c r="G55" s="356">
        <f t="shared" si="16"/>
        <v>1</v>
      </c>
      <c r="H55" s="356">
        <f t="shared" si="16"/>
        <v>1</v>
      </c>
      <c r="I55" s="356">
        <f t="shared" si="16"/>
        <v>1</v>
      </c>
      <c r="J55" s="356">
        <f t="shared" si="16"/>
        <v>1</v>
      </c>
      <c r="K55" s="356">
        <f t="shared" si="16"/>
        <v>1</v>
      </c>
      <c r="L55" s="362" t="s">
        <v>105</v>
      </c>
      <c r="M55" s="363">
        <f t="shared" si="16"/>
        <v>1</v>
      </c>
      <c r="N55" s="363">
        <f t="shared" si="16"/>
        <v>1</v>
      </c>
      <c r="O55" s="364">
        <f t="shared" si="16"/>
        <v>1</v>
      </c>
    </row>
    <row r="56" spans="1:16" ht="13">
      <c r="A56" s="211" t="s">
        <v>315</v>
      </c>
      <c r="B56" s="340"/>
      <c r="C56" s="340"/>
      <c r="D56" s="340"/>
      <c r="E56" s="340"/>
      <c r="F56" s="340"/>
      <c r="G56" s="340"/>
      <c r="H56" s="340"/>
      <c r="I56" s="340"/>
      <c r="J56" s="340"/>
      <c r="K56" s="340"/>
      <c r="L56" s="340"/>
      <c r="M56" s="341"/>
      <c r="N56" s="341"/>
      <c r="O56" s="342"/>
    </row>
    <row r="57" spans="1:16">
      <c r="A57" s="200" t="s">
        <v>162</v>
      </c>
      <c r="B57" s="343">
        <f>B47/B$49</f>
        <v>0.32644459214551397</v>
      </c>
      <c r="C57" s="343">
        <f t="shared" ref="C57:O57" si="17">C47/C$49</f>
        <v>0.2248495261015879</v>
      </c>
      <c r="D57" s="343">
        <f t="shared" si="17"/>
        <v>0.15961514163969362</v>
      </c>
      <c r="E57" s="343">
        <f t="shared" si="17"/>
        <v>0.11700925245060156</v>
      </c>
      <c r="F57" s="343">
        <f t="shared" si="17"/>
        <v>8.4769584207155968E-2</v>
      </c>
      <c r="G57" s="343">
        <f t="shared" si="17"/>
        <v>7.8088636117725693E-2</v>
      </c>
      <c r="H57" s="343">
        <f t="shared" si="17"/>
        <v>9.9156502262874133E-2</v>
      </c>
      <c r="I57" s="343">
        <f t="shared" si="17"/>
        <v>8.7081777858638146E-2</v>
      </c>
      <c r="J57" s="343">
        <f t="shared" si="17"/>
        <v>6.0740709053078136E-2</v>
      </c>
      <c r="K57" s="343">
        <f t="shared" si="17"/>
        <v>6.9674479423175062E-2</v>
      </c>
      <c r="L57" s="343">
        <f t="shared" si="17"/>
        <v>5.4021032678020907E-2</v>
      </c>
      <c r="M57" s="345">
        <f t="shared" si="17"/>
        <v>0.11179195194923165</v>
      </c>
      <c r="N57" s="345">
        <f t="shared" si="17"/>
        <v>6.5697037766502639E-2</v>
      </c>
      <c r="O57" s="346">
        <f t="shared" si="17"/>
        <v>8.8197632300770476E-2</v>
      </c>
    </row>
    <row r="58" spans="1:16">
      <c r="A58" s="69" t="s">
        <v>163</v>
      </c>
      <c r="B58" s="357">
        <f t="shared" ref="B58:O58" si="18">B48/B$49</f>
        <v>0.67355540785448598</v>
      </c>
      <c r="C58" s="357">
        <f t="shared" si="18"/>
        <v>0.77515047389841207</v>
      </c>
      <c r="D58" s="357">
        <f t="shared" si="18"/>
        <v>0.84038485836030641</v>
      </c>
      <c r="E58" s="357">
        <f t="shared" si="18"/>
        <v>0.88299074754939844</v>
      </c>
      <c r="F58" s="357">
        <f t="shared" si="18"/>
        <v>0.91523041579284403</v>
      </c>
      <c r="G58" s="357">
        <f t="shared" si="18"/>
        <v>0.92191136388227435</v>
      </c>
      <c r="H58" s="357">
        <f t="shared" si="18"/>
        <v>0.90084349773712591</v>
      </c>
      <c r="I58" s="357">
        <f t="shared" si="18"/>
        <v>0.91291822214136187</v>
      </c>
      <c r="J58" s="357">
        <f t="shared" si="18"/>
        <v>0.93925929094692184</v>
      </c>
      <c r="K58" s="357">
        <f t="shared" si="18"/>
        <v>0.93032552057682494</v>
      </c>
      <c r="L58" s="357">
        <f t="shared" si="18"/>
        <v>0.94597896732197906</v>
      </c>
      <c r="M58" s="365">
        <f t="shared" si="18"/>
        <v>0.88820804805076836</v>
      </c>
      <c r="N58" s="365">
        <f t="shared" si="18"/>
        <v>0.9343029622334974</v>
      </c>
      <c r="O58" s="366">
        <f t="shared" si="18"/>
        <v>0.91180236769922951</v>
      </c>
    </row>
    <row r="59" spans="1:16" ht="13">
      <c r="A59" s="481" t="s">
        <v>482</v>
      </c>
      <c r="B59" s="358">
        <f t="shared" ref="B59:O59" si="19">B49/B$49</f>
        <v>1</v>
      </c>
      <c r="C59" s="358">
        <f t="shared" si="19"/>
        <v>1</v>
      </c>
      <c r="D59" s="358">
        <f t="shared" si="19"/>
        <v>1</v>
      </c>
      <c r="E59" s="358">
        <f t="shared" si="19"/>
        <v>1</v>
      </c>
      <c r="F59" s="358">
        <f t="shared" si="19"/>
        <v>1</v>
      </c>
      <c r="G59" s="358">
        <f t="shared" si="19"/>
        <v>1</v>
      </c>
      <c r="H59" s="358">
        <f t="shared" si="19"/>
        <v>1</v>
      </c>
      <c r="I59" s="358">
        <f t="shared" si="19"/>
        <v>1</v>
      </c>
      <c r="J59" s="358">
        <f t="shared" si="19"/>
        <v>1</v>
      </c>
      <c r="K59" s="358">
        <f t="shared" si="19"/>
        <v>1</v>
      </c>
      <c r="L59" s="367">
        <f t="shared" si="19"/>
        <v>1</v>
      </c>
      <c r="M59" s="368">
        <f t="shared" si="19"/>
        <v>1</v>
      </c>
      <c r="N59" s="368">
        <f t="shared" si="19"/>
        <v>1</v>
      </c>
      <c r="O59" s="369">
        <f t="shared" si="19"/>
        <v>1</v>
      </c>
    </row>
    <row r="60" spans="1:16">
      <c r="A60" s="9" t="s">
        <v>810</v>
      </c>
    </row>
    <row r="61" spans="1:16">
      <c r="A61" s="9" t="s">
        <v>396</v>
      </c>
    </row>
    <row r="62" spans="1:16">
      <c r="A62" s="9" t="s">
        <v>812</v>
      </c>
    </row>
    <row r="63" spans="1:16" s="17" customFormat="1" ht="10">
      <c r="A63" s="193" t="s">
        <v>811</v>
      </c>
      <c r="B63" s="224"/>
      <c r="C63" s="224"/>
      <c r="D63" s="224"/>
      <c r="G63" s="185"/>
      <c r="J63" s="185"/>
    </row>
    <row r="65" spans="1:6">
      <c r="A65" s="986" t="s">
        <v>260</v>
      </c>
      <c r="B65" s="987"/>
      <c r="C65" s="987"/>
      <c r="D65" s="987"/>
      <c r="E65" s="987"/>
      <c r="F65" s="987"/>
    </row>
    <row r="66" spans="1:6">
      <c r="A66" s="987"/>
      <c r="B66" s="987"/>
      <c r="C66" s="987"/>
      <c r="D66" s="987"/>
      <c r="E66" s="987"/>
      <c r="F66" s="987"/>
    </row>
    <row r="67" spans="1:6" ht="26.25" customHeight="1">
      <c r="A67" s="987"/>
      <c r="B67" s="987"/>
      <c r="C67" s="987"/>
      <c r="D67" s="987"/>
      <c r="E67" s="987"/>
      <c r="F67" s="987"/>
    </row>
    <row r="68" spans="1:6">
      <c r="A68" s="321"/>
      <c r="B68" s="305"/>
      <c r="C68" s="305"/>
      <c r="D68" s="305"/>
      <c r="E68" s="305"/>
      <c r="F68" s="305"/>
    </row>
    <row r="69" spans="1:6">
      <c r="A69" s="988" t="s">
        <v>17</v>
      </c>
      <c r="B69" s="987"/>
      <c r="C69" s="987"/>
      <c r="D69" s="987"/>
      <c r="E69" s="987"/>
      <c r="F69" s="987"/>
    </row>
    <row r="70" spans="1:6">
      <c r="A70" s="321"/>
      <c r="B70" s="305"/>
      <c r="C70" s="305"/>
      <c r="D70" s="305"/>
      <c r="E70" s="305"/>
      <c r="F70" s="305"/>
    </row>
    <row r="71" spans="1:6">
      <c r="A71" s="989" t="s">
        <v>18</v>
      </c>
      <c r="B71" s="990"/>
      <c r="C71" s="990"/>
      <c r="D71" s="990"/>
      <c r="E71" s="990"/>
      <c r="F71" s="990"/>
    </row>
    <row r="72" spans="1:6">
      <c r="A72" s="987"/>
      <c r="B72" s="987"/>
      <c r="C72" s="987"/>
      <c r="D72" s="987"/>
      <c r="E72" s="987"/>
      <c r="F72" s="987"/>
    </row>
    <row r="73" spans="1:6">
      <c r="A73" s="321"/>
      <c r="B73" s="305"/>
      <c r="C73" s="305"/>
      <c r="D73" s="305"/>
      <c r="E73" s="305"/>
      <c r="F73" s="305"/>
    </row>
    <row r="74" spans="1:6">
      <c r="A74" s="989" t="s">
        <v>19</v>
      </c>
      <c r="B74" s="987"/>
      <c r="C74" s="987"/>
      <c r="D74" s="987"/>
      <c r="E74" s="987"/>
      <c r="F74" s="987"/>
    </row>
    <row r="75" spans="1:6">
      <c r="A75" s="987"/>
      <c r="B75" s="987"/>
      <c r="C75" s="987"/>
      <c r="D75" s="987"/>
      <c r="E75" s="987"/>
      <c r="F75" s="987"/>
    </row>
    <row r="76" spans="1:6">
      <c r="A76" s="987"/>
      <c r="B76" s="987"/>
      <c r="C76" s="987"/>
      <c r="D76" s="987"/>
      <c r="E76" s="987"/>
      <c r="F76" s="987"/>
    </row>
    <row r="77" spans="1:6">
      <c r="A77" s="321"/>
      <c r="B77" s="305"/>
      <c r="C77" s="305"/>
      <c r="D77" s="305"/>
      <c r="E77" s="305"/>
      <c r="F77" s="305"/>
    </row>
    <row r="78" spans="1:6">
      <c r="A78" s="989" t="s">
        <v>20</v>
      </c>
      <c r="B78" s="987"/>
      <c r="C78" s="987"/>
      <c r="D78" s="987"/>
      <c r="E78" s="987"/>
      <c r="F78" s="987"/>
    </row>
    <row r="79" spans="1:6">
      <c r="A79" s="987"/>
      <c r="B79" s="987"/>
      <c r="C79" s="987"/>
      <c r="D79" s="987"/>
      <c r="E79" s="987"/>
      <c r="F79" s="987"/>
    </row>
    <row r="80" spans="1:6">
      <c r="A80" s="987"/>
      <c r="B80" s="987"/>
      <c r="C80" s="987"/>
      <c r="D80" s="987"/>
      <c r="E80" s="987"/>
      <c r="F80" s="987"/>
    </row>
    <row r="81" spans="1:6">
      <c r="A81" s="987"/>
      <c r="B81" s="987"/>
      <c r="C81" s="987"/>
      <c r="D81" s="987"/>
      <c r="E81" s="987"/>
      <c r="F81" s="987"/>
    </row>
    <row r="82" spans="1:6">
      <c r="A82" s="305"/>
      <c r="B82" s="305"/>
      <c r="C82" s="305"/>
      <c r="D82" s="305"/>
      <c r="E82" s="305"/>
      <c r="F82" s="305"/>
    </row>
    <row r="83" spans="1:6" ht="78" customHeight="1">
      <c r="A83" s="988" t="s">
        <v>164</v>
      </c>
      <c r="B83" s="988"/>
      <c r="C83" s="988"/>
      <c r="D83" s="988"/>
      <c r="E83" s="988"/>
      <c r="F83" s="988"/>
    </row>
    <row r="84" spans="1:6">
      <c r="A84" s="305"/>
      <c r="B84" s="305"/>
      <c r="C84" s="305"/>
      <c r="D84" s="305"/>
      <c r="E84" s="305"/>
      <c r="F84" s="305"/>
    </row>
    <row r="85" spans="1:6" ht="194.25" customHeight="1">
      <c r="A85" s="985" t="s">
        <v>763</v>
      </c>
      <c r="B85" s="985"/>
      <c r="C85" s="985"/>
      <c r="D85" s="985"/>
      <c r="E85" s="985"/>
      <c r="F85" s="985"/>
    </row>
  </sheetData>
  <mergeCells count="7">
    <mergeCell ref="A85:F85"/>
    <mergeCell ref="A65:F67"/>
    <mergeCell ref="A69:F69"/>
    <mergeCell ref="A71:F72"/>
    <mergeCell ref="A74:F76"/>
    <mergeCell ref="A78:F81"/>
    <mergeCell ref="A83:F83"/>
  </mergeCells>
  <pageMargins left="0.59055118110236227" right="0.59055118110236227" top="0.78740157480314965" bottom="0.78740157480314965" header="0.39370078740157483" footer="0.39370078740157483"/>
  <pageSetup paperSize="9" scale="57" firstPageNumber="7" orientation="landscape" useFirstPageNumber="1" r:id="rId1"/>
  <headerFooter alignWithMargins="0">
    <oddHeader>&amp;R&amp;12Les finances des communes en 2019</oddHeader>
    <oddFooter>&amp;L&amp;12Direction Générale des Collectivités Locales / DESL&amp;C&amp;12 &amp;P&amp;R&amp;12Mise en ligne : mars 2021</oddFooter>
    <evenFooter>&amp;LDirection Générale des Collectivités Locales / DESL&amp;C8&amp;RMise en ligne : mars 2021</evenFooter>
    <firstHeader>&amp;RLes finances des communes en 2019</firstHeader>
    <firstFooter>&amp;LDirection Générale des Collectivités Locales / DESL&amp;C&amp;P&amp;RMise en ligne : mars 2021</firstFooter>
  </headerFooter>
  <rowBreaks count="1" manualBreakCount="1">
    <brk id="63" max="14" man="1"/>
  </rowBreaks>
</worksheet>
</file>

<file path=xl/worksheets/sheet7.xml><?xml version="1.0" encoding="utf-8"?>
<worksheet xmlns="http://schemas.openxmlformats.org/spreadsheetml/2006/main" xmlns:r="http://schemas.openxmlformats.org/officeDocument/2006/relationships">
  <sheetPr>
    <tabColor rgb="FF00B050"/>
    <pageSetUpPr fitToPage="1"/>
  </sheetPr>
  <dimension ref="A1:U85"/>
  <sheetViews>
    <sheetView topLeftCell="A25" zoomScaleNormal="100" zoomScaleSheetLayoutView="40" zoomScalePageLayoutView="85" workbookViewId="0">
      <selection activeCell="A50" sqref="A50"/>
    </sheetView>
  </sheetViews>
  <sheetFormatPr baseColWidth="10" defaultRowHeight="12.5"/>
  <cols>
    <col min="1" max="1" width="47.7265625" customWidth="1"/>
    <col min="2" max="12" width="13.7265625" customWidth="1"/>
    <col min="13" max="14" width="17" customWidth="1"/>
    <col min="15" max="15" width="13.26953125" customWidth="1"/>
  </cols>
  <sheetData>
    <row r="1" spans="1:15" ht="20.25" customHeight="1">
      <c r="A1" s="10" t="s">
        <v>813</v>
      </c>
    </row>
    <row r="2" spans="1:15" ht="7.5" customHeight="1"/>
    <row r="3" spans="1:15" ht="7.5" customHeight="1">
      <c r="A3" s="1"/>
      <c r="B3" s="1"/>
      <c r="C3" s="1"/>
      <c r="D3" s="1"/>
      <c r="E3" s="1"/>
      <c r="F3" s="1"/>
      <c r="G3" s="1"/>
      <c r="H3" s="1"/>
      <c r="I3" s="1"/>
      <c r="J3" s="1"/>
      <c r="K3" s="1"/>
      <c r="L3" s="1"/>
      <c r="M3" s="1"/>
      <c r="N3" s="1"/>
      <c r="O3" s="2"/>
    </row>
    <row r="4" spans="1:15">
      <c r="A4" s="3"/>
      <c r="B4" s="11" t="s">
        <v>38</v>
      </c>
      <c r="C4" s="11" t="s">
        <v>128</v>
      </c>
      <c r="D4" s="11" t="s">
        <v>130</v>
      </c>
      <c r="E4" s="11" t="s">
        <v>39</v>
      </c>
      <c r="F4" s="11" t="s">
        <v>40</v>
      </c>
      <c r="G4" s="11" t="s">
        <v>41</v>
      </c>
      <c r="H4" s="11" t="s">
        <v>42</v>
      </c>
      <c r="I4" s="11" t="s">
        <v>132</v>
      </c>
      <c r="J4" s="11" t="s">
        <v>133</v>
      </c>
      <c r="K4" s="11" t="s">
        <v>134</v>
      </c>
      <c r="L4" s="209">
        <v>100000</v>
      </c>
      <c r="M4" s="201" t="s">
        <v>261</v>
      </c>
      <c r="N4" s="201" t="s">
        <v>261</v>
      </c>
      <c r="O4" s="204" t="s">
        <v>80</v>
      </c>
    </row>
    <row r="5" spans="1:15">
      <c r="A5" s="208" t="s">
        <v>159</v>
      </c>
      <c r="B5" s="11" t="s">
        <v>127</v>
      </c>
      <c r="C5" s="11" t="s">
        <v>43</v>
      </c>
      <c r="D5" s="11" t="s">
        <v>43</v>
      </c>
      <c r="E5" s="11" t="s">
        <v>43</v>
      </c>
      <c r="F5" s="11" t="s">
        <v>43</v>
      </c>
      <c r="G5" s="11" t="s">
        <v>43</v>
      </c>
      <c r="H5" s="11" t="s">
        <v>43</v>
      </c>
      <c r="I5" s="11" t="s">
        <v>43</v>
      </c>
      <c r="J5" s="11" t="s">
        <v>43</v>
      </c>
      <c r="K5" s="11" t="s">
        <v>43</v>
      </c>
      <c r="L5" s="11" t="s">
        <v>46</v>
      </c>
      <c r="M5" s="709" t="s">
        <v>155</v>
      </c>
      <c r="N5" s="201" t="s">
        <v>86</v>
      </c>
      <c r="O5" s="204" t="s">
        <v>149</v>
      </c>
    </row>
    <row r="6" spans="1:15">
      <c r="A6" s="3"/>
      <c r="B6" s="11" t="s">
        <v>46</v>
      </c>
      <c r="C6" s="11" t="s">
        <v>129</v>
      </c>
      <c r="D6" s="11" t="s">
        <v>131</v>
      </c>
      <c r="E6" s="11" t="s">
        <v>47</v>
      </c>
      <c r="F6" s="11" t="s">
        <v>48</v>
      </c>
      <c r="G6" s="11" t="s">
        <v>49</v>
      </c>
      <c r="H6" s="11" t="s">
        <v>45</v>
      </c>
      <c r="I6" s="11" t="s">
        <v>135</v>
      </c>
      <c r="J6" s="11" t="s">
        <v>136</v>
      </c>
      <c r="K6" s="11" t="s">
        <v>137</v>
      </c>
      <c r="L6" s="11" t="s">
        <v>138</v>
      </c>
      <c r="M6" s="201" t="s">
        <v>150</v>
      </c>
      <c r="N6" s="201" t="s">
        <v>148</v>
      </c>
      <c r="O6" s="204" t="s">
        <v>123</v>
      </c>
    </row>
    <row r="7" spans="1:15" ht="15">
      <c r="A7" s="225" t="s">
        <v>312</v>
      </c>
    </row>
    <row r="8" spans="1:15" ht="13">
      <c r="A8" s="60" t="s">
        <v>165</v>
      </c>
      <c r="O8" s="69"/>
    </row>
    <row r="9" spans="1:15" ht="12.75" customHeight="1">
      <c r="A9" s="248" t="s">
        <v>166</v>
      </c>
      <c r="B9" s="373">
        <v>3174</v>
      </c>
      <c r="C9" s="373">
        <v>5326</v>
      </c>
      <c r="D9" s="373">
        <v>9271</v>
      </c>
      <c r="E9" s="373">
        <v>9179</v>
      </c>
      <c r="F9" s="373">
        <v>729</v>
      </c>
      <c r="G9" s="373">
        <v>79</v>
      </c>
      <c r="H9" s="373">
        <v>24</v>
      </c>
      <c r="I9" s="383">
        <v>1</v>
      </c>
      <c r="J9" s="383" t="s">
        <v>105</v>
      </c>
      <c r="K9" s="383" t="s">
        <v>105</v>
      </c>
      <c r="L9" s="383" t="s">
        <v>105</v>
      </c>
      <c r="M9" s="384">
        <v>27782</v>
      </c>
      <c r="N9" s="384">
        <v>1</v>
      </c>
      <c r="O9" s="385">
        <v>27783</v>
      </c>
    </row>
    <row r="10" spans="1:15">
      <c r="A10" s="88" t="s">
        <v>178</v>
      </c>
      <c r="B10" s="374">
        <v>6</v>
      </c>
      <c r="C10" s="374">
        <v>42</v>
      </c>
      <c r="D10" s="374">
        <v>350</v>
      </c>
      <c r="E10" s="374">
        <v>2149</v>
      </c>
      <c r="F10" s="374">
        <v>1544</v>
      </c>
      <c r="G10" s="374">
        <v>901</v>
      </c>
      <c r="H10" s="374">
        <v>1167</v>
      </c>
      <c r="I10" s="386">
        <v>550</v>
      </c>
      <c r="J10" s="386">
        <v>343</v>
      </c>
      <c r="K10" s="386">
        <v>90</v>
      </c>
      <c r="L10" s="386">
        <v>42</v>
      </c>
      <c r="M10" s="327">
        <v>6159</v>
      </c>
      <c r="N10" s="327">
        <v>1025</v>
      </c>
      <c r="O10" s="326">
        <v>7184</v>
      </c>
    </row>
    <row r="11" spans="1:15" ht="13">
      <c r="A11" s="722" t="s">
        <v>250</v>
      </c>
      <c r="B11" s="723">
        <f>SUM(B9:B10)</f>
        <v>3180</v>
      </c>
      <c r="C11" s="723">
        <f t="shared" ref="C11:O11" si="0">SUM(C9:C10)</f>
        <v>5368</v>
      </c>
      <c r="D11" s="723">
        <f t="shared" si="0"/>
        <v>9621</v>
      </c>
      <c r="E11" s="723">
        <f t="shared" si="0"/>
        <v>11328</v>
      </c>
      <c r="F11" s="723">
        <f t="shared" si="0"/>
        <v>2273</v>
      </c>
      <c r="G11" s="723">
        <f t="shared" si="0"/>
        <v>980</v>
      </c>
      <c r="H11" s="723">
        <f t="shared" si="0"/>
        <v>1191</v>
      </c>
      <c r="I11" s="723">
        <f t="shared" si="0"/>
        <v>551</v>
      </c>
      <c r="J11" s="723">
        <f t="shared" si="0"/>
        <v>343</v>
      </c>
      <c r="K11" s="723">
        <f t="shared" si="0"/>
        <v>90</v>
      </c>
      <c r="L11" s="723">
        <f t="shared" si="0"/>
        <v>42</v>
      </c>
      <c r="M11" s="724">
        <f t="shared" si="0"/>
        <v>33941</v>
      </c>
      <c r="N11" s="724">
        <f t="shared" si="0"/>
        <v>1026</v>
      </c>
      <c r="O11" s="725">
        <f t="shared" si="0"/>
        <v>34967</v>
      </c>
    </row>
    <row r="12" spans="1:15">
      <c r="A12" s="69" t="s">
        <v>175</v>
      </c>
      <c r="B12" s="375"/>
      <c r="C12" s="375"/>
      <c r="D12" s="375"/>
      <c r="E12" s="375"/>
      <c r="F12" s="375"/>
      <c r="G12" s="375"/>
      <c r="H12" s="375"/>
      <c r="I12" s="375"/>
      <c r="J12" s="375"/>
      <c r="K12" s="375"/>
      <c r="L12" s="375"/>
      <c r="M12" s="330"/>
      <c r="N12" s="330"/>
      <c r="O12" s="331"/>
    </row>
    <row r="13" spans="1:15">
      <c r="A13" s="200" t="s">
        <v>167</v>
      </c>
      <c r="B13" s="376">
        <v>3</v>
      </c>
      <c r="C13" s="376">
        <v>16</v>
      </c>
      <c r="D13" s="376">
        <v>133</v>
      </c>
      <c r="E13" s="376">
        <v>555</v>
      </c>
      <c r="F13" s="376">
        <v>646</v>
      </c>
      <c r="G13" s="376">
        <v>359</v>
      </c>
      <c r="H13" s="376">
        <v>17</v>
      </c>
      <c r="I13" s="332" t="s">
        <v>105</v>
      </c>
      <c r="J13" s="332" t="s">
        <v>105</v>
      </c>
      <c r="K13" s="332" t="s">
        <v>105</v>
      </c>
      <c r="L13" s="332" t="s">
        <v>105</v>
      </c>
      <c r="M13" s="325">
        <v>1729</v>
      </c>
      <c r="N13" s="332" t="s">
        <v>105</v>
      </c>
      <c r="O13" s="325">
        <v>1729</v>
      </c>
    </row>
    <row r="14" spans="1:15">
      <c r="A14" s="69" t="s">
        <v>168</v>
      </c>
      <c r="B14" s="375">
        <v>1</v>
      </c>
      <c r="C14" s="375">
        <v>15</v>
      </c>
      <c r="D14" s="375">
        <v>98</v>
      </c>
      <c r="E14" s="375">
        <v>381</v>
      </c>
      <c r="F14" s="375">
        <v>173</v>
      </c>
      <c r="G14" s="375">
        <v>113</v>
      </c>
      <c r="H14" s="375">
        <v>419</v>
      </c>
      <c r="I14" s="375">
        <v>5</v>
      </c>
      <c r="J14" s="333" t="s">
        <v>105</v>
      </c>
      <c r="K14" s="333" t="s">
        <v>105</v>
      </c>
      <c r="L14" s="333" t="s">
        <v>105</v>
      </c>
      <c r="M14" s="330">
        <v>1200</v>
      </c>
      <c r="N14" s="330">
        <v>5</v>
      </c>
      <c r="O14" s="331">
        <v>1205</v>
      </c>
    </row>
    <row r="15" spans="1:15">
      <c r="A15" s="210" t="s">
        <v>169</v>
      </c>
      <c r="B15" s="335" t="s">
        <v>105</v>
      </c>
      <c r="C15" s="377">
        <v>6</v>
      </c>
      <c r="D15" s="377">
        <v>51</v>
      </c>
      <c r="E15" s="377">
        <v>335</v>
      </c>
      <c r="F15" s="377">
        <v>120</v>
      </c>
      <c r="G15" s="377">
        <v>52</v>
      </c>
      <c r="H15" s="377">
        <v>113</v>
      </c>
      <c r="I15" s="377">
        <v>131</v>
      </c>
      <c r="J15" s="377">
        <v>1</v>
      </c>
      <c r="K15" s="335" t="s">
        <v>105</v>
      </c>
      <c r="L15" s="332" t="s">
        <v>105</v>
      </c>
      <c r="M15" s="336">
        <v>677</v>
      </c>
      <c r="N15" s="336">
        <v>132</v>
      </c>
      <c r="O15" s="337">
        <v>809</v>
      </c>
    </row>
    <row r="16" spans="1:15" ht="12.75" customHeight="1">
      <c r="A16" s="69" t="s">
        <v>170</v>
      </c>
      <c r="B16" s="378">
        <v>1</v>
      </c>
      <c r="C16" s="361">
        <v>3</v>
      </c>
      <c r="D16" s="361">
        <v>37</v>
      </c>
      <c r="E16" s="361">
        <v>323</v>
      </c>
      <c r="F16" s="361">
        <v>168</v>
      </c>
      <c r="G16" s="361">
        <v>85</v>
      </c>
      <c r="H16" s="361">
        <v>76</v>
      </c>
      <c r="I16" s="361">
        <v>79</v>
      </c>
      <c r="J16" s="361">
        <v>62</v>
      </c>
      <c r="K16" s="378" t="s">
        <v>105</v>
      </c>
      <c r="L16" s="378" t="s">
        <v>105</v>
      </c>
      <c r="M16" s="360">
        <v>693</v>
      </c>
      <c r="N16" s="360">
        <v>141</v>
      </c>
      <c r="O16" s="360">
        <v>834</v>
      </c>
    </row>
    <row r="17" spans="1:21">
      <c r="A17" s="200" t="s">
        <v>171</v>
      </c>
      <c r="B17" s="332" t="s">
        <v>105</v>
      </c>
      <c r="C17" s="332" t="s">
        <v>105</v>
      </c>
      <c r="D17" s="376">
        <v>8</v>
      </c>
      <c r="E17" s="376">
        <v>190</v>
      </c>
      <c r="F17" s="376">
        <v>111</v>
      </c>
      <c r="G17" s="376">
        <v>64</v>
      </c>
      <c r="H17" s="376">
        <v>100</v>
      </c>
      <c r="I17" s="376">
        <v>36</v>
      </c>
      <c r="J17" s="376">
        <v>44</v>
      </c>
      <c r="K17" s="376">
        <v>24</v>
      </c>
      <c r="L17" s="332" t="s">
        <v>105</v>
      </c>
      <c r="M17" s="325">
        <v>473</v>
      </c>
      <c r="N17" s="325">
        <v>104</v>
      </c>
      <c r="O17" s="324">
        <v>577</v>
      </c>
    </row>
    <row r="18" spans="1:21">
      <c r="A18" s="69" t="s">
        <v>172</v>
      </c>
      <c r="B18" s="333" t="s">
        <v>105</v>
      </c>
      <c r="C18" s="333" t="s">
        <v>105</v>
      </c>
      <c r="D18" s="375">
        <v>8</v>
      </c>
      <c r="E18" s="375">
        <v>104</v>
      </c>
      <c r="F18" s="375">
        <v>76</v>
      </c>
      <c r="G18" s="375">
        <v>47</v>
      </c>
      <c r="H18" s="375">
        <v>77</v>
      </c>
      <c r="I18" s="375">
        <v>37</v>
      </c>
      <c r="J18" s="375">
        <v>19</v>
      </c>
      <c r="K18" s="375">
        <v>13</v>
      </c>
      <c r="L18" s="375">
        <v>8</v>
      </c>
      <c r="M18" s="330">
        <v>312</v>
      </c>
      <c r="N18" s="330">
        <v>77</v>
      </c>
      <c r="O18" s="331">
        <v>389</v>
      </c>
    </row>
    <row r="19" spans="1:21">
      <c r="A19" s="212" t="s">
        <v>173</v>
      </c>
      <c r="B19" s="332" t="s">
        <v>105</v>
      </c>
      <c r="C19" s="387">
        <v>1</v>
      </c>
      <c r="D19" s="387">
        <v>14</v>
      </c>
      <c r="E19" s="387">
        <v>229</v>
      </c>
      <c r="F19" s="387">
        <v>217</v>
      </c>
      <c r="G19" s="387">
        <v>153</v>
      </c>
      <c r="H19" s="387">
        <v>296</v>
      </c>
      <c r="I19" s="387">
        <v>186</v>
      </c>
      <c r="J19" s="387">
        <v>92</v>
      </c>
      <c r="K19" s="387">
        <v>15</v>
      </c>
      <c r="L19" s="388">
        <v>29</v>
      </c>
      <c r="M19" s="389">
        <v>910</v>
      </c>
      <c r="N19" s="389">
        <v>322</v>
      </c>
      <c r="O19" s="390">
        <v>1232</v>
      </c>
    </row>
    <row r="20" spans="1:21">
      <c r="A20" s="208" t="s">
        <v>174</v>
      </c>
      <c r="B20" s="380">
        <v>1</v>
      </c>
      <c r="C20" s="380">
        <v>1</v>
      </c>
      <c r="D20" s="380">
        <v>1</v>
      </c>
      <c r="E20" s="380">
        <v>32</v>
      </c>
      <c r="F20" s="380">
        <v>33</v>
      </c>
      <c r="G20" s="380">
        <v>28</v>
      </c>
      <c r="H20" s="380">
        <v>69</v>
      </c>
      <c r="I20" s="380">
        <v>76</v>
      </c>
      <c r="J20" s="380">
        <v>125</v>
      </c>
      <c r="K20" s="380">
        <v>38</v>
      </c>
      <c r="L20" s="380">
        <v>5</v>
      </c>
      <c r="M20" s="391">
        <v>165</v>
      </c>
      <c r="N20" s="391">
        <v>244</v>
      </c>
      <c r="O20" s="392">
        <v>409</v>
      </c>
    </row>
    <row r="21" spans="1:21" ht="13">
      <c r="A21" s="251" t="s">
        <v>249</v>
      </c>
      <c r="B21" s="726">
        <f>SUM(B13:B20)</f>
        <v>6</v>
      </c>
      <c r="C21" s="726">
        <f t="shared" ref="C21:O21" si="1">SUM(C13:C20)</f>
        <v>42</v>
      </c>
      <c r="D21" s="726">
        <f t="shared" si="1"/>
        <v>350</v>
      </c>
      <c r="E21" s="726">
        <f t="shared" si="1"/>
        <v>2149</v>
      </c>
      <c r="F21" s="726">
        <f t="shared" si="1"/>
        <v>1544</v>
      </c>
      <c r="G21" s="370">
        <f t="shared" si="1"/>
        <v>901</v>
      </c>
      <c r="H21" s="726">
        <f t="shared" si="1"/>
        <v>1167</v>
      </c>
      <c r="I21" s="726">
        <f t="shared" si="1"/>
        <v>550</v>
      </c>
      <c r="J21" s="726">
        <f t="shared" si="1"/>
        <v>343</v>
      </c>
      <c r="K21" s="726">
        <f t="shared" si="1"/>
        <v>90</v>
      </c>
      <c r="L21" s="727">
        <f t="shared" si="1"/>
        <v>42</v>
      </c>
      <c r="M21" s="728">
        <f t="shared" si="1"/>
        <v>6159</v>
      </c>
      <c r="N21" s="728">
        <f t="shared" si="1"/>
        <v>1025</v>
      </c>
      <c r="O21" s="729">
        <f t="shared" si="1"/>
        <v>7184</v>
      </c>
    </row>
    <row r="22" spans="1:21" ht="13">
      <c r="A22" s="211" t="s">
        <v>317</v>
      </c>
      <c r="B22" s="340"/>
      <c r="C22" s="340"/>
      <c r="D22" s="340"/>
      <c r="E22" s="340"/>
      <c r="F22" s="340"/>
      <c r="G22" s="340"/>
      <c r="H22" s="340"/>
      <c r="I22" s="340"/>
      <c r="J22" s="340"/>
      <c r="K22" s="340"/>
      <c r="L22" s="340"/>
      <c r="M22" s="341"/>
      <c r="N22" s="341"/>
      <c r="O22" s="342"/>
    </row>
    <row r="23" spans="1:21" s="192" customFormat="1">
      <c r="A23" s="566" t="s">
        <v>166</v>
      </c>
      <c r="B23" s="730">
        <f>B9/B$11</f>
        <v>0.99811320754716981</v>
      </c>
      <c r="C23" s="730">
        <f t="shared" ref="C23:O23" si="2">C9/C$11</f>
        <v>0.99217585692995525</v>
      </c>
      <c r="D23" s="730">
        <f t="shared" si="2"/>
        <v>0.96362124519280745</v>
      </c>
      <c r="E23" s="730">
        <f t="shared" si="2"/>
        <v>0.8102930790960452</v>
      </c>
      <c r="F23" s="730">
        <f t="shared" si="2"/>
        <v>0.32072151341838978</v>
      </c>
      <c r="G23" s="730">
        <f t="shared" si="2"/>
        <v>8.0612244897959179E-2</v>
      </c>
      <c r="H23" s="730">
        <f t="shared" si="2"/>
        <v>2.0151133501259445E-2</v>
      </c>
      <c r="I23" s="731">
        <f t="shared" si="2"/>
        <v>1.8148820326678765E-3</v>
      </c>
      <c r="J23" s="791" t="s">
        <v>105</v>
      </c>
      <c r="K23" s="791" t="s">
        <v>105</v>
      </c>
      <c r="L23" s="791" t="s">
        <v>105</v>
      </c>
      <c r="M23" s="732">
        <f t="shared" si="2"/>
        <v>0.81853805132435697</v>
      </c>
      <c r="N23" s="732">
        <f t="shared" si="2"/>
        <v>9.7465886939571145E-4</v>
      </c>
      <c r="O23" s="733">
        <f t="shared" si="2"/>
        <v>0.7945491463379758</v>
      </c>
      <c r="P23"/>
      <c r="Q23"/>
      <c r="R23"/>
      <c r="S23"/>
      <c r="T23"/>
      <c r="U23"/>
    </row>
    <row r="24" spans="1:21">
      <c r="A24" s="214" t="s">
        <v>178</v>
      </c>
      <c r="B24" s="347">
        <f t="shared" ref="B24:O24" si="3">B10/B$11</f>
        <v>1.8867924528301887E-3</v>
      </c>
      <c r="C24" s="347">
        <f t="shared" si="3"/>
        <v>7.82414307004471E-3</v>
      </c>
      <c r="D24" s="347">
        <f t="shared" si="3"/>
        <v>3.6378754807192597E-2</v>
      </c>
      <c r="E24" s="347">
        <f t="shared" si="3"/>
        <v>0.1897069209039548</v>
      </c>
      <c r="F24" s="347">
        <f t="shared" si="3"/>
        <v>0.67927848658161016</v>
      </c>
      <c r="G24" s="347">
        <f t="shared" si="3"/>
        <v>0.91938775510204085</v>
      </c>
      <c r="H24" s="347">
        <f t="shared" si="3"/>
        <v>0.97984886649874059</v>
      </c>
      <c r="I24" s="397">
        <f t="shared" si="3"/>
        <v>0.99818511796733211</v>
      </c>
      <c r="J24" s="397">
        <f t="shared" si="3"/>
        <v>1</v>
      </c>
      <c r="K24" s="397">
        <f t="shared" si="3"/>
        <v>1</v>
      </c>
      <c r="L24" s="397">
        <f t="shared" si="3"/>
        <v>1</v>
      </c>
      <c r="M24" s="348">
        <f t="shared" si="3"/>
        <v>0.18146194867564303</v>
      </c>
      <c r="N24" s="348">
        <f t="shared" si="3"/>
        <v>0.99902534113060426</v>
      </c>
      <c r="O24" s="349">
        <f t="shared" si="3"/>
        <v>0.2054508536620242</v>
      </c>
    </row>
    <row r="25" spans="1:21" ht="13">
      <c r="A25" s="251" t="s">
        <v>485</v>
      </c>
      <c r="B25" s="356">
        <f t="shared" ref="B25:O25" si="4">B11/B$11</f>
        <v>1</v>
      </c>
      <c r="C25" s="356">
        <f t="shared" si="4"/>
        <v>1</v>
      </c>
      <c r="D25" s="356">
        <f t="shared" si="4"/>
        <v>1</v>
      </c>
      <c r="E25" s="356">
        <f t="shared" si="4"/>
        <v>1</v>
      </c>
      <c r="F25" s="356">
        <f t="shared" si="4"/>
        <v>1</v>
      </c>
      <c r="G25" s="356">
        <f t="shared" si="4"/>
        <v>1</v>
      </c>
      <c r="H25" s="356">
        <f t="shared" si="4"/>
        <v>1</v>
      </c>
      <c r="I25" s="356">
        <f t="shared" si="4"/>
        <v>1</v>
      </c>
      <c r="J25" s="356">
        <f t="shared" si="4"/>
        <v>1</v>
      </c>
      <c r="K25" s="356">
        <f t="shared" si="4"/>
        <v>1</v>
      </c>
      <c r="L25" s="356">
        <f t="shared" si="4"/>
        <v>1</v>
      </c>
      <c r="M25" s="363">
        <f t="shared" si="4"/>
        <v>1</v>
      </c>
      <c r="N25" s="363">
        <f t="shared" si="4"/>
        <v>1</v>
      </c>
      <c r="O25" s="398">
        <f t="shared" si="4"/>
        <v>1</v>
      </c>
    </row>
    <row r="26" spans="1:21">
      <c r="A26" s="69" t="s">
        <v>175</v>
      </c>
      <c r="B26" s="357"/>
      <c r="C26" s="357"/>
      <c r="D26" s="357"/>
      <c r="E26" s="357"/>
      <c r="F26" s="357"/>
      <c r="G26" s="357"/>
      <c r="H26" s="357"/>
      <c r="I26" s="357"/>
      <c r="J26" s="357"/>
      <c r="K26" s="357"/>
      <c r="L26" s="357"/>
      <c r="M26" s="365"/>
      <c r="N26" s="365"/>
      <c r="O26" s="366"/>
    </row>
    <row r="27" spans="1:21">
      <c r="A27" s="210" t="s">
        <v>167</v>
      </c>
      <c r="B27" s="344">
        <f>B13/B$21</f>
        <v>0.5</v>
      </c>
      <c r="C27" s="344">
        <f t="shared" ref="C27:O27" si="5">C13/C$21</f>
        <v>0.38095238095238093</v>
      </c>
      <c r="D27" s="344">
        <f t="shared" si="5"/>
        <v>0.38</v>
      </c>
      <c r="E27" s="344">
        <f t="shared" si="5"/>
        <v>0.25825965565379244</v>
      </c>
      <c r="F27" s="344">
        <f t="shared" si="5"/>
        <v>0.41839378238341968</v>
      </c>
      <c r="G27" s="344">
        <f t="shared" si="5"/>
        <v>0.39844617092119866</v>
      </c>
      <c r="H27" s="344">
        <f t="shared" si="5"/>
        <v>1.456726649528706E-2</v>
      </c>
      <c r="I27" s="344" t="s">
        <v>105</v>
      </c>
      <c r="J27" s="344" t="s">
        <v>105</v>
      </c>
      <c r="K27" s="344" t="s">
        <v>105</v>
      </c>
      <c r="L27" s="344" t="s">
        <v>105</v>
      </c>
      <c r="M27" s="350">
        <f t="shared" si="5"/>
        <v>0.28072739081019649</v>
      </c>
      <c r="N27" s="350" t="s">
        <v>105</v>
      </c>
      <c r="O27" s="351">
        <f t="shared" si="5"/>
        <v>0.24067371937639198</v>
      </c>
    </row>
    <row r="28" spans="1:21">
      <c r="A28" s="69" t="s">
        <v>168</v>
      </c>
      <c r="B28" s="357">
        <f t="shared" ref="B28:O28" si="6">B14/B$21</f>
        <v>0.16666666666666666</v>
      </c>
      <c r="C28" s="357">
        <f t="shared" si="6"/>
        <v>0.35714285714285715</v>
      </c>
      <c r="D28" s="357">
        <f t="shared" si="6"/>
        <v>0.28000000000000003</v>
      </c>
      <c r="E28" s="357">
        <f t="shared" si="6"/>
        <v>0.17729176361098184</v>
      </c>
      <c r="F28" s="357">
        <f t="shared" si="6"/>
        <v>0.11204663212435233</v>
      </c>
      <c r="G28" s="357">
        <f t="shared" si="6"/>
        <v>0.12541620421753608</v>
      </c>
      <c r="H28" s="357">
        <f t="shared" si="6"/>
        <v>0.35904027420736934</v>
      </c>
      <c r="I28" s="357">
        <f t="shared" si="6"/>
        <v>9.0909090909090905E-3</v>
      </c>
      <c r="J28" s="357" t="s">
        <v>105</v>
      </c>
      <c r="K28" s="357" t="s">
        <v>105</v>
      </c>
      <c r="L28" s="357" t="s">
        <v>105</v>
      </c>
      <c r="M28" s="365">
        <f t="shared" si="6"/>
        <v>0.19483682415976619</v>
      </c>
      <c r="N28" s="365">
        <f t="shared" si="6"/>
        <v>4.8780487804878049E-3</v>
      </c>
      <c r="O28" s="366">
        <f t="shared" si="6"/>
        <v>0.1677338530066815</v>
      </c>
    </row>
    <row r="29" spans="1:21">
      <c r="A29" s="210" t="s">
        <v>169</v>
      </c>
      <c r="B29" s="788" t="s">
        <v>105</v>
      </c>
      <c r="C29" s="344">
        <f t="shared" ref="C29:O29" si="7">C15/C$21</f>
        <v>0.14285714285714285</v>
      </c>
      <c r="D29" s="344">
        <f t="shared" si="7"/>
        <v>0.14571428571428571</v>
      </c>
      <c r="E29" s="344">
        <f t="shared" si="7"/>
        <v>0.15588645881805491</v>
      </c>
      <c r="F29" s="344">
        <f t="shared" si="7"/>
        <v>7.7720207253886009E-2</v>
      </c>
      <c r="G29" s="344">
        <f t="shared" si="7"/>
        <v>5.7713651498335183E-2</v>
      </c>
      <c r="H29" s="344">
        <f t="shared" si="7"/>
        <v>9.6829477292202232E-2</v>
      </c>
      <c r="I29" s="344">
        <f t="shared" si="7"/>
        <v>0.23818181818181819</v>
      </c>
      <c r="J29" s="344">
        <f t="shared" si="7"/>
        <v>2.9154518950437317E-3</v>
      </c>
      <c r="K29" s="344" t="s">
        <v>105</v>
      </c>
      <c r="L29" s="344" t="s">
        <v>105</v>
      </c>
      <c r="M29" s="350">
        <f t="shared" si="7"/>
        <v>0.10992044163013476</v>
      </c>
      <c r="N29" s="350">
        <f t="shared" si="7"/>
        <v>0.12878048780487805</v>
      </c>
      <c r="O29" s="351">
        <f t="shared" si="7"/>
        <v>0.11261135857461024</v>
      </c>
    </row>
    <row r="30" spans="1:21">
      <c r="A30" s="69" t="s">
        <v>170</v>
      </c>
      <c r="B30" s="357">
        <f t="shared" ref="B30:O30" si="8">B16/B$21</f>
        <v>0.16666666666666666</v>
      </c>
      <c r="C30" s="357">
        <f t="shared" si="8"/>
        <v>7.1428571428571425E-2</v>
      </c>
      <c r="D30" s="357">
        <f t="shared" si="8"/>
        <v>0.10571428571428572</v>
      </c>
      <c r="E30" s="357">
        <f t="shared" si="8"/>
        <v>0.15030246626337831</v>
      </c>
      <c r="F30" s="357">
        <f t="shared" si="8"/>
        <v>0.10880829015544041</v>
      </c>
      <c r="G30" s="357">
        <f t="shared" si="8"/>
        <v>9.4339622641509441E-2</v>
      </c>
      <c r="H30" s="357">
        <f t="shared" si="8"/>
        <v>6.5124250214224508E-2</v>
      </c>
      <c r="I30" s="357">
        <f t="shared" si="8"/>
        <v>0.14363636363636365</v>
      </c>
      <c r="J30" s="357">
        <f t="shared" si="8"/>
        <v>0.18075801749271136</v>
      </c>
      <c r="K30" s="357" t="s">
        <v>105</v>
      </c>
      <c r="L30" s="357" t="s">
        <v>105</v>
      </c>
      <c r="M30" s="365">
        <f t="shared" si="8"/>
        <v>0.11251826595226498</v>
      </c>
      <c r="N30" s="365">
        <f t="shared" si="8"/>
        <v>0.13756097560975611</v>
      </c>
      <c r="O30" s="366">
        <f t="shared" si="8"/>
        <v>0.11609131403118041</v>
      </c>
    </row>
    <row r="31" spans="1:21">
      <c r="A31" s="200" t="s">
        <v>171</v>
      </c>
      <c r="B31" s="344" t="s">
        <v>105</v>
      </c>
      <c r="C31" s="344" t="s">
        <v>105</v>
      </c>
      <c r="D31" s="344">
        <f t="shared" ref="D31:O31" si="9">D17/D$21</f>
        <v>2.2857142857142857E-2</v>
      </c>
      <c r="E31" s="344">
        <f t="shared" si="9"/>
        <v>8.8413215449046068E-2</v>
      </c>
      <c r="F31" s="344">
        <f t="shared" si="9"/>
        <v>7.1891191709844565E-2</v>
      </c>
      <c r="G31" s="344">
        <f t="shared" si="9"/>
        <v>7.1032186459489458E-2</v>
      </c>
      <c r="H31" s="344">
        <f t="shared" si="9"/>
        <v>8.5689802913453295E-2</v>
      </c>
      <c r="I31" s="344">
        <f t="shared" si="9"/>
        <v>6.545454545454546E-2</v>
      </c>
      <c r="J31" s="344">
        <f t="shared" si="9"/>
        <v>0.1282798833819242</v>
      </c>
      <c r="K31" s="344">
        <f t="shared" si="9"/>
        <v>0.26666666666666666</v>
      </c>
      <c r="L31" s="344" t="s">
        <v>105</v>
      </c>
      <c r="M31" s="350">
        <f t="shared" si="9"/>
        <v>7.6798181522974504E-2</v>
      </c>
      <c r="N31" s="350">
        <f t="shared" si="9"/>
        <v>0.10146341463414635</v>
      </c>
      <c r="O31" s="351">
        <f t="shared" si="9"/>
        <v>8.0317371937639201E-2</v>
      </c>
    </row>
    <row r="32" spans="1:21">
      <c r="A32" s="69" t="s">
        <v>172</v>
      </c>
      <c r="B32" s="357" t="s">
        <v>105</v>
      </c>
      <c r="C32" s="357" t="s">
        <v>105</v>
      </c>
      <c r="D32" s="357">
        <f t="shared" ref="D32:O32" si="10">D18/D$21</f>
        <v>2.2857142857142857E-2</v>
      </c>
      <c r="E32" s="357">
        <f t="shared" si="10"/>
        <v>4.8394602140530478E-2</v>
      </c>
      <c r="F32" s="357">
        <f t="shared" si="10"/>
        <v>4.9222797927461141E-2</v>
      </c>
      <c r="G32" s="357">
        <f t="shared" si="10"/>
        <v>5.2164261931187568E-2</v>
      </c>
      <c r="H32" s="357">
        <f t="shared" si="10"/>
        <v>6.5981148243359045E-2</v>
      </c>
      <c r="I32" s="357">
        <f t="shared" si="10"/>
        <v>6.7272727272727276E-2</v>
      </c>
      <c r="J32" s="357">
        <f t="shared" si="10"/>
        <v>5.5393586005830907E-2</v>
      </c>
      <c r="K32" s="357">
        <f t="shared" si="10"/>
        <v>0.14444444444444443</v>
      </c>
      <c r="L32" s="357">
        <f t="shared" si="10"/>
        <v>0.19047619047619047</v>
      </c>
      <c r="M32" s="365">
        <f t="shared" si="10"/>
        <v>5.0657574281539212E-2</v>
      </c>
      <c r="N32" s="365">
        <f t="shared" si="10"/>
        <v>7.5121951219512192E-2</v>
      </c>
      <c r="O32" s="366">
        <f t="shared" si="10"/>
        <v>5.4148106904231628E-2</v>
      </c>
    </row>
    <row r="33" spans="1:16">
      <c r="A33" s="212" t="s">
        <v>173</v>
      </c>
      <c r="B33" s="344" t="s">
        <v>105</v>
      </c>
      <c r="C33" s="344">
        <f t="shared" ref="C33:O33" si="11">C19/C$21</f>
        <v>2.3809523809523808E-2</v>
      </c>
      <c r="D33" s="344">
        <f t="shared" si="11"/>
        <v>0.04</v>
      </c>
      <c r="E33" s="344">
        <f t="shared" si="11"/>
        <v>0.106561191251745</v>
      </c>
      <c r="F33" s="344">
        <f t="shared" si="11"/>
        <v>0.1405440414507772</v>
      </c>
      <c r="G33" s="344">
        <f t="shared" si="11"/>
        <v>0.16981132075471697</v>
      </c>
      <c r="H33" s="344">
        <f t="shared" si="11"/>
        <v>0.25364181662382179</v>
      </c>
      <c r="I33" s="344">
        <f t="shared" si="11"/>
        <v>0.33818181818181819</v>
      </c>
      <c r="J33" s="344">
        <f t="shared" si="11"/>
        <v>0.26822157434402333</v>
      </c>
      <c r="K33" s="344">
        <f t="shared" si="11"/>
        <v>0.16666666666666666</v>
      </c>
      <c r="L33" s="344">
        <f t="shared" si="11"/>
        <v>0.69047619047619047</v>
      </c>
      <c r="M33" s="350">
        <f t="shared" si="11"/>
        <v>0.14775125832115604</v>
      </c>
      <c r="N33" s="350">
        <f t="shared" si="11"/>
        <v>0.31414634146341464</v>
      </c>
      <c r="O33" s="351">
        <f t="shared" si="11"/>
        <v>0.17149220489977729</v>
      </c>
    </row>
    <row r="34" spans="1:16">
      <c r="A34" s="208" t="s">
        <v>174</v>
      </c>
      <c r="B34" s="357">
        <f t="shared" ref="B34:O34" si="12">B20/B$21</f>
        <v>0.16666666666666666</v>
      </c>
      <c r="C34" s="357">
        <f t="shared" si="12"/>
        <v>2.3809523809523808E-2</v>
      </c>
      <c r="D34" s="357">
        <f t="shared" si="12"/>
        <v>2.8571428571428571E-3</v>
      </c>
      <c r="E34" s="357">
        <f t="shared" si="12"/>
        <v>1.4890646812470917E-2</v>
      </c>
      <c r="F34" s="357">
        <f t="shared" si="12"/>
        <v>2.1373056994818652E-2</v>
      </c>
      <c r="G34" s="357">
        <f t="shared" si="12"/>
        <v>3.1076581576026639E-2</v>
      </c>
      <c r="H34" s="357">
        <f t="shared" si="12"/>
        <v>5.9125964010282778E-2</v>
      </c>
      <c r="I34" s="357">
        <f t="shared" si="12"/>
        <v>0.13818181818181818</v>
      </c>
      <c r="J34" s="357">
        <f t="shared" si="12"/>
        <v>0.36443148688046645</v>
      </c>
      <c r="K34" s="357">
        <f t="shared" si="12"/>
        <v>0.42222222222222222</v>
      </c>
      <c r="L34" s="357">
        <f t="shared" si="12"/>
        <v>0.11904761904761904</v>
      </c>
      <c r="M34" s="365">
        <f t="shared" si="12"/>
        <v>2.6790063321967851E-2</v>
      </c>
      <c r="N34" s="365">
        <f t="shared" si="12"/>
        <v>0.23804878048780487</v>
      </c>
      <c r="O34" s="366">
        <f t="shared" si="12"/>
        <v>5.6932071269487752E-2</v>
      </c>
    </row>
    <row r="35" spans="1:16" ht="13">
      <c r="A35" s="253" t="s">
        <v>486</v>
      </c>
      <c r="B35" s="358">
        <f t="shared" ref="B35:O35" si="13">B21/B$21</f>
        <v>1</v>
      </c>
      <c r="C35" s="358">
        <f t="shared" si="13"/>
        <v>1</v>
      </c>
      <c r="D35" s="358">
        <f t="shared" si="13"/>
        <v>1</v>
      </c>
      <c r="E35" s="358">
        <f t="shared" si="13"/>
        <v>1</v>
      </c>
      <c r="F35" s="358">
        <f t="shared" si="13"/>
        <v>1</v>
      </c>
      <c r="G35" s="358">
        <f t="shared" si="13"/>
        <v>1</v>
      </c>
      <c r="H35" s="358">
        <f t="shared" si="13"/>
        <v>1</v>
      </c>
      <c r="I35" s="358">
        <f t="shared" si="13"/>
        <v>1</v>
      </c>
      <c r="J35" s="358">
        <f t="shared" si="13"/>
        <v>1</v>
      </c>
      <c r="K35" s="358">
        <f t="shared" si="13"/>
        <v>1</v>
      </c>
      <c r="L35" s="367">
        <f t="shared" si="13"/>
        <v>1</v>
      </c>
      <c r="M35" s="368">
        <f t="shared" si="13"/>
        <v>1</v>
      </c>
      <c r="N35" s="368">
        <f t="shared" si="13"/>
        <v>1</v>
      </c>
      <c r="O35" s="399">
        <f t="shared" si="13"/>
        <v>1</v>
      </c>
    </row>
    <row r="36" spans="1:16" s="17" customFormat="1">
      <c r="A36" s="193" t="s">
        <v>313</v>
      </c>
      <c r="B36"/>
      <c r="C36"/>
      <c r="D36"/>
      <c r="E36"/>
      <c r="F36"/>
      <c r="G36"/>
      <c r="H36"/>
      <c r="I36"/>
      <c r="J36"/>
      <c r="K36"/>
      <c r="L36"/>
      <c r="M36"/>
      <c r="N36"/>
      <c r="O36"/>
    </row>
    <row r="37" spans="1:16" s="17" customFormat="1">
      <c r="A37" s="9" t="s">
        <v>817</v>
      </c>
      <c r="B37"/>
      <c r="C37"/>
      <c r="D37"/>
      <c r="E37"/>
      <c r="F37"/>
      <c r="G37"/>
      <c r="H37"/>
      <c r="I37"/>
      <c r="J37"/>
      <c r="K37"/>
      <c r="L37"/>
      <c r="M37"/>
      <c r="N37"/>
      <c r="O37"/>
    </row>
    <row r="38" spans="1:16" ht="13">
      <c r="A38" s="193" t="s">
        <v>815</v>
      </c>
      <c r="B38" s="224"/>
      <c r="C38" s="224"/>
      <c r="D38" s="224"/>
      <c r="E38" s="17"/>
      <c r="F38" s="17"/>
      <c r="G38" s="185"/>
      <c r="H38" s="17"/>
      <c r="I38" s="17"/>
      <c r="J38" s="185"/>
      <c r="K38" s="17"/>
      <c r="L38" s="17"/>
      <c r="M38" s="17"/>
      <c r="N38" s="17"/>
      <c r="O38" s="17"/>
      <c r="P38" s="60"/>
    </row>
    <row r="39" spans="1:16" ht="12.75" customHeight="1"/>
    <row r="40" spans="1:16" ht="18">
      <c r="A40" s="10" t="s">
        <v>814</v>
      </c>
    </row>
    <row r="41" spans="1:16" ht="7.5" customHeight="1"/>
    <row r="42" spans="1:16" ht="7.5" customHeight="1">
      <c r="A42" s="1"/>
      <c r="B42" s="1"/>
      <c r="C42" s="1"/>
      <c r="D42" s="1"/>
      <c r="E42" s="1"/>
      <c r="F42" s="1"/>
      <c r="G42" s="1"/>
      <c r="H42" s="1"/>
      <c r="I42" s="1"/>
      <c r="J42" s="1"/>
      <c r="K42" s="1"/>
      <c r="L42" s="1"/>
      <c r="M42" s="1"/>
      <c r="N42" s="1"/>
      <c r="O42" s="2"/>
    </row>
    <row r="43" spans="1:16">
      <c r="A43" s="3"/>
      <c r="B43" s="11" t="s">
        <v>38</v>
      </c>
      <c r="C43" s="11" t="s">
        <v>128</v>
      </c>
      <c r="D43" s="11" t="s">
        <v>130</v>
      </c>
      <c r="E43" s="11" t="s">
        <v>39</v>
      </c>
      <c r="F43" s="11" t="s">
        <v>40</v>
      </c>
      <c r="G43" s="11" t="s">
        <v>41</v>
      </c>
      <c r="H43" s="11" t="s">
        <v>42</v>
      </c>
      <c r="I43" s="11" t="s">
        <v>132</v>
      </c>
      <c r="J43" s="11" t="s">
        <v>133</v>
      </c>
      <c r="K43" s="11" t="s">
        <v>134</v>
      </c>
      <c r="L43" s="209">
        <v>100000</v>
      </c>
      <c r="M43" s="201" t="s">
        <v>262</v>
      </c>
      <c r="N43" s="201" t="s">
        <v>262</v>
      </c>
      <c r="O43" s="204" t="s">
        <v>80</v>
      </c>
    </row>
    <row r="44" spans="1:16">
      <c r="A44" s="208" t="s">
        <v>159</v>
      </c>
      <c r="B44" s="11" t="s">
        <v>127</v>
      </c>
      <c r="C44" s="11" t="s">
        <v>43</v>
      </c>
      <c r="D44" s="11" t="s">
        <v>43</v>
      </c>
      <c r="E44" s="11" t="s">
        <v>43</v>
      </c>
      <c r="F44" s="11" t="s">
        <v>43</v>
      </c>
      <c r="G44" s="11" t="s">
        <v>43</v>
      </c>
      <c r="H44" s="11" t="s">
        <v>43</v>
      </c>
      <c r="I44" s="11" t="s">
        <v>43</v>
      </c>
      <c r="J44" s="11" t="s">
        <v>43</v>
      </c>
      <c r="K44" s="11" t="s">
        <v>43</v>
      </c>
      <c r="L44" s="11" t="s">
        <v>46</v>
      </c>
      <c r="M44" s="201" t="s">
        <v>264</v>
      </c>
      <c r="N44" s="201" t="s">
        <v>150</v>
      </c>
      <c r="O44" s="204" t="s">
        <v>149</v>
      </c>
    </row>
    <row r="45" spans="1:16">
      <c r="A45" s="3"/>
      <c r="B45" s="11" t="s">
        <v>46</v>
      </c>
      <c r="C45" s="11" t="s">
        <v>129</v>
      </c>
      <c r="D45" s="11" t="s">
        <v>131</v>
      </c>
      <c r="E45" s="11" t="s">
        <v>47</v>
      </c>
      <c r="F45" s="11" t="s">
        <v>48</v>
      </c>
      <c r="G45" s="11" t="s">
        <v>49</v>
      </c>
      <c r="H45" s="11" t="s">
        <v>45</v>
      </c>
      <c r="I45" s="11" t="s">
        <v>135</v>
      </c>
      <c r="J45" s="11" t="s">
        <v>136</v>
      </c>
      <c r="K45" s="11" t="s">
        <v>137</v>
      </c>
      <c r="L45" s="11" t="s">
        <v>138</v>
      </c>
      <c r="M45" s="201" t="s">
        <v>150</v>
      </c>
      <c r="N45" s="201" t="s">
        <v>138</v>
      </c>
      <c r="O45" s="204" t="s">
        <v>44</v>
      </c>
    </row>
    <row r="46" spans="1:16" ht="13">
      <c r="A46" s="38" t="s">
        <v>318</v>
      </c>
      <c r="E46" s="14"/>
      <c r="F46" s="14"/>
    </row>
    <row r="47" spans="1:16" ht="13">
      <c r="A47" s="60" t="s">
        <v>179</v>
      </c>
      <c r="O47" s="69"/>
    </row>
    <row r="48" spans="1:16">
      <c r="A48" s="200" t="s">
        <v>166</v>
      </c>
      <c r="B48" s="376">
        <v>205946</v>
      </c>
      <c r="C48" s="376">
        <v>784993</v>
      </c>
      <c r="D48" s="376">
        <v>3010496</v>
      </c>
      <c r="E48" s="376">
        <v>8667317</v>
      </c>
      <c r="F48" s="376">
        <v>1774986</v>
      </c>
      <c r="G48" s="376">
        <v>321390</v>
      </c>
      <c r="H48" s="376">
        <v>159063</v>
      </c>
      <c r="I48" s="332">
        <v>12145</v>
      </c>
      <c r="J48" s="332" t="s">
        <v>105</v>
      </c>
      <c r="K48" s="332" t="s">
        <v>105</v>
      </c>
      <c r="L48" s="332" t="s">
        <v>105</v>
      </c>
      <c r="M48" s="325">
        <v>14924191</v>
      </c>
      <c r="N48" s="325">
        <v>12145</v>
      </c>
      <c r="O48" s="324">
        <v>14936336</v>
      </c>
    </row>
    <row r="49" spans="1:15">
      <c r="A49" s="88" t="s">
        <v>178</v>
      </c>
      <c r="B49" s="374">
        <v>486</v>
      </c>
      <c r="C49" s="374">
        <v>6583</v>
      </c>
      <c r="D49" s="374">
        <v>129687</v>
      </c>
      <c r="E49" s="374">
        <v>2531795</v>
      </c>
      <c r="F49" s="374">
        <v>4206876</v>
      </c>
      <c r="G49" s="374">
        <v>3783193</v>
      </c>
      <c r="H49" s="374">
        <v>8134704</v>
      </c>
      <c r="I49" s="386">
        <v>7572587</v>
      </c>
      <c r="J49" s="386">
        <v>10429260</v>
      </c>
      <c r="K49" s="386">
        <v>6010262</v>
      </c>
      <c r="L49" s="386">
        <v>10272954</v>
      </c>
      <c r="M49" s="327">
        <v>18793324</v>
      </c>
      <c r="N49" s="327">
        <v>34285063</v>
      </c>
      <c r="O49" s="326">
        <v>53078387</v>
      </c>
    </row>
    <row r="50" spans="1:15" ht="13">
      <c r="A50" s="251" t="s">
        <v>250</v>
      </c>
      <c r="B50" s="726">
        <f>SUM(B48:B49)</f>
        <v>206432</v>
      </c>
      <c r="C50" s="726">
        <f t="shared" ref="C50:O50" si="14">SUM(C48:C49)</f>
        <v>791576</v>
      </c>
      <c r="D50" s="726">
        <f t="shared" si="14"/>
        <v>3140183</v>
      </c>
      <c r="E50" s="726">
        <f t="shared" si="14"/>
        <v>11199112</v>
      </c>
      <c r="F50" s="726">
        <f t="shared" si="14"/>
        <v>5981862</v>
      </c>
      <c r="G50" s="726">
        <f t="shared" si="14"/>
        <v>4104583</v>
      </c>
      <c r="H50" s="726">
        <f t="shared" si="14"/>
        <v>8293767</v>
      </c>
      <c r="I50" s="726">
        <f t="shared" si="14"/>
        <v>7584732</v>
      </c>
      <c r="J50" s="726">
        <f t="shared" si="14"/>
        <v>10429260</v>
      </c>
      <c r="K50" s="726">
        <f t="shared" si="14"/>
        <v>6010262</v>
      </c>
      <c r="L50" s="726">
        <f t="shared" si="14"/>
        <v>10272954</v>
      </c>
      <c r="M50" s="728">
        <f t="shared" si="14"/>
        <v>33717515</v>
      </c>
      <c r="N50" s="728">
        <f t="shared" si="14"/>
        <v>34297208</v>
      </c>
      <c r="O50" s="729">
        <f t="shared" si="14"/>
        <v>68014723</v>
      </c>
    </row>
    <row r="51" spans="1:15">
      <c r="A51" s="69" t="s">
        <v>175</v>
      </c>
      <c r="B51" s="375"/>
      <c r="C51" s="375"/>
      <c r="D51" s="375"/>
      <c r="E51" s="375"/>
      <c r="F51" s="375"/>
      <c r="G51" s="375"/>
      <c r="H51" s="375"/>
      <c r="I51" s="375"/>
      <c r="J51" s="375"/>
      <c r="K51" s="375"/>
      <c r="L51" s="375"/>
      <c r="M51" s="330"/>
      <c r="N51" s="330"/>
      <c r="O51" s="331"/>
    </row>
    <row r="52" spans="1:15">
      <c r="A52" s="200" t="s">
        <v>167</v>
      </c>
      <c r="B52" s="376">
        <v>236</v>
      </c>
      <c r="C52" s="376">
        <v>2632</v>
      </c>
      <c r="D52" s="376">
        <v>48636</v>
      </c>
      <c r="E52" s="376">
        <v>641297</v>
      </c>
      <c r="F52" s="376">
        <v>1768669</v>
      </c>
      <c r="G52" s="376">
        <v>1497232</v>
      </c>
      <c r="H52" s="376">
        <v>86255</v>
      </c>
      <c r="I52" s="332" t="s">
        <v>105</v>
      </c>
      <c r="J52" s="332" t="s">
        <v>105</v>
      </c>
      <c r="K52" s="332" t="s">
        <v>105</v>
      </c>
      <c r="L52" s="332" t="s">
        <v>105</v>
      </c>
      <c r="M52" s="325">
        <v>4044957</v>
      </c>
      <c r="N52" s="325" t="s">
        <v>105</v>
      </c>
      <c r="O52" s="324">
        <v>4044957</v>
      </c>
    </row>
    <row r="53" spans="1:15">
      <c r="A53" s="69" t="s">
        <v>168</v>
      </c>
      <c r="B53" s="375">
        <v>66</v>
      </c>
      <c r="C53" s="375">
        <v>2396</v>
      </c>
      <c r="D53" s="375">
        <v>35140</v>
      </c>
      <c r="E53" s="375">
        <v>432303</v>
      </c>
      <c r="F53" s="375">
        <v>474479</v>
      </c>
      <c r="G53" s="375">
        <v>474830</v>
      </c>
      <c r="H53" s="375">
        <v>2780630</v>
      </c>
      <c r="I53" s="375">
        <v>51578</v>
      </c>
      <c r="J53" s="333" t="s">
        <v>105</v>
      </c>
      <c r="K53" s="333" t="s">
        <v>105</v>
      </c>
      <c r="L53" s="333" t="s">
        <v>105</v>
      </c>
      <c r="M53" s="330">
        <v>4199844</v>
      </c>
      <c r="N53" s="330">
        <v>51578</v>
      </c>
      <c r="O53" s="331">
        <v>4251422</v>
      </c>
    </row>
    <row r="54" spans="1:15">
      <c r="A54" s="210" t="s">
        <v>169</v>
      </c>
      <c r="B54" s="335" t="s">
        <v>105</v>
      </c>
      <c r="C54" s="377">
        <v>885</v>
      </c>
      <c r="D54" s="377">
        <v>19556</v>
      </c>
      <c r="E54" s="377">
        <v>380500</v>
      </c>
      <c r="F54" s="377">
        <v>315795</v>
      </c>
      <c r="G54" s="377">
        <v>213853</v>
      </c>
      <c r="H54" s="377">
        <v>826742</v>
      </c>
      <c r="I54" s="377">
        <v>1743692</v>
      </c>
      <c r="J54" s="377">
        <v>20528</v>
      </c>
      <c r="K54" s="335" t="s">
        <v>105</v>
      </c>
      <c r="L54" s="332" t="s">
        <v>105</v>
      </c>
      <c r="M54" s="336">
        <v>1757331</v>
      </c>
      <c r="N54" s="336">
        <v>1764220</v>
      </c>
      <c r="O54" s="337">
        <v>3521551</v>
      </c>
    </row>
    <row r="55" spans="1:15">
      <c r="A55" s="69" t="s">
        <v>170</v>
      </c>
      <c r="B55" s="333">
        <v>98</v>
      </c>
      <c r="C55" s="375">
        <v>449</v>
      </c>
      <c r="D55" s="375">
        <v>14231</v>
      </c>
      <c r="E55" s="375">
        <v>381042</v>
      </c>
      <c r="F55" s="375">
        <v>459836</v>
      </c>
      <c r="G55" s="375">
        <v>345953</v>
      </c>
      <c r="H55" s="375">
        <v>548364</v>
      </c>
      <c r="I55" s="375">
        <v>1174604</v>
      </c>
      <c r="J55" s="375">
        <v>1710820</v>
      </c>
      <c r="K55" s="333" t="s">
        <v>105</v>
      </c>
      <c r="L55" s="333" t="s">
        <v>105</v>
      </c>
      <c r="M55" s="330">
        <v>1749973</v>
      </c>
      <c r="N55" s="330">
        <v>2885424</v>
      </c>
      <c r="O55" s="330">
        <v>4635397</v>
      </c>
    </row>
    <row r="56" spans="1:15">
      <c r="A56" s="200" t="s">
        <v>171</v>
      </c>
      <c r="B56" s="332" t="s">
        <v>105</v>
      </c>
      <c r="C56" s="332" t="s">
        <v>105</v>
      </c>
      <c r="D56" s="376">
        <v>3224</v>
      </c>
      <c r="E56" s="376">
        <v>239402</v>
      </c>
      <c r="F56" s="376">
        <v>300148</v>
      </c>
      <c r="G56" s="376">
        <v>271204</v>
      </c>
      <c r="H56" s="376">
        <v>700242</v>
      </c>
      <c r="I56" s="376">
        <v>462058</v>
      </c>
      <c r="J56" s="376">
        <v>1614149</v>
      </c>
      <c r="K56" s="376">
        <v>1474173</v>
      </c>
      <c r="L56" s="332" t="s">
        <v>105</v>
      </c>
      <c r="M56" s="325">
        <v>1514220</v>
      </c>
      <c r="N56" s="325">
        <v>3550380</v>
      </c>
      <c r="O56" s="324">
        <v>5064600</v>
      </c>
    </row>
    <row r="57" spans="1:15">
      <c r="A57" s="69" t="s">
        <v>172</v>
      </c>
      <c r="B57" s="333" t="s">
        <v>105</v>
      </c>
      <c r="C57" s="333" t="s">
        <v>105</v>
      </c>
      <c r="D57" s="375">
        <v>3123</v>
      </c>
      <c r="E57" s="375">
        <v>127480</v>
      </c>
      <c r="F57" s="375">
        <v>205181</v>
      </c>
      <c r="G57" s="375">
        <v>201227</v>
      </c>
      <c r="H57" s="375">
        <v>549583</v>
      </c>
      <c r="I57" s="375">
        <v>490506</v>
      </c>
      <c r="J57" s="375">
        <v>560194</v>
      </c>
      <c r="K57" s="375">
        <v>962388</v>
      </c>
      <c r="L57" s="375">
        <v>1041416</v>
      </c>
      <c r="M57" s="330">
        <v>1086594</v>
      </c>
      <c r="N57" s="330">
        <v>3054504</v>
      </c>
      <c r="O57" s="331">
        <v>4141098</v>
      </c>
    </row>
    <row r="58" spans="1:15">
      <c r="A58" s="212" t="s">
        <v>173</v>
      </c>
      <c r="B58" s="379" t="s">
        <v>105</v>
      </c>
      <c r="C58" s="387">
        <v>111</v>
      </c>
      <c r="D58" s="387">
        <v>5321</v>
      </c>
      <c r="E58" s="387">
        <v>295129</v>
      </c>
      <c r="F58" s="387">
        <v>592139</v>
      </c>
      <c r="G58" s="387">
        <v>655230</v>
      </c>
      <c r="H58" s="387">
        <v>2139538</v>
      </c>
      <c r="I58" s="387">
        <v>2537888</v>
      </c>
      <c r="J58" s="387">
        <v>2745281</v>
      </c>
      <c r="K58" s="387">
        <v>1033234</v>
      </c>
      <c r="L58" s="388">
        <v>6566112</v>
      </c>
      <c r="M58" s="389">
        <v>3687468</v>
      </c>
      <c r="N58" s="389">
        <v>12882515</v>
      </c>
      <c r="O58" s="390">
        <v>16569983</v>
      </c>
    </row>
    <row r="59" spans="1:15">
      <c r="A59" s="208" t="s">
        <v>174</v>
      </c>
      <c r="B59" s="734">
        <v>86</v>
      </c>
      <c r="C59" s="734">
        <v>110</v>
      </c>
      <c r="D59" s="734">
        <v>456</v>
      </c>
      <c r="E59" s="734">
        <v>34642</v>
      </c>
      <c r="F59" s="734">
        <v>90629</v>
      </c>
      <c r="G59" s="734">
        <v>123664</v>
      </c>
      <c r="H59" s="734">
        <v>503350</v>
      </c>
      <c r="I59" s="734">
        <v>1112261</v>
      </c>
      <c r="J59" s="734">
        <v>3778288</v>
      </c>
      <c r="K59" s="734">
        <v>2540467</v>
      </c>
      <c r="L59" s="734">
        <v>2665426</v>
      </c>
      <c r="M59" s="409">
        <v>752937</v>
      </c>
      <c r="N59" s="409">
        <v>10096442</v>
      </c>
      <c r="O59" s="410">
        <v>10849379</v>
      </c>
    </row>
    <row r="60" spans="1:15" ht="13">
      <c r="A60" s="250" t="s">
        <v>487</v>
      </c>
      <c r="B60" s="381">
        <f>SUM(B52:B59)</f>
        <v>486</v>
      </c>
      <c r="C60" s="381">
        <f t="shared" ref="C60:O60" si="15">SUM(C52:C59)</f>
        <v>6583</v>
      </c>
      <c r="D60" s="381">
        <f t="shared" si="15"/>
        <v>129687</v>
      </c>
      <c r="E60" s="381">
        <f t="shared" si="15"/>
        <v>2531795</v>
      </c>
      <c r="F60" s="381">
        <f t="shared" si="15"/>
        <v>4206876</v>
      </c>
      <c r="G60" s="354">
        <f t="shared" si="15"/>
        <v>3783193</v>
      </c>
      <c r="H60" s="381">
        <f t="shared" si="15"/>
        <v>8134704</v>
      </c>
      <c r="I60" s="381">
        <f t="shared" si="15"/>
        <v>7572587</v>
      </c>
      <c r="J60" s="381">
        <f t="shared" si="15"/>
        <v>10429260</v>
      </c>
      <c r="K60" s="381">
        <f t="shared" si="15"/>
        <v>6010262</v>
      </c>
      <c r="L60" s="393">
        <f t="shared" si="15"/>
        <v>10272954</v>
      </c>
      <c r="M60" s="394">
        <f t="shared" si="15"/>
        <v>18793324</v>
      </c>
      <c r="N60" s="394">
        <f t="shared" si="15"/>
        <v>34285063</v>
      </c>
      <c r="O60" s="395">
        <f t="shared" si="15"/>
        <v>53078387</v>
      </c>
    </row>
    <row r="61" spans="1:15" ht="13">
      <c r="A61" s="247" t="s">
        <v>180</v>
      </c>
      <c r="B61" s="382"/>
      <c r="C61" s="382"/>
      <c r="D61" s="382"/>
      <c r="E61" s="382"/>
      <c r="F61" s="382"/>
      <c r="G61" s="382"/>
      <c r="H61" s="382"/>
      <c r="I61" s="382"/>
      <c r="J61" s="382"/>
      <c r="K61" s="382"/>
      <c r="L61" s="382"/>
      <c r="M61" s="391"/>
      <c r="N61" s="391"/>
      <c r="O61" s="392"/>
    </row>
    <row r="62" spans="1:15" s="192" customFormat="1">
      <c r="A62" s="200" t="s">
        <v>166</v>
      </c>
      <c r="B62" s="343">
        <f>B48/B$50</f>
        <v>0.99764571384281509</v>
      </c>
      <c r="C62" s="343">
        <f t="shared" ref="C62:O62" si="16">C48/C$50</f>
        <v>0.99168367914135847</v>
      </c>
      <c r="D62" s="343">
        <f t="shared" si="16"/>
        <v>0.95870081457036105</v>
      </c>
      <c r="E62" s="343">
        <f t="shared" si="16"/>
        <v>0.77392895079538448</v>
      </c>
      <c r="F62" s="343">
        <f t="shared" si="16"/>
        <v>0.29672800877051325</v>
      </c>
      <c r="G62" s="343">
        <f t="shared" si="16"/>
        <v>7.8300280442617429E-2</v>
      </c>
      <c r="H62" s="343">
        <f t="shared" si="16"/>
        <v>1.9178619317374121E-2</v>
      </c>
      <c r="I62" s="396">
        <f t="shared" si="16"/>
        <v>1.6012431289595993E-3</v>
      </c>
      <c r="J62" s="396" t="s">
        <v>105</v>
      </c>
      <c r="K62" s="396" t="s">
        <v>105</v>
      </c>
      <c r="L62" s="396" t="s">
        <v>105</v>
      </c>
      <c r="M62" s="345">
        <f t="shared" si="16"/>
        <v>0.44262428592379954</v>
      </c>
      <c r="N62" s="345">
        <f t="shared" si="16"/>
        <v>3.5411045703778569E-4</v>
      </c>
      <c r="O62" s="346">
        <f t="shared" si="16"/>
        <v>0.21960445240657672</v>
      </c>
    </row>
    <row r="63" spans="1:15">
      <c r="A63" s="214" t="s">
        <v>178</v>
      </c>
      <c r="B63" s="347">
        <f t="shared" ref="B63:O63" si="17">B49/B$50</f>
        <v>2.3542861571849327E-3</v>
      </c>
      <c r="C63" s="347">
        <f t="shared" si="17"/>
        <v>8.316320858641495E-3</v>
      </c>
      <c r="D63" s="347">
        <f t="shared" si="17"/>
        <v>4.1299185429638972E-2</v>
      </c>
      <c r="E63" s="347">
        <f t="shared" si="17"/>
        <v>0.22607104920461552</v>
      </c>
      <c r="F63" s="347">
        <f t="shared" si="17"/>
        <v>0.70327199122948669</v>
      </c>
      <c r="G63" s="347">
        <f t="shared" si="17"/>
        <v>0.92169971955738261</v>
      </c>
      <c r="H63" s="347">
        <f t="shared" si="17"/>
        <v>0.98082138068262592</v>
      </c>
      <c r="I63" s="397">
        <f t="shared" si="17"/>
        <v>0.9983987568710404</v>
      </c>
      <c r="J63" s="397">
        <f t="shared" si="17"/>
        <v>1</v>
      </c>
      <c r="K63" s="397">
        <f t="shared" si="17"/>
        <v>1</v>
      </c>
      <c r="L63" s="397">
        <f t="shared" si="17"/>
        <v>1</v>
      </c>
      <c r="M63" s="348">
        <f t="shared" si="17"/>
        <v>0.55737571407620046</v>
      </c>
      <c r="N63" s="348">
        <f t="shared" si="17"/>
        <v>0.99964588954296218</v>
      </c>
      <c r="O63" s="349">
        <f t="shared" si="17"/>
        <v>0.78039554759342322</v>
      </c>
    </row>
    <row r="64" spans="1:15" ht="13">
      <c r="A64" s="251" t="s">
        <v>485</v>
      </c>
      <c r="B64" s="356">
        <f t="shared" ref="B64:O64" si="18">B50/B$50</f>
        <v>1</v>
      </c>
      <c r="C64" s="356">
        <f t="shared" si="18"/>
        <v>1</v>
      </c>
      <c r="D64" s="356">
        <f t="shared" si="18"/>
        <v>1</v>
      </c>
      <c r="E64" s="356">
        <f t="shared" si="18"/>
        <v>1</v>
      </c>
      <c r="F64" s="356">
        <f t="shared" si="18"/>
        <v>1</v>
      </c>
      <c r="G64" s="356">
        <f t="shared" si="18"/>
        <v>1</v>
      </c>
      <c r="H64" s="356">
        <f t="shared" si="18"/>
        <v>1</v>
      </c>
      <c r="I64" s="356">
        <f t="shared" si="18"/>
        <v>1</v>
      </c>
      <c r="J64" s="356">
        <f t="shared" si="18"/>
        <v>1</v>
      </c>
      <c r="K64" s="356">
        <f t="shared" si="18"/>
        <v>1</v>
      </c>
      <c r="L64" s="356">
        <f t="shared" si="18"/>
        <v>1</v>
      </c>
      <c r="M64" s="363">
        <f t="shared" si="18"/>
        <v>1</v>
      </c>
      <c r="N64" s="363">
        <f t="shared" si="18"/>
        <v>1</v>
      </c>
      <c r="O64" s="398">
        <f t="shared" si="18"/>
        <v>1</v>
      </c>
    </row>
    <row r="65" spans="1:15">
      <c r="A65" s="69" t="s">
        <v>175</v>
      </c>
      <c r="B65" s="357"/>
      <c r="C65" s="357"/>
      <c r="D65" s="357"/>
      <c r="E65" s="357"/>
      <c r="F65" s="357"/>
      <c r="G65" s="357"/>
      <c r="H65" s="357"/>
      <c r="I65" s="357"/>
      <c r="J65" s="357"/>
      <c r="K65" s="357"/>
      <c r="L65" s="357"/>
      <c r="M65" s="365"/>
      <c r="N65" s="365"/>
      <c r="O65" s="366"/>
    </row>
    <row r="66" spans="1:15">
      <c r="A66" s="210" t="s">
        <v>167</v>
      </c>
      <c r="B66" s="344">
        <f>B52/B$60</f>
        <v>0.48559670781893005</v>
      </c>
      <c r="C66" s="344">
        <f t="shared" ref="C66:O66" si="19">C52/C$60</f>
        <v>0.39981771228922985</v>
      </c>
      <c r="D66" s="344">
        <f t="shared" si="19"/>
        <v>0.37502602419671982</v>
      </c>
      <c r="E66" s="344">
        <f t="shared" si="19"/>
        <v>0.25329736412308262</v>
      </c>
      <c r="F66" s="344">
        <f t="shared" si="19"/>
        <v>0.42042337354369369</v>
      </c>
      <c r="G66" s="344">
        <f t="shared" si="19"/>
        <v>0.39575882065757684</v>
      </c>
      <c r="H66" s="344">
        <f t="shared" si="19"/>
        <v>1.060333602796119E-2</v>
      </c>
      <c r="I66" s="344" t="s">
        <v>105</v>
      </c>
      <c r="J66" s="344" t="s">
        <v>105</v>
      </c>
      <c r="K66" s="344" t="s">
        <v>105</v>
      </c>
      <c r="L66" s="344" t="s">
        <v>105</v>
      </c>
      <c r="M66" s="350">
        <f t="shared" si="19"/>
        <v>0.21523371810117253</v>
      </c>
      <c r="N66" s="350" t="s">
        <v>105</v>
      </c>
      <c r="O66" s="351">
        <f t="shared" si="19"/>
        <v>7.6207232898769142E-2</v>
      </c>
    </row>
    <row r="67" spans="1:15">
      <c r="A67" s="69" t="s">
        <v>168</v>
      </c>
      <c r="B67" s="357">
        <f t="shared" ref="B67:O67" si="20">B53/B$60</f>
        <v>0.13580246913580246</v>
      </c>
      <c r="C67" s="357">
        <f t="shared" si="20"/>
        <v>0.36396779583776395</v>
      </c>
      <c r="D67" s="357">
        <f t="shared" si="20"/>
        <v>0.2709600808099501</v>
      </c>
      <c r="E67" s="357">
        <f t="shared" si="20"/>
        <v>0.17074960650447607</v>
      </c>
      <c r="F67" s="357">
        <f t="shared" si="20"/>
        <v>0.11278654279327463</v>
      </c>
      <c r="G67" s="357">
        <f t="shared" si="20"/>
        <v>0.12551038236748693</v>
      </c>
      <c r="H67" s="357">
        <f t="shared" si="20"/>
        <v>0.34182313210167203</v>
      </c>
      <c r="I67" s="357">
        <f t="shared" si="20"/>
        <v>6.811146573819489E-3</v>
      </c>
      <c r="J67" s="357" t="s">
        <v>105</v>
      </c>
      <c r="K67" s="357" t="s">
        <v>105</v>
      </c>
      <c r="L67" s="357" t="s">
        <v>105</v>
      </c>
      <c r="M67" s="365">
        <f t="shared" si="20"/>
        <v>0.22347531495758813</v>
      </c>
      <c r="N67" s="365">
        <f t="shared" si="20"/>
        <v>1.5043869104163525E-3</v>
      </c>
      <c r="O67" s="366">
        <f t="shared" si="20"/>
        <v>8.0097045903071623E-2</v>
      </c>
    </row>
    <row r="68" spans="1:15">
      <c r="A68" s="210" t="s">
        <v>169</v>
      </c>
      <c r="B68" s="788" t="s">
        <v>105</v>
      </c>
      <c r="C68" s="344">
        <f t="shared" ref="C68:O68" si="21">C54/C$60</f>
        <v>0.13443718669299712</v>
      </c>
      <c r="D68" s="344">
        <f t="shared" si="21"/>
        <v>0.15079383438586752</v>
      </c>
      <c r="E68" s="344">
        <f t="shared" si="21"/>
        <v>0.15028862921366065</v>
      </c>
      <c r="F68" s="344">
        <f t="shared" si="21"/>
        <v>7.5066391307944416E-2</v>
      </c>
      <c r="G68" s="344">
        <f t="shared" si="21"/>
        <v>5.6527118759206837E-2</v>
      </c>
      <c r="H68" s="344">
        <f t="shared" si="21"/>
        <v>0.10163147915400486</v>
      </c>
      <c r="I68" s="344">
        <f t="shared" si="21"/>
        <v>0.23026371304813006</v>
      </c>
      <c r="J68" s="344">
        <f t="shared" si="21"/>
        <v>1.9683083938841299E-3</v>
      </c>
      <c r="K68" s="344" t="s">
        <v>105</v>
      </c>
      <c r="L68" s="344" t="s">
        <v>105</v>
      </c>
      <c r="M68" s="350">
        <f t="shared" si="21"/>
        <v>9.3508258570969144E-2</v>
      </c>
      <c r="N68" s="350">
        <f t="shared" si="21"/>
        <v>5.1457394142749573E-2</v>
      </c>
      <c r="O68" s="351">
        <f t="shared" si="21"/>
        <v>6.6346232412827472E-2</v>
      </c>
    </row>
    <row r="69" spans="1:15">
      <c r="A69" s="69" t="s">
        <v>170</v>
      </c>
      <c r="B69" s="357">
        <f t="shared" ref="B69:O69" si="22">B55/B$60</f>
        <v>0.20164609053497942</v>
      </c>
      <c r="C69" s="357">
        <f t="shared" si="22"/>
        <v>6.8205985113170289E-2</v>
      </c>
      <c r="D69" s="357">
        <f t="shared" si="22"/>
        <v>0.10973343511685828</v>
      </c>
      <c r="E69" s="357">
        <f t="shared" si="22"/>
        <v>0.15050270657774426</v>
      </c>
      <c r="F69" s="357">
        <f t="shared" si="22"/>
        <v>0.10930581267429798</v>
      </c>
      <c r="G69" s="357">
        <f t="shared" si="22"/>
        <v>9.1444713499945679E-2</v>
      </c>
      <c r="H69" s="357">
        <f t="shared" si="22"/>
        <v>6.7410442961415684E-2</v>
      </c>
      <c r="I69" s="357">
        <f t="shared" si="22"/>
        <v>0.15511264512378661</v>
      </c>
      <c r="J69" s="357">
        <f t="shared" si="22"/>
        <v>0.1640404017159415</v>
      </c>
      <c r="K69" s="357" t="s">
        <v>105</v>
      </c>
      <c r="L69" s="357" t="s">
        <v>105</v>
      </c>
      <c r="M69" s="365">
        <f t="shared" si="22"/>
        <v>9.3116736560280661E-2</v>
      </c>
      <c r="N69" s="365">
        <f t="shared" si="22"/>
        <v>8.4159798685509199E-2</v>
      </c>
      <c r="O69" s="366">
        <f t="shared" si="22"/>
        <v>8.7331157972076287E-2</v>
      </c>
    </row>
    <row r="70" spans="1:15">
      <c r="A70" s="200" t="s">
        <v>171</v>
      </c>
      <c r="B70" s="344" t="s">
        <v>105</v>
      </c>
      <c r="C70" s="344" t="s">
        <v>105</v>
      </c>
      <c r="D70" s="344">
        <f t="shared" ref="D70:O70" si="23">D56/D$60</f>
        <v>2.4859854881368219E-2</v>
      </c>
      <c r="E70" s="344">
        <f t="shared" si="23"/>
        <v>9.4558208701731386E-2</v>
      </c>
      <c r="F70" s="344">
        <f t="shared" si="23"/>
        <v>7.1347004285365195E-2</v>
      </c>
      <c r="G70" s="344">
        <f t="shared" si="23"/>
        <v>7.1686535685596797E-2</v>
      </c>
      <c r="H70" s="344">
        <f t="shared" si="23"/>
        <v>8.6080821133749916E-2</v>
      </c>
      <c r="I70" s="344">
        <f t="shared" si="23"/>
        <v>6.1017192671408066E-2</v>
      </c>
      <c r="J70" s="344">
        <f t="shared" si="23"/>
        <v>0.15477119181993737</v>
      </c>
      <c r="K70" s="344">
        <f t="shared" si="23"/>
        <v>0.24527599628768262</v>
      </c>
      <c r="L70" s="344" t="s">
        <v>105</v>
      </c>
      <c r="M70" s="350">
        <f t="shared" si="23"/>
        <v>8.0572228733990864E-2</v>
      </c>
      <c r="N70" s="350">
        <f t="shared" si="23"/>
        <v>0.10355471710814707</v>
      </c>
      <c r="O70" s="351">
        <f t="shared" si="23"/>
        <v>9.5417368278354051E-2</v>
      </c>
    </row>
    <row r="71" spans="1:15">
      <c r="A71" s="69" t="s">
        <v>172</v>
      </c>
      <c r="B71" s="357" t="s">
        <v>105</v>
      </c>
      <c r="C71" s="357" t="s">
        <v>105</v>
      </c>
      <c r="D71" s="357">
        <f t="shared" ref="D71:O71" si="24">D57/D$60</f>
        <v>2.408105669804992E-2</v>
      </c>
      <c r="E71" s="357">
        <f t="shared" si="24"/>
        <v>5.0351627995157584E-2</v>
      </c>
      <c r="F71" s="357">
        <f t="shared" si="24"/>
        <v>4.8772771053865148E-2</v>
      </c>
      <c r="G71" s="357">
        <f t="shared" si="24"/>
        <v>5.3189726244471269E-2</v>
      </c>
      <c r="H71" s="357">
        <f t="shared" si="24"/>
        <v>6.756029475688359E-2</v>
      </c>
      <c r="I71" s="357">
        <f t="shared" si="24"/>
        <v>6.4773900913914884E-2</v>
      </c>
      <c r="J71" s="357">
        <f t="shared" si="24"/>
        <v>5.3713686301808568E-2</v>
      </c>
      <c r="K71" s="357">
        <f t="shared" si="24"/>
        <v>0.16012413435554057</v>
      </c>
      <c r="L71" s="357">
        <f t="shared" si="24"/>
        <v>0.1013745413441937</v>
      </c>
      <c r="M71" s="365">
        <f t="shared" si="24"/>
        <v>5.781808476244011E-2</v>
      </c>
      <c r="N71" s="365">
        <f t="shared" si="24"/>
        <v>8.9091392365240801E-2</v>
      </c>
      <c r="O71" s="366">
        <f t="shared" si="24"/>
        <v>7.8018535114867005E-2</v>
      </c>
    </row>
    <row r="72" spans="1:15">
      <c r="A72" s="212" t="s">
        <v>173</v>
      </c>
      <c r="B72" s="344" t="s">
        <v>105</v>
      </c>
      <c r="C72" s="344">
        <f t="shared" ref="C72:O72" si="25">C58/C$60</f>
        <v>1.6861613246240317E-2</v>
      </c>
      <c r="D72" s="344">
        <f t="shared" si="25"/>
        <v>4.1029555776600585E-2</v>
      </c>
      <c r="E72" s="344">
        <f t="shared" si="25"/>
        <v>0.11656907451037703</v>
      </c>
      <c r="F72" s="344">
        <f t="shared" si="25"/>
        <v>0.1407550400819991</v>
      </c>
      <c r="G72" s="344">
        <f t="shared" si="25"/>
        <v>0.173194970491857</v>
      </c>
      <c r="H72" s="344">
        <f t="shared" si="25"/>
        <v>0.26301362655604926</v>
      </c>
      <c r="I72" s="344">
        <f t="shared" si="25"/>
        <v>0.33514147807083627</v>
      </c>
      <c r="J72" s="344">
        <f t="shared" si="25"/>
        <v>0.26322874297888826</v>
      </c>
      <c r="K72" s="344">
        <f t="shared" si="25"/>
        <v>0.17191164045760401</v>
      </c>
      <c r="L72" s="344">
        <f t="shared" si="25"/>
        <v>0.63916493736855051</v>
      </c>
      <c r="M72" s="350">
        <f t="shared" si="25"/>
        <v>0.19621159088195361</v>
      </c>
      <c r="N72" s="350">
        <f t="shared" si="25"/>
        <v>0.37574715846373097</v>
      </c>
      <c r="O72" s="351">
        <f t="shared" si="25"/>
        <v>0.31217947523537215</v>
      </c>
    </row>
    <row r="73" spans="1:15">
      <c r="A73" s="208" t="s">
        <v>174</v>
      </c>
      <c r="B73" s="357">
        <f t="shared" ref="B73:O73" si="26">B59/B$60</f>
        <v>0.17695473251028807</v>
      </c>
      <c r="C73" s="357">
        <f t="shared" si="26"/>
        <v>1.6709706820598511E-2</v>
      </c>
      <c r="D73" s="357">
        <f t="shared" si="26"/>
        <v>3.5161581345855789E-3</v>
      </c>
      <c r="E73" s="357">
        <f t="shared" si="26"/>
        <v>1.3682782373770389E-2</v>
      </c>
      <c r="F73" s="357">
        <f t="shared" si="26"/>
        <v>2.1543064259559826E-2</v>
      </c>
      <c r="G73" s="357">
        <f t="shared" si="26"/>
        <v>3.268773229385865E-2</v>
      </c>
      <c r="H73" s="357">
        <f t="shared" si="26"/>
        <v>6.1876867308263458E-2</v>
      </c>
      <c r="I73" s="357">
        <f t="shared" si="26"/>
        <v>0.14687992359810459</v>
      </c>
      <c r="J73" s="357">
        <f t="shared" si="26"/>
        <v>0.36227766878954021</v>
      </c>
      <c r="K73" s="357">
        <f t="shared" si="26"/>
        <v>0.42268822889917279</v>
      </c>
      <c r="L73" s="357">
        <f t="shared" si="26"/>
        <v>0.25946052128725583</v>
      </c>
      <c r="M73" s="365">
        <f t="shared" si="26"/>
        <v>4.0064067431604969E-2</v>
      </c>
      <c r="N73" s="365">
        <f t="shared" si="26"/>
        <v>0.29448515232420602</v>
      </c>
      <c r="O73" s="366">
        <f t="shared" si="26"/>
        <v>0.20440295218466228</v>
      </c>
    </row>
    <row r="74" spans="1:15" ht="13">
      <c r="A74" s="251" t="s">
        <v>487</v>
      </c>
      <c r="B74" s="358">
        <f t="shared" ref="B74:O74" si="27">B60/B$60</f>
        <v>1</v>
      </c>
      <c r="C74" s="358">
        <f t="shared" si="27"/>
        <v>1</v>
      </c>
      <c r="D74" s="358">
        <f t="shared" si="27"/>
        <v>1</v>
      </c>
      <c r="E74" s="358">
        <f t="shared" si="27"/>
        <v>1</v>
      </c>
      <c r="F74" s="358">
        <f t="shared" si="27"/>
        <v>1</v>
      </c>
      <c r="G74" s="358">
        <f t="shared" si="27"/>
        <v>1</v>
      </c>
      <c r="H74" s="358">
        <f t="shared" si="27"/>
        <v>1</v>
      </c>
      <c r="I74" s="358">
        <f t="shared" si="27"/>
        <v>1</v>
      </c>
      <c r="J74" s="358">
        <f t="shared" si="27"/>
        <v>1</v>
      </c>
      <c r="K74" s="358">
        <f t="shared" si="27"/>
        <v>1</v>
      </c>
      <c r="L74" s="367">
        <f t="shared" si="27"/>
        <v>1</v>
      </c>
      <c r="M74" s="368">
        <f t="shared" si="27"/>
        <v>1</v>
      </c>
      <c r="N74" s="368">
        <f t="shared" si="27"/>
        <v>1</v>
      </c>
      <c r="O74" s="399">
        <f t="shared" si="27"/>
        <v>1</v>
      </c>
    </row>
    <row r="75" spans="1:15" s="17" customFormat="1">
      <c r="A75" s="9" t="s">
        <v>818</v>
      </c>
      <c r="B75"/>
      <c r="C75"/>
      <c r="D75"/>
      <c r="E75"/>
      <c r="F75"/>
      <c r="G75"/>
      <c r="H75"/>
      <c r="I75"/>
      <c r="J75"/>
      <c r="K75"/>
      <c r="L75"/>
      <c r="M75"/>
      <c r="N75"/>
      <c r="O75"/>
    </row>
    <row r="76" spans="1:15">
      <c r="A76" s="193" t="s">
        <v>816</v>
      </c>
      <c r="B76" s="224"/>
      <c r="C76" s="224"/>
      <c r="D76" s="224"/>
      <c r="E76" s="17"/>
      <c r="F76" s="17"/>
      <c r="G76" s="185"/>
      <c r="H76" s="17"/>
      <c r="I76" s="17"/>
      <c r="J76" s="185"/>
      <c r="K76" s="17"/>
      <c r="L76" s="17"/>
      <c r="M76" s="17"/>
      <c r="N76" s="17"/>
      <c r="O76" s="17"/>
    </row>
    <row r="77" spans="1:15" ht="13">
      <c r="A77" s="992" t="s">
        <v>998</v>
      </c>
      <c r="B77" s="993"/>
      <c r="C77" s="993"/>
      <c r="D77" s="993"/>
      <c r="E77" s="993"/>
      <c r="F77" s="993"/>
    </row>
    <row r="78" spans="1:15">
      <c r="G78" s="313"/>
    </row>
    <row r="79" spans="1:15">
      <c r="A79" s="314"/>
      <c r="B79" s="314"/>
      <c r="C79" s="314"/>
      <c r="D79" s="314"/>
      <c r="E79" s="314"/>
      <c r="F79" s="314"/>
      <c r="G79" s="313"/>
    </row>
    <row r="80" spans="1:15" ht="12.75" customHeight="1">
      <c r="A80" s="988" t="s">
        <v>1004</v>
      </c>
      <c r="B80" s="988"/>
      <c r="C80" s="988"/>
      <c r="D80" s="988"/>
      <c r="E80" s="988"/>
      <c r="F80" s="988"/>
      <c r="G80" s="988"/>
      <c r="H80" s="249"/>
      <c r="I80" s="249"/>
      <c r="J80" s="249"/>
    </row>
    <row r="81" spans="1:10">
      <c r="A81" s="988"/>
      <c r="B81" s="988"/>
      <c r="C81" s="988"/>
      <c r="D81" s="988"/>
      <c r="E81" s="988"/>
      <c r="F81" s="988"/>
      <c r="G81" s="988"/>
      <c r="H81" s="249"/>
      <c r="I81" s="249"/>
      <c r="J81" s="249"/>
    </row>
    <row r="82" spans="1:10" ht="13.5" customHeight="1">
      <c r="A82" s="988"/>
      <c r="B82" s="988"/>
      <c r="C82" s="988"/>
      <c r="D82" s="988"/>
      <c r="E82" s="988"/>
      <c r="F82" s="988"/>
      <c r="G82" s="988"/>
      <c r="H82" s="249"/>
      <c r="I82" s="249"/>
      <c r="J82" s="249"/>
    </row>
    <row r="83" spans="1:10">
      <c r="A83" s="314"/>
      <c r="B83" s="314"/>
      <c r="C83" s="314"/>
      <c r="D83" s="314"/>
      <c r="E83" s="314"/>
      <c r="F83" s="314"/>
      <c r="G83" s="313"/>
    </row>
    <row r="84" spans="1:10" ht="182.25" customHeight="1">
      <c r="A84" s="988" t="s">
        <v>678</v>
      </c>
      <c r="B84" s="988"/>
      <c r="C84" s="988"/>
      <c r="D84" s="988"/>
      <c r="E84" s="988"/>
      <c r="F84" s="988"/>
      <c r="G84" s="988"/>
      <c r="H84" s="249"/>
      <c r="I84" s="249"/>
      <c r="J84" s="252"/>
    </row>
    <row r="85" spans="1:10" ht="196.5" customHeight="1">
      <c r="A85" s="991" t="s">
        <v>997</v>
      </c>
      <c r="B85" s="991"/>
      <c r="C85" s="991"/>
      <c r="D85" s="991"/>
      <c r="E85" s="991"/>
      <c r="F85" s="991"/>
      <c r="G85" s="991"/>
    </row>
  </sheetData>
  <mergeCells count="4">
    <mergeCell ref="A85:G85"/>
    <mergeCell ref="A77:F77"/>
    <mergeCell ref="A84:G84"/>
    <mergeCell ref="A80:G82"/>
  </mergeCells>
  <pageMargins left="0.59055118110236227" right="0.59055118110236227" top="0.59055118110236227" bottom="0.59055118110236227" header="0.39370078740157483" footer="0.19685039370078741"/>
  <pageSetup paperSize="9" scale="52" firstPageNumber="9" orientation="landscape" useFirstPageNumber="1" r:id="rId1"/>
  <headerFooter alignWithMargins="0">
    <oddHeader xml:space="preserve">&amp;R&amp;12Les finances des communes en 2019
</oddHeader>
    <oddFooter>&amp;L&amp;12Direction Générale des Collectivités Locales / DESL&amp;C&amp;12&amp;P&amp;R&amp;12Mise en ligne : mars 2021</oddFooter>
    <evenFooter>&amp;LDirection Générale des Collectivités Locales / DESL&amp;C10&amp;RMise en ligne : mars 2021</evenFooter>
    <firstHeader>&amp;RLes finances des communes en 2019</firstHead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XFD123"/>
  <sheetViews>
    <sheetView zoomScale="85" zoomScaleNormal="85" zoomScaleSheetLayoutView="55" zoomScalePageLayoutView="70" workbookViewId="0">
      <selection activeCell="A50" sqref="A50"/>
    </sheetView>
  </sheetViews>
  <sheetFormatPr baseColWidth="10" defaultRowHeight="12.75" customHeight="1"/>
  <cols>
    <col min="1" max="1" width="77.453125" customWidth="1"/>
    <col min="2" max="12" width="12.7265625" customWidth="1"/>
    <col min="13" max="14" width="16.54296875" customWidth="1"/>
    <col min="15" max="15" width="12.7265625" customWidth="1"/>
  </cols>
  <sheetData>
    <row r="1" spans="1:17" ht="19.5" customHeight="1">
      <c r="A1" s="10" t="s">
        <v>823</v>
      </c>
    </row>
    <row r="2" spans="1:17" ht="12.75" customHeight="1" thickBot="1">
      <c r="O2" s="26" t="s">
        <v>83</v>
      </c>
    </row>
    <row r="3" spans="1:17" ht="14.25" customHeight="1">
      <c r="A3" s="20" t="s">
        <v>824</v>
      </c>
      <c r="B3" s="482" t="s">
        <v>38</v>
      </c>
      <c r="C3" s="482" t="s">
        <v>128</v>
      </c>
      <c r="D3" s="482" t="s">
        <v>130</v>
      </c>
      <c r="E3" s="482" t="s">
        <v>39</v>
      </c>
      <c r="F3" s="482" t="s">
        <v>40</v>
      </c>
      <c r="G3" s="482" t="s">
        <v>41</v>
      </c>
      <c r="H3" s="482" t="s">
        <v>42</v>
      </c>
      <c r="I3" s="482" t="s">
        <v>132</v>
      </c>
      <c r="J3" s="482" t="s">
        <v>133</v>
      </c>
      <c r="K3" s="482" t="s">
        <v>134</v>
      </c>
      <c r="L3" s="483">
        <v>100000</v>
      </c>
      <c r="M3" s="484" t="s">
        <v>262</v>
      </c>
      <c r="N3" s="484" t="s">
        <v>262</v>
      </c>
      <c r="O3" s="484" t="s">
        <v>80</v>
      </c>
    </row>
    <row r="4" spans="1:17" ht="14.25" customHeight="1">
      <c r="A4" s="19" t="s">
        <v>220</v>
      </c>
      <c r="B4" s="485" t="s">
        <v>127</v>
      </c>
      <c r="C4" s="485" t="s">
        <v>43</v>
      </c>
      <c r="D4" s="485" t="s">
        <v>43</v>
      </c>
      <c r="E4" s="485" t="s">
        <v>43</v>
      </c>
      <c r="F4" s="485" t="s">
        <v>43</v>
      </c>
      <c r="G4" s="485" t="s">
        <v>43</v>
      </c>
      <c r="H4" s="485" t="s">
        <v>43</v>
      </c>
      <c r="I4" s="485" t="s">
        <v>43</v>
      </c>
      <c r="J4" s="485" t="s">
        <v>43</v>
      </c>
      <c r="K4" s="485" t="s">
        <v>43</v>
      </c>
      <c r="L4" s="485" t="s">
        <v>46</v>
      </c>
      <c r="M4" s="486" t="s">
        <v>264</v>
      </c>
      <c r="N4" s="486" t="s">
        <v>150</v>
      </c>
      <c r="O4" s="486" t="s">
        <v>149</v>
      </c>
    </row>
    <row r="5" spans="1:17" ht="14.25" customHeight="1" thickBot="1">
      <c r="A5" s="220" t="s">
        <v>84</v>
      </c>
      <c r="B5" s="487" t="s">
        <v>46</v>
      </c>
      <c r="C5" s="487" t="s">
        <v>129</v>
      </c>
      <c r="D5" s="487" t="s">
        <v>131</v>
      </c>
      <c r="E5" s="487" t="s">
        <v>47</v>
      </c>
      <c r="F5" s="487" t="s">
        <v>48</v>
      </c>
      <c r="G5" s="487" t="s">
        <v>49</v>
      </c>
      <c r="H5" s="487" t="s">
        <v>45</v>
      </c>
      <c r="I5" s="487" t="s">
        <v>135</v>
      </c>
      <c r="J5" s="487" t="s">
        <v>136</v>
      </c>
      <c r="K5" s="487" t="s">
        <v>137</v>
      </c>
      <c r="L5" s="487" t="s">
        <v>138</v>
      </c>
      <c r="M5" s="488" t="s">
        <v>150</v>
      </c>
      <c r="N5" s="488" t="s">
        <v>138</v>
      </c>
      <c r="O5" s="488" t="s">
        <v>44</v>
      </c>
    </row>
    <row r="6" spans="1:17" ht="12.75" customHeight="1">
      <c r="B6" s="489"/>
      <c r="C6" s="489"/>
      <c r="D6" s="489"/>
      <c r="E6" s="489"/>
      <c r="F6" s="489"/>
      <c r="G6" s="489"/>
      <c r="H6" s="489"/>
      <c r="I6" s="489"/>
      <c r="J6" s="489"/>
      <c r="K6" s="489"/>
      <c r="L6" s="489"/>
      <c r="M6" s="489"/>
      <c r="N6" s="489"/>
      <c r="O6" s="489"/>
    </row>
    <row r="7" spans="1:17" ht="14.15" customHeight="1">
      <c r="A7" s="498" t="s">
        <v>182</v>
      </c>
      <c r="B7" s="490">
        <v>183.75813546000001</v>
      </c>
      <c r="C7" s="490">
        <v>528.37529185999995</v>
      </c>
      <c r="D7" s="490">
        <v>1855.90896357</v>
      </c>
      <c r="E7" s="490">
        <v>7061.1602942</v>
      </c>
      <c r="F7" s="490">
        <v>4382.0548602500003</v>
      </c>
      <c r="G7" s="490">
        <v>3493.41140438</v>
      </c>
      <c r="H7" s="490">
        <v>7897.1135730799997</v>
      </c>
      <c r="I7" s="490">
        <v>8340.7715990199995</v>
      </c>
      <c r="J7" s="490">
        <v>12890.30811473</v>
      </c>
      <c r="K7" s="490">
        <v>7911.9738215199995</v>
      </c>
      <c r="L7" s="490">
        <v>15605.502970789999</v>
      </c>
      <c r="M7" s="503">
        <v>25401.7825228</v>
      </c>
      <c r="N7" s="503">
        <v>44748.556506059998</v>
      </c>
      <c r="O7" s="503">
        <v>70150.339028860006</v>
      </c>
      <c r="P7" s="14"/>
      <c r="Q7" s="14"/>
    </row>
    <row r="8" spans="1:17" ht="14.15" customHeight="1">
      <c r="A8" s="489" t="s">
        <v>183</v>
      </c>
      <c r="B8" s="491">
        <v>72.340590340000006</v>
      </c>
      <c r="C8" s="491">
        <v>196.48860640000001</v>
      </c>
      <c r="D8" s="491">
        <v>643.34542768999995</v>
      </c>
      <c r="E8" s="491">
        <v>2328.51286299</v>
      </c>
      <c r="F8" s="491">
        <v>1392.94231715</v>
      </c>
      <c r="G8" s="491">
        <v>1038.6028851900001</v>
      </c>
      <c r="H8" s="491">
        <v>2157.39730422</v>
      </c>
      <c r="I8" s="491">
        <v>2069.36818133</v>
      </c>
      <c r="J8" s="491">
        <v>2994.5562111899999</v>
      </c>
      <c r="K8" s="491">
        <v>1661.02166121</v>
      </c>
      <c r="L8" s="491">
        <v>2667.8515441099998</v>
      </c>
      <c r="M8" s="504">
        <v>7829.6299939800001</v>
      </c>
      <c r="N8" s="504">
        <v>9392.7975978400009</v>
      </c>
      <c r="O8" s="504">
        <v>17222.42759182</v>
      </c>
    </row>
    <row r="9" spans="1:17" ht="14.15" customHeight="1">
      <c r="A9" s="489" t="s">
        <v>184</v>
      </c>
      <c r="B9" s="491">
        <v>44.246662989999997</v>
      </c>
      <c r="C9" s="491">
        <v>156.36405895999999</v>
      </c>
      <c r="D9" s="491">
        <v>662.26158808000002</v>
      </c>
      <c r="E9" s="491">
        <v>3130.7910884100002</v>
      </c>
      <c r="F9" s="491">
        <v>2201.3222784999998</v>
      </c>
      <c r="G9" s="491">
        <v>1851.60741491</v>
      </c>
      <c r="H9" s="491">
        <v>4458.6033958400003</v>
      </c>
      <c r="I9" s="491">
        <v>4973.4701541499999</v>
      </c>
      <c r="J9" s="491">
        <v>7931.7725167299996</v>
      </c>
      <c r="K9" s="491">
        <v>4886.8702494899999</v>
      </c>
      <c r="L9" s="491">
        <v>7916.7294404900003</v>
      </c>
      <c r="M9" s="504">
        <v>12505.19648769</v>
      </c>
      <c r="N9" s="504">
        <v>25708.842360859999</v>
      </c>
      <c r="O9" s="504">
        <v>38214.038848550001</v>
      </c>
    </row>
    <row r="10" spans="1:17" ht="14.15" customHeight="1">
      <c r="A10" s="489" t="s">
        <v>185</v>
      </c>
      <c r="B10" s="491">
        <v>3.3851057400000002</v>
      </c>
      <c r="C10" s="491">
        <v>10.923860749999999</v>
      </c>
      <c r="D10" s="491">
        <v>44.981317619999999</v>
      </c>
      <c r="E10" s="491">
        <v>189.15796652</v>
      </c>
      <c r="F10" s="491">
        <v>118.65421182999999</v>
      </c>
      <c r="G10" s="491">
        <v>87.91815484</v>
      </c>
      <c r="H10" s="491">
        <v>197.23821265999999</v>
      </c>
      <c r="I10" s="491">
        <v>179.94500730999999</v>
      </c>
      <c r="J10" s="491">
        <v>293.04031452999999</v>
      </c>
      <c r="K10" s="491">
        <v>205.89587789999999</v>
      </c>
      <c r="L10" s="491">
        <v>350.09209339</v>
      </c>
      <c r="M10" s="504">
        <v>652.25882995999996</v>
      </c>
      <c r="N10" s="504">
        <v>1028.97329313</v>
      </c>
      <c r="O10" s="504">
        <v>1681.23212309</v>
      </c>
    </row>
    <row r="11" spans="1:17" ht="14.15" customHeight="1">
      <c r="A11" s="489" t="s">
        <v>186</v>
      </c>
      <c r="B11" s="491">
        <v>25.85377398</v>
      </c>
      <c r="C11" s="491">
        <v>80.606577650000006</v>
      </c>
      <c r="D11" s="491">
        <v>310.73191966000002</v>
      </c>
      <c r="E11" s="491">
        <v>826.52679928999999</v>
      </c>
      <c r="F11" s="491">
        <v>432.62761211999998</v>
      </c>
      <c r="G11" s="491">
        <v>339.80317954999998</v>
      </c>
      <c r="H11" s="491">
        <v>793.87099086000001</v>
      </c>
      <c r="I11" s="491">
        <v>857.37366320000001</v>
      </c>
      <c r="J11" s="491">
        <v>1326.38473836</v>
      </c>
      <c r="K11" s="491">
        <v>956.42761365000001</v>
      </c>
      <c r="L11" s="491">
        <v>4274.7833711399999</v>
      </c>
      <c r="M11" s="504">
        <v>2810.0208531100002</v>
      </c>
      <c r="N11" s="504">
        <v>7414.9693863499997</v>
      </c>
      <c r="O11" s="504">
        <v>10224.990239459999</v>
      </c>
    </row>
    <row r="12" spans="1:17" ht="14.15" customHeight="1">
      <c r="A12" s="489" t="s">
        <v>187</v>
      </c>
      <c r="B12" s="491">
        <v>37.932002410000003</v>
      </c>
      <c r="C12" s="491">
        <v>83.992188100000007</v>
      </c>
      <c r="D12" s="491">
        <v>194.58871052000001</v>
      </c>
      <c r="E12" s="491">
        <v>586.17157698999995</v>
      </c>
      <c r="F12" s="491">
        <v>236.50844065000001</v>
      </c>
      <c r="G12" s="491">
        <v>175.47976989</v>
      </c>
      <c r="H12" s="491">
        <v>290.0036695</v>
      </c>
      <c r="I12" s="491">
        <v>260.61459302999998</v>
      </c>
      <c r="J12" s="491">
        <v>344.55433391999998</v>
      </c>
      <c r="K12" s="491">
        <v>201.75841926999999</v>
      </c>
      <c r="L12" s="491">
        <v>396.04652166</v>
      </c>
      <c r="M12" s="504">
        <v>1604.67635806</v>
      </c>
      <c r="N12" s="504">
        <v>1202.9738678799999</v>
      </c>
      <c r="O12" s="504">
        <v>2807.6502259399999</v>
      </c>
    </row>
    <row r="13" spans="1:17" ht="14.15" customHeight="1">
      <c r="A13" s="498" t="s">
        <v>188</v>
      </c>
      <c r="B13" s="490">
        <v>246.16295983000001</v>
      </c>
      <c r="C13" s="490">
        <v>705.75827600000002</v>
      </c>
      <c r="D13" s="490">
        <v>2418.3428778000002</v>
      </c>
      <c r="E13" s="490">
        <v>8943.0338673099996</v>
      </c>
      <c r="F13" s="490">
        <v>5461.5804495700004</v>
      </c>
      <c r="G13" s="490">
        <v>4274.7282789600004</v>
      </c>
      <c r="H13" s="490">
        <v>9493.8437789799991</v>
      </c>
      <c r="I13" s="490">
        <v>9786.1480339499994</v>
      </c>
      <c r="J13" s="490">
        <v>14898.181777960001</v>
      </c>
      <c r="K13" s="490">
        <v>9210.7021565100003</v>
      </c>
      <c r="L13" s="490">
        <v>17666.184098410002</v>
      </c>
      <c r="M13" s="503">
        <v>31543.450488449998</v>
      </c>
      <c r="N13" s="503">
        <v>51561.216066829998</v>
      </c>
      <c r="O13" s="503">
        <v>83104.666555279997</v>
      </c>
    </row>
    <row r="14" spans="1:17" ht="14.15" customHeight="1">
      <c r="A14" s="489" t="s">
        <v>82</v>
      </c>
      <c r="B14" s="491">
        <v>104.6577283</v>
      </c>
      <c r="C14" s="491">
        <v>316.28801909999999</v>
      </c>
      <c r="D14" s="491">
        <v>1213.22469245</v>
      </c>
      <c r="E14" s="491">
        <v>5168.97560428</v>
      </c>
      <c r="F14" s="491">
        <v>3459.4834931</v>
      </c>
      <c r="G14" s="491">
        <v>2793.5690976999999</v>
      </c>
      <c r="H14" s="491">
        <v>6436.4906150500001</v>
      </c>
      <c r="I14" s="491">
        <v>6708.7488184200001</v>
      </c>
      <c r="J14" s="491">
        <v>10081.13345727</v>
      </c>
      <c r="K14" s="491">
        <v>6323.89382191</v>
      </c>
      <c r="L14" s="491">
        <v>12487.39572407</v>
      </c>
      <c r="M14" s="504">
        <v>19492.689249980001</v>
      </c>
      <c r="N14" s="504">
        <v>35601.171821670003</v>
      </c>
      <c r="O14" s="504">
        <v>55093.861071649997</v>
      </c>
    </row>
    <row r="15" spans="1:17" ht="14.15" customHeight="1">
      <c r="A15" s="489" t="s">
        <v>189</v>
      </c>
      <c r="B15" s="491">
        <v>75.460093740000005</v>
      </c>
      <c r="C15" s="491">
        <v>253.38492737000001</v>
      </c>
      <c r="D15" s="491">
        <v>1049.43263009</v>
      </c>
      <c r="E15" s="491">
        <v>4701.4225951300004</v>
      </c>
      <c r="F15" s="491">
        <v>3177.74883404</v>
      </c>
      <c r="G15" s="491">
        <v>2518.9671306300002</v>
      </c>
      <c r="H15" s="491">
        <v>5612.21176139</v>
      </c>
      <c r="I15" s="491">
        <v>5865.6033883700002</v>
      </c>
      <c r="J15" s="491">
        <v>8931.57792711</v>
      </c>
      <c r="K15" s="491">
        <v>5455.5223411200004</v>
      </c>
      <c r="L15" s="491">
        <v>9222.0410553099991</v>
      </c>
      <c r="M15" s="504">
        <v>17388.627972390001</v>
      </c>
      <c r="N15" s="504">
        <v>29474.74471191</v>
      </c>
      <c r="O15" s="504">
        <v>46863.372684299997</v>
      </c>
    </row>
    <row r="16" spans="1:17" ht="14.15" customHeight="1">
      <c r="A16" s="489" t="s">
        <v>221</v>
      </c>
      <c r="B16" s="491">
        <v>14.535517329999999</v>
      </c>
      <c r="C16" s="491">
        <v>34.726451019999999</v>
      </c>
      <c r="D16" s="491">
        <v>136.53039597</v>
      </c>
      <c r="E16" s="491">
        <v>864.55437862999997</v>
      </c>
      <c r="F16" s="491">
        <v>677.07955397000001</v>
      </c>
      <c r="G16" s="491">
        <v>578.29831884999999</v>
      </c>
      <c r="H16" s="491">
        <v>1364.0382910999999</v>
      </c>
      <c r="I16" s="491">
        <v>1541.1570138899999</v>
      </c>
      <c r="J16" s="491">
        <v>2178.8594042999998</v>
      </c>
      <c r="K16" s="491">
        <v>1540.3028127</v>
      </c>
      <c r="L16" s="491">
        <v>1920.2416254300001</v>
      </c>
      <c r="M16" s="504">
        <v>3669.7629068699998</v>
      </c>
      <c r="N16" s="504">
        <v>7180.5608563200003</v>
      </c>
      <c r="O16" s="504">
        <v>10850.323763189999</v>
      </c>
    </row>
    <row r="17" spans="1:15" ht="14.15" customHeight="1">
      <c r="A17" s="489" t="s">
        <v>190</v>
      </c>
      <c r="B17" s="491">
        <v>29.197634560000001</v>
      </c>
      <c r="C17" s="491">
        <v>62.90309173</v>
      </c>
      <c r="D17" s="491">
        <v>163.79206235999999</v>
      </c>
      <c r="E17" s="491">
        <v>467.55300914999998</v>
      </c>
      <c r="F17" s="491">
        <v>281.73465906000001</v>
      </c>
      <c r="G17" s="491">
        <v>274.60196707</v>
      </c>
      <c r="H17" s="491">
        <v>824.27885365999998</v>
      </c>
      <c r="I17" s="491">
        <v>843.14543004999996</v>
      </c>
      <c r="J17" s="491">
        <v>1149.55553016</v>
      </c>
      <c r="K17" s="491">
        <v>868.37148078999996</v>
      </c>
      <c r="L17" s="491">
        <v>3265.3546687600001</v>
      </c>
      <c r="M17" s="504">
        <v>2104.0612775899999</v>
      </c>
      <c r="N17" s="504">
        <v>6126.4271097600003</v>
      </c>
      <c r="O17" s="504">
        <v>8230.4883873500003</v>
      </c>
    </row>
    <row r="18" spans="1:15" ht="14.15" customHeight="1">
      <c r="A18" s="489" t="s">
        <v>191</v>
      </c>
      <c r="B18" s="491">
        <v>76.276172090000003</v>
      </c>
      <c r="C18" s="491">
        <v>216.26768136000001</v>
      </c>
      <c r="D18" s="491">
        <v>666.35909937999998</v>
      </c>
      <c r="E18" s="491">
        <v>2067.9211437700001</v>
      </c>
      <c r="F18" s="491">
        <v>1065.8066060199999</v>
      </c>
      <c r="G18" s="491">
        <v>749.21879582999998</v>
      </c>
      <c r="H18" s="491">
        <v>1539.22642262</v>
      </c>
      <c r="I18" s="491">
        <v>1612.80055068</v>
      </c>
      <c r="J18" s="491">
        <v>2507.25392358</v>
      </c>
      <c r="K18" s="491">
        <v>1551.8967591799999</v>
      </c>
      <c r="L18" s="491">
        <v>2164.75616618</v>
      </c>
      <c r="M18" s="504">
        <v>6381.0759210699998</v>
      </c>
      <c r="N18" s="504">
        <v>7836.7073996199997</v>
      </c>
      <c r="O18" s="504">
        <v>14217.78332069</v>
      </c>
    </row>
    <row r="19" spans="1:15" ht="14.15" customHeight="1">
      <c r="A19" s="489" t="s">
        <v>192</v>
      </c>
      <c r="B19" s="491">
        <v>54.017828770000001</v>
      </c>
      <c r="C19" s="491">
        <v>160.20234393000001</v>
      </c>
      <c r="D19" s="491">
        <v>512.28072167000005</v>
      </c>
      <c r="E19" s="491">
        <v>1716.6735139</v>
      </c>
      <c r="F19" s="491">
        <v>897.12341921999996</v>
      </c>
      <c r="G19" s="491">
        <v>627.15302093000003</v>
      </c>
      <c r="H19" s="491">
        <v>1286.3185214299999</v>
      </c>
      <c r="I19" s="491">
        <v>1352.51106557</v>
      </c>
      <c r="J19" s="491">
        <v>2083.33216717</v>
      </c>
      <c r="K19" s="491">
        <v>1265.2603491100001</v>
      </c>
      <c r="L19" s="491">
        <v>1761.84879987</v>
      </c>
      <c r="M19" s="504">
        <v>5253.7693698499997</v>
      </c>
      <c r="N19" s="504">
        <v>6462.9523817199997</v>
      </c>
      <c r="O19" s="504">
        <v>11716.721751569999</v>
      </c>
    </row>
    <row r="20" spans="1:15" ht="14.15" customHeight="1">
      <c r="A20" s="489" t="s">
        <v>193</v>
      </c>
      <c r="B20" s="491">
        <v>9.0195558800000004</v>
      </c>
      <c r="C20" s="491">
        <v>17.786910540000001</v>
      </c>
      <c r="D20" s="491">
        <v>34.965151890000001</v>
      </c>
      <c r="E20" s="491">
        <v>40.04245195</v>
      </c>
      <c r="F20" s="491">
        <v>11.219862900000001</v>
      </c>
      <c r="G20" s="491">
        <v>7.5981992399999996</v>
      </c>
      <c r="H20" s="491">
        <v>14.575446919999999</v>
      </c>
      <c r="I20" s="491">
        <v>13.576978240000001</v>
      </c>
      <c r="J20" s="491">
        <v>35.09039645</v>
      </c>
      <c r="K20" s="491">
        <v>36.593835730000002</v>
      </c>
      <c r="L20" s="491">
        <v>79.540005769999993</v>
      </c>
      <c r="M20" s="504">
        <v>135.20757932000001</v>
      </c>
      <c r="N20" s="504">
        <v>164.80121618999999</v>
      </c>
      <c r="O20" s="504">
        <v>300.00879551000003</v>
      </c>
    </row>
    <row r="21" spans="1:15" ht="14.15" customHeight="1">
      <c r="A21" s="714" t="s">
        <v>767</v>
      </c>
      <c r="B21" s="491">
        <v>13.238787439999999</v>
      </c>
      <c r="C21" s="491">
        <v>38.278426889999999</v>
      </c>
      <c r="D21" s="491">
        <v>119.11322582</v>
      </c>
      <c r="E21" s="491">
        <v>311.20517791999998</v>
      </c>
      <c r="F21" s="491">
        <v>157.46332390000001</v>
      </c>
      <c r="G21" s="491">
        <v>114.46757565999999</v>
      </c>
      <c r="H21" s="491">
        <v>238.33245427</v>
      </c>
      <c r="I21" s="491">
        <v>246.71250687</v>
      </c>
      <c r="J21" s="491">
        <v>388.83135995999999</v>
      </c>
      <c r="K21" s="491">
        <v>250.04257433999999</v>
      </c>
      <c r="L21" s="491">
        <v>323.36736053999999</v>
      </c>
      <c r="M21" s="504">
        <v>992.09897190000004</v>
      </c>
      <c r="N21" s="504">
        <v>1208.9538017100001</v>
      </c>
      <c r="O21" s="504">
        <v>2201.0527736099998</v>
      </c>
    </row>
    <row r="22" spans="1:15" ht="14.15" customHeight="1">
      <c r="A22" s="489" t="s">
        <v>194</v>
      </c>
      <c r="B22" s="491">
        <v>6.9483285700000001</v>
      </c>
      <c r="C22" s="491">
        <v>19.501917339999999</v>
      </c>
      <c r="D22" s="491">
        <v>74.982583230000003</v>
      </c>
      <c r="E22" s="491">
        <v>306.13788208</v>
      </c>
      <c r="F22" s="491">
        <v>206.93126358999999</v>
      </c>
      <c r="G22" s="491">
        <v>182.22794101</v>
      </c>
      <c r="H22" s="491">
        <v>429.76311843000002</v>
      </c>
      <c r="I22" s="491">
        <v>449.18534604000001</v>
      </c>
      <c r="J22" s="491">
        <v>735.34371796999994</v>
      </c>
      <c r="K22" s="491">
        <v>395.21343798999999</v>
      </c>
      <c r="L22" s="491">
        <v>686.31963533999999</v>
      </c>
      <c r="M22" s="504">
        <v>1226.4930342499999</v>
      </c>
      <c r="N22" s="504">
        <v>2266.0621373399999</v>
      </c>
      <c r="O22" s="504">
        <v>3492.5551715900001</v>
      </c>
    </row>
    <row r="23" spans="1:15" ht="14.15" customHeight="1">
      <c r="A23" s="489" t="s">
        <v>195</v>
      </c>
      <c r="B23" s="491">
        <v>24.750013070000001</v>
      </c>
      <c r="C23" s="491">
        <v>65.199859509999996</v>
      </c>
      <c r="D23" s="491">
        <v>195.7837408</v>
      </c>
      <c r="E23" s="491">
        <v>711.94542689000002</v>
      </c>
      <c r="F23" s="491">
        <v>430.42767172999999</v>
      </c>
      <c r="G23" s="491">
        <v>346.8180552</v>
      </c>
      <c r="H23" s="491">
        <v>729.63919269999997</v>
      </c>
      <c r="I23" s="491">
        <v>717.51770088000001</v>
      </c>
      <c r="J23" s="491">
        <v>1181.8119450300001</v>
      </c>
      <c r="K23" s="491">
        <v>719.88301978000004</v>
      </c>
      <c r="L23" s="491">
        <v>1483.9093329</v>
      </c>
      <c r="M23" s="504">
        <v>2504.5639599000001</v>
      </c>
      <c r="N23" s="504">
        <v>4103.1219985899997</v>
      </c>
      <c r="O23" s="504">
        <v>6607.6859584900003</v>
      </c>
    </row>
    <row r="24" spans="1:15" ht="14.15" customHeight="1">
      <c r="A24" s="499" t="s">
        <v>196</v>
      </c>
      <c r="B24" s="492">
        <v>33.530717799999998</v>
      </c>
      <c r="C24" s="492">
        <v>88.500798689999996</v>
      </c>
      <c r="D24" s="492">
        <v>267.99276193999998</v>
      </c>
      <c r="E24" s="492">
        <v>688.05381029</v>
      </c>
      <c r="F24" s="492">
        <v>298.93141513</v>
      </c>
      <c r="G24" s="492">
        <v>202.89438921999999</v>
      </c>
      <c r="H24" s="492">
        <v>358.72443018000001</v>
      </c>
      <c r="I24" s="492">
        <v>297.89561793000001</v>
      </c>
      <c r="J24" s="492">
        <v>392.63873410999997</v>
      </c>
      <c r="K24" s="492">
        <v>219.81511764999999</v>
      </c>
      <c r="L24" s="492">
        <v>843.80323992000001</v>
      </c>
      <c r="M24" s="505">
        <v>1938.62832325</v>
      </c>
      <c r="N24" s="505">
        <v>1754.1527096100001</v>
      </c>
      <c r="O24" s="505">
        <v>3692.7810328599999</v>
      </c>
    </row>
    <row r="25" spans="1:15" ht="14.15" customHeight="1">
      <c r="A25" s="498" t="s">
        <v>197</v>
      </c>
      <c r="B25" s="490">
        <v>62.40482437</v>
      </c>
      <c r="C25" s="490">
        <v>177.38298413999999</v>
      </c>
      <c r="D25" s="490">
        <v>562.43391423000003</v>
      </c>
      <c r="E25" s="490">
        <v>1881.8735731100001</v>
      </c>
      <c r="F25" s="490">
        <v>1079.5255893200001</v>
      </c>
      <c r="G25" s="490">
        <v>781.31687457999999</v>
      </c>
      <c r="H25" s="490">
        <v>1596.7302059000001</v>
      </c>
      <c r="I25" s="490">
        <v>1445.37643493</v>
      </c>
      <c r="J25" s="490">
        <v>2007.8736632299999</v>
      </c>
      <c r="K25" s="490">
        <v>1298.7283349899999</v>
      </c>
      <c r="L25" s="490">
        <v>2060.6811276200001</v>
      </c>
      <c r="M25" s="503">
        <v>6141.66796565</v>
      </c>
      <c r="N25" s="503">
        <v>6812.6595607700001</v>
      </c>
      <c r="O25" s="503">
        <v>12954.32752642</v>
      </c>
    </row>
    <row r="26" spans="1:15" ht="14.15" customHeight="1">
      <c r="A26" s="500" t="s">
        <v>198</v>
      </c>
      <c r="B26" s="493">
        <v>36.423176099999999</v>
      </c>
      <c r="C26" s="493">
        <v>107.51306972</v>
      </c>
      <c r="D26" s="493">
        <v>319.34278386</v>
      </c>
      <c r="E26" s="493">
        <v>1054.04431662</v>
      </c>
      <c r="F26" s="493">
        <v>628.96483219000004</v>
      </c>
      <c r="G26" s="493">
        <v>462.12246697</v>
      </c>
      <c r="H26" s="493">
        <v>897.95443571999999</v>
      </c>
      <c r="I26" s="493">
        <v>780.19077621999998</v>
      </c>
      <c r="J26" s="493">
        <v>937.95528009999998</v>
      </c>
      <c r="K26" s="493">
        <v>494.85241265000002</v>
      </c>
      <c r="L26" s="493">
        <v>889.78171644999998</v>
      </c>
      <c r="M26" s="506">
        <v>3506.3650811799998</v>
      </c>
      <c r="N26" s="506">
        <v>3102.7801854200002</v>
      </c>
      <c r="O26" s="506">
        <v>6609.1452665999996</v>
      </c>
    </row>
    <row r="27" spans="1:15" ht="14.15" customHeight="1">
      <c r="A27" s="498" t="s">
        <v>199</v>
      </c>
      <c r="B27" s="490">
        <v>123.22784989</v>
      </c>
      <c r="C27" s="490">
        <v>339.02953208999998</v>
      </c>
      <c r="D27" s="490">
        <v>1071.97608085</v>
      </c>
      <c r="E27" s="490">
        <v>3780.1981168699999</v>
      </c>
      <c r="F27" s="490">
        <v>2208.6111337399998</v>
      </c>
      <c r="G27" s="490">
        <v>1538.0447697300001</v>
      </c>
      <c r="H27" s="490">
        <v>3058.1951685200002</v>
      </c>
      <c r="I27" s="490">
        <v>2800.92184688</v>
      </c>
      <c r="J27" s="490">
        <v>3968.00452417</v>
      </c>
      <c r="K27" s="490">
        <v>2465.4744805800001</v>
      </c>
      <c r="L27" s="490">
        <v>4008.5738555299999</v>
      </c>
      <c r="M27" s="503">
        <v>12119.28265169</v>
      </c>
      <c r="N27" s="503">
        <v>13242.97470716</v>
      </c>
      <c r="O27" s="503">
        <v>25362.257358850002</v>
      </c>
    </row>
    <row r="28" spans="1:15" ht="14.15" customHeight="1">
      <c r="A28" s="489" t="s">
        <v>200</v>
      </c>
      <c r="B28" s="491">
        <v>114.99956732</v>
      </c>
      <c r="C28" s="491">
        <v>318.88290432999997</v>
      </c>
      <c r="D28" s="491">
        <v>1014.66804226</v>
      </c>
      <c r="E28" s="491">
        <v>3570.93424473</v>
      </c>
      <c r="F28" s="491">
        <v>2074.55373336</v>
      </c>
      <c r="G28" s="491">
        <v>1436.8738557199999</v>
      </c>
      <c r="H28" s="491">
        <v>2840.0029792</v>
      </c>
      <c r="I28" s="491">
        <v>2600.84138317</v>
      </c>
      <c r="J28" s="491">
        <v>3608.2766329299998</v>
      </c>
      <c r="K28" s="491">
        <v>2188.04535824</v>
      </c>
      <c r="L28" s="491">
        <v>3032.5707933499998</v>
      </c>
      <c r="M28" s="504">
        <v>11370.91532692</v>
      </c>
      <c r="N28" s="504">
        <v>11429.73416769</v>
      </c>
      <c r="O28" s="504">
        <v>22800.649494609999</v>
      </c>
    </row>
    <row r="29" spans="1:15" ht="14.15" customHeight="1">
      <c r="A29" s="489" t="s">
        <v>201</v>
      </c>
      <c r="B29" s="491">
        <v>4.8361004899999998</v>
      </c>
      <c r="C29" s="491">
        <v>13.34769198</v>
      </c>
      <c r="D29" s="491">
        <v>34.358852679999998</v>
      </c>
      <c r="E29" s="491">
        <v>118.00217368</v>
      </c>
      <c r="F29" s="491">
        <v>76.926819050000006</v>
      </c>
      <c r="G29" s="491">
        <v>58.1006596</v>
      </c>
      <c r="H29" s="491">
        <v>109.64734301999999</v>
      </c>
      <c r="I29" s="491">
        <v>109.92675798</v>
      </c>
      <c r="J29" s="491">
        <v>224.09836225999999</v>
      </c>
      <c r="K29" s="491">
        <v>135.64277529</v>
      </c>
      <c r="L29" s="491">
        <v>741.27348857000004</v>
      </c>
      <c r="M29" s="504">
        <v>415.21964050000003</v>
      </c>
      <c r="N29" s="504">
        <v>1210.9413841000001</v>
      </c>
      <c r="O29" s="504">
        <v>1626.1610246</v>
      </c>
    </row>
    <row r="30" spans="1:15" ht="14.15" customHeight="1">
      <c r="A30" s="489" t="s">
        <v>202</v>
      </c>
      <c r="B30" s="491">
        <v>3.39218208</v>
      </c>
      <c r="C30" s="491">
        <v>6.7989357799999999</v>
      </c>
      <c r="D30" s="491">
        <v>22.949185910000001</v>
      </c>
      <c r="E30" s="491">
        <v>91.261698460000005</v>
      </c>
      <c r="F30" s="491">
        <v>57.130581329999998</v>
      </c>
      <c r="G30" s="491">
        <v>43.070254409999997</v>
      </c>
      <c r="H30" s="491">
        <v>108.5448463</v>
      </c>
      <c r="I30" s="491">
        <v>90.153705729999999</v>
      </c>
      <c r="J30" s="491">
        <v>135.62952898</v>
      </c>
      <c r="K30" s="491">
        <v>141.78634704999999</v>
      </c>
      <c r="L30" s="491">
        <v>234.72957360999999</v>
      </c>
      <c r="M30" s="504">
        <v>333.14768427000001</v>
      </c>
      <c r="N30" s="504">
        <v>602.29915536999999</v>
      </c>
      <c r="O30" s="504">
        <v>935.44683964000001</v>
      </c>
    </row>
    <row r="31" spans="1:15" ht="14.15" customHeight="1">
      <c r="A31" s="498" t="s">
        <v>203</v>
      </c>
      <c r="B31" s="490">
        <v>74.548850150000007</v>
      </c>
      <c r="C31" s="490">
        <v>176.18596006999999</v>
      </c>
      <c r="D31" s="490">
        <v>562.97239202000003</v>
      </c>
      <c r="E31" s="490">
        <v>1905.9958301300001</v>
      </c>
      <c r="F31" s="490">
        <v>1064.4280274099999</v>
      </c>
      <c r="G31" s="490">
        <v>738.25765521999995</v>
      </c>
      <c r="H31" s="490">
        <v>1414.5726273800001</v>
      </c>
      <c r="I31" s="490">
        <v>1322.2900255500001</v>
      </c>
      <c r="J31" s="490">
        <v>1892.1221282900001</v>
      </c>
      <c r="K31" s="490">
        <v>1176.84285768</v>
      </c>
      <c r="L31" s="490">
        <v>1554.54658986</v>
      </c>
      <c r="M31" s="503">
        <v>5936.9613423800001</v>
      </c>
      <c r="N31" s="503">
        <v>5945.8016013799997</v>
      </c>
      <c r="O31" s="503">
        <v>11882.762943760001</v>
      </c>
    </row>
    <row r="32" spans="1:15" ht="14.15" customHeight="1">
      <c r="A32" s="489" t="s">
        <v>204</v>
      </c>
      <c r="B32" s="491">
        <v>16.163035409999999</v>
      </c>
      <c r="C32" s="491">
        <v>41.543019719999997</v>
      </c>
      <c r="D32" s="491">
        <v>128.09385401</v>
      </c>
      <c r="E32" s="491">
        <v>453.55777302000001</v>
      </c>
      <c r="F32" s="491">
        <v>259.03371858000003</v>
      </c>
      <c r="G32" s="491">
        <v>183.94105421</v>
      </c>
      <c r="H32" s="491">
        <v>329.67773928999998</v>
      </c>
      <c r="I32" s="491">
        <v>304.77023632999999</v>
      </c>
      <c r="J32" s="491">
        <v>420.38635047000002</v>
      </c>
      <c r="K32" s="491">
        <v>261.83673357999999</v>
      </c>
      <c r="L32" s="491">
        <v>368.81338747000001</v>
      </c>
      <c r="M32" s="504">
        <v>1412.0101942399999</v>
      </c>
      <c r="N32" s="504">
        <v>1355.8067078500001</v>
      </c>
      <c r="O32" s="504">
        <v>2767.81690209</v>
      </c>
    </row>
    <row r="33" spans="1:15" ht="14.15" customHeight="1">
      <c r="A33" s="489" t="s">
        <v>205</v>
      </c>
      <c r="B33" s="491">
        <v>50.62238928</v>
      </c>
      <c r="C33" s="491">
        <v>116.420374</v>
      </c>
      <c r="D33" s="491">
        <v>362.41785671000002</v>
      </c>
      <c r="E33" s="491">
        <v>1160.44755188</v>
      </c>
      <c r="F33" s="491">
        <v>592.33330063000005</v>
      </c>
      <c r="G33" s="491">
        <v>383.12225625000002</v>
      </c>
      <c r="H33" s="491">
        <v>730.04235722999999</v>
      </c>
      <c r="I33" s="491">
        <v>641.32924107999997</v>
      </c>
      <c r="J33" s="491">
        <v>877.54864423000004</v>
      </c>
      <c r="K33" s="491">
        <v>486.56923169999999</v>
      </c>
      <c r="L33" s="491">
        <v>502.51251517999998</v>
      </c>
      <c r="M33" s="504">
        <v>3395.4060859800002</v>
      </c>
      <c r="N33" s="504">
        <v>2507.9596321899999</v>
      </c>
      <c r="O33" s="504">
        <v>5903.36571817</v>
      </c>
    </row>
    <row r="34" spans="1:15" ht="14.15" customHeight="1">
      <c r="A34" s="499" t="s">
        <v>206</v>
      </c>
      <c r="B34" s="492">
        <v>7.7634254599999997</v>
      </c>
      <c r="C34" s="492">
        <v>18.222566350000001</v>
      </c>
      <c r="D34" s="492">
        <v>72.460681300000005</v>
      </c>
      <c r="E34" s="492">
        <v>291.99050523</v>
      </c>
      <c r="F34" s="492">
        <v>213.0610082</v>
      </c>
      <c r="G34" s="492">
        <v>171.19434476000001</v>
      </c>
      <c r="H34" s="492">
        <v>354.85253086</v>
      </c>
      <c r="I34" s="492">
        <v>376.19054813999998</v>
      </c>
      <c r="J34" s="492">
        <v>594.18713359000003</v>
      </c>
      <c r="K34" s="492">
        <v>428.43689239999998</v>
      </c>
      <c r="L34" s="492">
        <v>683.22068721000005</v>
      </c>
      <c r="M34" s="505">
        <v>1129.54506216</v>
      </c>
      <c r="N34" s="505">
        <v>2082.03526134</v>
      </c>
      <c r="O34" s="505">
        <v>3211.5803234999998</v>
      </c>
    </row>
    <row r="35" spans="1:15" ht="14.15" customHeight="1">
      <c r="A35" s="501" t="s">
        <v>207</v>
      </c>
      <c r="B35" s="490">
        <v>306.98598535000002</v>
      </c>
      <c r="C35" s="490">
        <v>867.40482395000004</v>
      </c>
      <c r="D35" s="490">
        <v>2927.8850444200002</v>
      </c>
      <c r="E35" s="490">
        <v>10841.358411069999</v>
      </c>
      <c r="F35" s="490">
        <v>6590.6659939900001</v>
      </c>
      <c r="G35" s="490">
        <v>5031.4561741099997</v>
      </c>
      <c r="H35" s="490">
        <v>10955.3087416</v>
      </c>
      <c r="I35" s="490">
        <v>11141.6934459</v>
      </c>
      <c r="J35" s="490">
        <v>16858.312638899999</v>
      </c>
      <c r="K35" s="490">
        <v>10377.4483021</v>
      </c>
      <c r="L35" s="490">
        <v>19614.076826320001</v>
      </c>
      <c r="M35" s="503">
        <v>37521.065174490002</v>
      </c>
      <c r="N35" s="503">
        <v>57991.531213219998</v>
      </c>
      <c r="O35" s="503">
        <v>95512.596387708996</v>
      </c>
    </row>
    <row r="36" spans="1:15" ht="14.15" customHeight="1">
      <c r="A36" s="501" t="s">
        <v>208</v>
      </c>
      <c r="B36" s="490">
        <v>320.71180998</v>
      </c>
      <c r="C36" s="490">
        <v>881.94423606999999</v>
      </c>
      <c r="D36" s="490">
        <v>2981.3152698200001</v>
      </c>
      <c r="E36" s="490">
        <v>10849.029697440001</v>
      </c>
      <c r="F36" s="490">
        <v>6526.0084769799996</v>
      </c>
      <c r="G36" s="490">
        <v>5012.9859341800002</v>
      </c>
      <c r="H36" s="490">
        <v>10908.41640636</v>
      </c>
      <c r="I36" s="490">
        <v>11108.4380595</v>
      </c>
      <c r="J36" s="490">
        <v>16790.303906249999</v>
      </c>
      <c r="K36" s="490">
        <v>10387.54501419</v>
      </c>
      <c r="L36" s="490">
        <v>19220.73068827</v>
      </c>
      <c r="M36" s="503">
        <v>37480.411830830002</v>
      </c>
      <c r="N36" s="503">
        <v>57507.017668209999</v>
      </c>
      <c r="O36" s="503">
        <v>94987.429499039004</v>
      </c>
    </row>
    <row r="37" spans="1:15" ht="14.15" customHeight="1">
      <c r="A37" s="500" t="s">
        <v>209</v>
      </c>
      <c r="B37" s="493">
        <v>13.72582463</v>
      </c>
      <c r="C37" s="493">
        <v>14.53941212</v>
      </c>
      <c r="D37" s="493">
        <v>53.430225399999998</v>
      </c>
      <c r="E37" s="493">
        <v>7.6712863699999998</v>
      </c>
      <c r="F37" s="493">
        <v>-64.657517010000007</v>
      </c>
      <c r="G37" s="493">
        <v>-18.470239930000002</v>
      </c>
      <c r="H37" s="493">
        <v>-46.892335240000001</v>
      </c>
      <c r="I37" s="493">
        <v>-33.255386399999999</v>
      </c>
      <c r="J37" s="493">
        <v>-68.008732649999999</v>
      </c>
      <c r="K37" s="493">
        <v>10.09671209</v>
      </c>
      <c r="L37" s="493">
        <v>-393.34613804999998</v>
      </c>
      <c r="M37" s="506">
        <v>-40.653343659999997</v>
      </c>
      <c r="N37" s="506">
        <v>-484.51354500999997</v>
      </c>
      <c r="O37" s="506">
        <v>-525.16688867000005</v>
      </c>
    </row>
    <row r="38" spans="1:15" ht="14.15" customHeight="1">
      <c r="A38" s="489" t="s">
        <v>210</v>
      </c>
      <c r="B38" s="491">
        <v>25.981648270000001</v>
      </c>
      <c r="C38" s="491">
        <v>69.869914420000001</v>
      </c>
      <c r="D38" s="491">
        <v>243.09113037</v>
      </c>
      <c r="E38" s="491">
        <v>827.82925649000003</v>
      </c>
      <c r="F38" s="491">
        <v>450.56075713000001</v>
      </c>
      <c r="G38" s="491">
        <v>319.19440760999998</v>
      </c>
      <c r="H38" s="491">
        <v>698.77577017999999</v>
      </c>
      <c r="I38" s="491">
        <v>665.18565870999998</v>
      </c>
      <c r="J38" s="491">
        <v>1069.9183831299999</v>
      </c>
      <c r="K38" s="491">
        <v>803.87592233999999</v>
      </c>
      <c r="L38" s="491">
        <v>1170.8994111699999</v>
      </c>
      <c r="M38" s="504">
        <v>2635.3028844700002</v>
      </c>
      <c r="N38" s="504">
        <v>3709.8793753499999</v>
      </c>
      <c r="O38" s="504">
        <v>6345.1822598199997</v>
      </c>
    </row>
    <row r="39" spans="1:15" ht="14.15" customHeight="1">
      <c r="A39" s="489" t="s">
        <v>211</v>
      </c>
      <c r="B39" s="491">
        <v>22.897031349999999</v>
      </c>
      <c r="C39" s="491">
        <v>77.747435499999995</v>
      </c>
      <c r="D39" s="491">
        <v>262.51151439</v>
      </c>
      <c r="E39" s="491">
        <v>853.41037313000004</v>
      </c>
      <c r="F39" s="491">
        <v>482.64334061</v>
      </c>
      <c r="G39" s="491">
        <v>301.13322006999999</v>
      </c>
      <c r="H39" s="491">
        <v>595.73035802000004</v>
      </c>
      <c r="I39" s="491">
        <v>590.35278615000004</v>
      </c>
      <c r="J39" s="491">
        <v>977.27097218999995</v>
      </c>
      <c r="K39" s="491">
        <v>708.43455217999997</v>
      </c>
      <c r="L39" s="491">
        <v>1173.7692066899999</v>
      </c>
      <c r="M39" s="504">
        <v>2596.0732730700001</v>
      </c>
      <c r="N39" s="504">
        <v>3449.8275172100002</v>
      </c>
      <c r="O39" s="504">
        <v>6045.9007902800004</v>
      </c>
    </row>
    <row r="40" spans="1:15" ht="14.15" customHeight="1">
      <c r="A40" s="499" t="s">
        <v>212</v>
      </c>
      <c r="B40" s="492">
        <v>-3.0846169200000002</v>
      </c>
      <c r="C40" s="492">
        <v>7.8775210800000002</v>
      </c>
      <c r="D40" s="492">
        <v>19.42038402</v>
      </c>
      <c r="E40" s="492">
        <v>25.581116640000001</v>
      </c>
      <c r="F40" s="492">
        <v>32.082583479999997</v>
      </c>
      <c r="G40" s="492">
        <v>-18.061187539999999</v>
      </c>
      <c r="H40" s="492">
        <v>-103.04541216</v>
      </c>
      <c r="I40" s="492">
        <v>-74.832872559999998</v>
      </c>
      <c r="J40" s="492">
        <v>-92.64741094</v>
      </c>
      <c r="K40" s="492">
        <v>-95.441370160000005</v>
      </c>
      <c r="L40" s="492">
        <v>2.8697955199999998</v>
      </c>
      <c r="M40" s="505">
        <v>-39.229611400000003</v>
      </c>
      <c r="N40" s="505">
        <v>-260.05185813999998</v>
      </c>
      <c r="O40" s="505">
        <v>-299.28146953999999</v>
      </c>
    </row>
    <row r="41" spans="1:15" ht="14.15" customHeight="1">
      <c r="A41" s="501" t="s">
        <v>213</v>
      </c>
      <c r="B41" s="490">
        <v>332.96763362000002</v>
      </c>
      <c r="C41" s="490">
        <v>937.27473837000002</v>
      </c>
      <c r="D41" s="490">
        <v>3170.9761747900002</v>
      </c>
      <c r="E41" s="490">
        <v>11669.18766756</v>
      </c>
      <c r="F41" s="490">
        <v>7041.2267511199998</v>
      </c>
      <c r="G41" s="490">
        <v>5350.6505817200004</v>
      </c>
      <c r="H41" s="490">
        <v>11654.08451178</v>
      </c>
      <c r="I41" s="490">
        <v>11806.87910461</v>
      </c>
      <c r="J41" s="490">
        <v>17928.231022029999</v>
      </c>
      <c r="K41" s="490">
        <v>11181.324224440001</v>
      </c>
      <c r="L41" s="490">
        <v>20784.976237489998</v>
      </c>
      <c r="M41" s="503">
        <v>40156.368058959997</v>
      </c>
      <c r="N41" s="503">
        <v>61701.410588569997</v>
      </c>
      <c r="O41" s="503">
        <v>101857.77864752999</v>
      </c>
    </row>
    <row r="42" spans="1:15" ht="14.15" customHeight="1">
      <c r="A42" s="501" t="s">
        <v>214</v>
      </c>
      <c r="B42" s="490">
        <v>343.60884133000002</v>
      </c>
      <c r="C42" s="490">
        <v>959.69167157000004</v>
      </c>
      <c r="D42" s="490">
        <v>3243.8267842099999</v>
      </c>
      <c r="E42" s="490">
        <v>11702.440070570001</v>
      </c>
      <c r="F42" s="490">
        <v>7008.6518175900001</v>
      </c>
      <c r="G42" s="490">
        <v>5314.1191542500001</v>
      </c>
      <c r="H42" s="490">
        <v>11504.146764380001</v>
      </c>
      <c r="I42" s="490">
        <v>11698.790845650001</v>
      </c>
      <c r="J42" s="490">
        <v>17767.574878439998</v>
      </c>
      <c r="K42" s="490">
        <v>11095.979566370001</v>
      </c>
      <c r="L42" s="490">
        <v>20394.499894960001</v>
      </c>
      <c r="M42" s="503">
        <v>40076.485103899999</v>
      </c>
      <c r="N42" s="503">
        <v>60956.845185420003</v>
      </c>
      <c r="O42" s="503">
        <v>101033.330289319</v>
      </c>
    </row>
    <row r="43" spans="1:15" ht="14.15" customHeight="1">
      <c r="A43" s="499" t="s">
        <v>215</v>
      </c>
      <c r="B43" s="492">
        <v>10.64120771</v>
      </c>
      <c r="C43" s="492">
        <v>22.416933199999999</v>
      </c>
      <c r="D43" s="492">
        <v>72.850609419999998</v>
      </c>
      <c r="E43" s="492">
        <v>33.252403010000002</v>
      </c>
      <c r="F43" s="492">
        <v>-32.574933530000003</v>
      </c>
      <c r="G43" s="492">
        <v>-36.531427469999997</v>
      </c>
      <c r="H43" s="492">
        <v>-149.93774740000001</v>
      </c>
      <c r="I43" s="492">
        <v>-108.08825896</v>
      </c>
      <c r="J43" s="492">
        <v>-160.65614359</v>
      </c>
      <c r="K43" s="492">
        <v>-85.344658069999994</v>
      </c>
      <c r="L43" s="492">
        <v>-390.47634253000001</v>
      </c>
      <c r="M43" s="505">
        <v>-79.88295506</v>
      </c>
      <c r="N43" s="505">
        <v>-744.56540314999995</v>
      </c>
      <c r="O43" s="505">
        <v>-824.44835821000004</v>
      </c>
    </row>
    <row r="44" spans="1:15" s="8" customFormat="1" ht="14.15" customHeight="1">
      <c r="A44" s="502" t="s">
        <v>470</v>
      </c>
      <c r="B44" s="493">
        <v>135.61482989999999</v>
      </c>
      <c r="C44" s="493">
        <v>465.10879643999999</v>
      </c>
      <c r="D44" s="493">
        <v>1775.3274899099999</v>
      </c>
      <c r="E44" s="493">
        <v>6981.3977216499998</v>
      </c>
      <c r="F44" s="493">
        <v>4284.6184724200002</v>
      </c>
      <c r="G44" s="493">
        <v>3125.09773447</v>
      </c>
      <c r="H44" s="493">
        <v>6935.6013599899998</v>
      </c>
      <c r="I44" s="493">
        <v>6473.2043673199996</v>
      </c>
      <c r="J44" s="493">
        <v>10758.002408910001</v>
      </c>
      <c r="K44" s="493">
        <v>8219.9998719499999</v>
      </c>
      <c r="L44" s="493">
        <v>15567.37101698</v>
      </c>
      <c r="M44" s="506">
        <v>23702.766404779999</v>
      </c>
      <c r="N44" s="506">
        <v>41018.577665160003</v>
      </c>
      <c r="O44" s="506">
        <v>64721.344069940002</v>
      </c>
    </row>
    <row r="45" spans="1:15" ht="14.15" customHeight="1">
      <c r="A45" s="8" t="s">
        <v>216</v>
      </c>
      <c r="B45" s="491"/>
      <c r="C45" s="491"/>
      <c r="D45" s="491"/>
      <c r="E45" s="491"/>
      <c r="F45" s="491"/>
      <c r="G45" s="491"/>
      <c r="H45" s="491"/>
      <c r="I45" s="491"/>
      <c r="J45" s="491"/>
      <c r="K45" s="491"/>
      <c r="L45" s="491"/>
      <c r="M45" s="507"/>
      <c r="N45" s="507"/>
      <c r="O45" s="507"/>
    </row>
    <row r="46" spans="1:15" ht="14.15" customHeight="1">
      <c r="A46" t="s">
        <v>217</v>
      </c>
      <c r="B46" s="495">
        <v>0.25351021299999998</v>
      </c>
      <c r="C46" s="495">
        <v>0.25133674</v>
      </c>
      <c r="D46" s="495">
        <v>0.23256996299999999</v>
      </c>
      <c r="E46" s="495">
        <v>0.21042898900000001</v>
      </c>
      <c r="F46" s="495">
        <v>0.19765809500000001</v>
      </c>
      <c r="G46" s="495">
        <v>0.18277579899999999</v>
      </c>
      <c r="H46" s="495">
        <v>0.168185852</v>
      </c>
      <c r="I46" s="495">
        <v>0.147696155</v>
      </c>
      <c r="J46" s="495">
        <v>0.134773068</v>
      </c>
      <c r="K46" s="495">
        <v>0.14100209899999999</v>
      </c>
      <c r="L46" s="495">
        <v>0.11664551400000001</v>
      </c>
      <c r="M46" s="508">
        <v>0.19470501400000001</v>
      </c>
      <c r="N46" s="508">
        <v>0.13212759700000001</v>
      </c>
      <c r="O46" s="508">
        <v>0.155879664</v>
      </c>
    </row>
    <row r="47" spans="1:15" ht="14.15" customHeight="1">
      <c r="A47" t="s">
        <v>218</v>
      </c>
      <c r="B47" s="495">
        <v>0.14796367499999999</v>
      </c>
      <c r="C47" s="495">
        <v>0.15233695899999999</v>
      </c>
      <c r="D47" s="495">
        <v>0.13205025100000001</v>
      </c>
      <c r="E47" s="495">
        <v>0.117862051</v>
      </c>
      <c r="F47" s="495">
        <v>0.11516169</v>
      </c>
      <c r="G47" s="495">
        <v>0.108105694</v>
      </c>
      <c r="H47" s="495">
        <v>9.4582811000000003E-2</v>
      </c>
      <c r="I47" s="495">
        <v>7.9723990999999994E-2</v>
      </c>
      <c r="J47" s="495">
        <v>6.2957701000000005E-2</v>
      </c>
      <c r="K47" s="495">
        <v>5.3725808E-2</v>
      </c>
      <c r="L47" s="495">
        <v>5.0366379000000003E-2</v>
      </c>
      <c r="M47" s="508">
        <v>0.11115984499999999</v>
      </c>
      <c r="N47" s="508">
        <v>6.0176629000000002E-2</v>
      </c>
      <c r="O47" s="508">
        <v>7.9527968000000004E-2</v>
      </c>
    </row>
    <row r="48" spans="1:15" ht="14.15" customHeight="1">
      <c r="A48" t="s">
        <v>219</v>
      </c>
      <c r="B48" s="495">
        <v>0.55091484899999998</v>
      </c>
      <c r="C48" s="495">
        <v>0.65901996799999996</v>
      </c>
      <c r="D48" s="495">
        <v>0.73410909000000002</v>
      </c>
      <c r="E48" s="495">
        <v>0.78065205000000004</v>
      </c>
      <c r="F48" s="495">
        <v>0.78450157600000003</v>
      </c>
      <c r="G48" s="495">
        <v>0.73106348099999996</v>
      </c>
      <c r="H48" s="495">
        <v>0.73053670599999998</v>
      </c>
      <c r="I48" s="495">
        <v>0.66146601800000004</v>
      </c>
      <c r="J48" s="495">
        <v>0.72210170100000004</v>
      </c>
      <c r="K48" s="495">
        <v>0.89244009099999999</v>
      </c>
      <c r="L48" s="495">
        <v>0.88119601400000003</v>
      </c>
      <c r="M48" s="508">
        <v>0.75143226399999996</v>
      </c>
      <c r="N48" s="508">
        <v>0.79553161800000005</v>
      </c>
      <c r="O48" s="508">
        <v>0.77879313800000005</v>
      </c>
    </row>
    <row r="49" spans="1:16384" ht="14.15" customHeight="1">
      <c r="A49" s="208" t="s">
        <v>828</v>
      </c>
      <c r="B49" s="735">
        <v>2.1731465679999999</v>
      </c>
      <c r="C49" s="735">
        <v>2.622059825</v>
      </c>
      <c r="D49" s="735">
        <v>3.156508605</v>
      </c>
      <c r="E49" s="735">
        <v>3.709812296</v>
      </c>
      <c r="F49" s="735">
        <v>3.968982778</v>
      </c>
      <c r="G49" s="735">
        <v>3.9997827209999999</v>
      </c>
      <c r="H49" s="735">
        <v>4.3436275799999997</v>
      </c>
      <c r="I49" s="735">
        <v>4.4785595020000004</v>
      </c>
      <c r="J49" s="735">
        <v>5.3579080230000002</v>
      </c>
      <c r="K49" s="735">
        <v>6.3292681389999998</v>
      </c>
      <c r="L49" s="735">
        <v>7.5544783750000004</v>
      </c>
      <c r="M49" s="736">
        <v>3.8593369970000002</v>
      </c>
      <c r="N49" s="736">
        <v>6.0209346000000004</v>
      </c>
      <c r="O49" s="736">
        <v>4.9961176250000001</v>
      </c>
    </row>
    <row r="50" spans="1:16384" ht="14.15" customHeight="1">
      <c r="A50" s="208" t="s">
        <v>255</v>
      </c>
      <c r="B50" s="497">
        <v>0.24078750500000001</v>
      </c>
      <c r="C50" s="497">
        <v>0.29593370699999999</v>
      </c>
      <c r="D50" s="497">
        <v>0.35683947900000001</v>
      </c>
      <c r="E50" s="497">
        <v>0.44338196000000002</v>
      </c>
      <c r="F50" s="497">
        <v>0.50234931999999999</v>
      </c>
      <c r="G50" s="497">
        <v>0.53002844500000001</v>
      </c>
      <c r="H50" s="497">
        <v>0.56458646000000001</v>
      </c>
      <c r="I50" s="497">
        <v>0.59628418000000005</v>
      </c>
      <c r="J50" s="497">
        <v>0.615328388</v>
      </c>
      <c r="K50" s="497">
        <v>0.61765500699999998</v>
      </c>
      <c r="L50" s="497">
        <v>0.50730370300000005</v>
      </c>
      <c r="M50" s="510">
        <v>0.492296022</v>
      </c>
      <c r="N50" s="510">
        <v>0.57451780299999999</v>
      </c>
      <c r="O50" s="510">
        <v>0.54474489199999998</v>
      </c>
    </row>
    <row r="51" spans="1:16384" ht="14.15" customHeight="1">
      <c r="A51" s="208" t="s">
        <v>254</v>
      </c>
      <c r="B51" s="497">
        <v>0.85089196600000006</v>
      </c>
      <c r="C51" s="497">
        <v>0.84628274699999995</v>
      </c>
      <c r="D51" s="497">
        <v>0.86666965699999998</v>
      </c>
      <c r="E51" s="497">
        <v>0.87936018900000001</v>
      </c>
      <c r="F51" s="497">
        <v>0.88065836900000005</v>
      </c>
      <c r="G51" s="497">
        <v>0.88610302699999999</v>
      </c>
      <c r="H51" s="497">
        <v>0.899705792</v>
      </c>
      <c r="I51" s="497">
        <v>0.91595846000000003</v>
      </c>
      <c r="J51" s="497">
        <v>0.93368092999999996</v>
      </c>
      <c r="K51" s="497">
        <v>0.94329920199999995</v>
      </c>
      <c r="L51" s="497">
        <v>0.94850556399999997</v>
      </c>
      <c r="M51" s="510">
        <v>0.884687106</v>
      </c>
      <c r="N51" s="510">
        <v>0.93711473300000003</v>
      </c>
      <c r="O51" s="510">
        <v>0.91721514900000001</v>
      </c>
    </row>
    <row r="52" spans="1:16384" ht="15.75" customHeight="1">
      <c r="A52" s="208" t="s">
        <v>503</v>
      </c>
      <c r="B52" s="497">
        <v>0.47861892</v>
      </c>
      <c r="C52" s="497">
        <v>0.45810593500000002</v>
      </c>
      <c r="D52" s="497">
        <v>0.424436602</v>
      </c>
      <c r="E52" s="497">
        <v>0.40494050500000001</v>
      </c>
      <c r="F52" s="497">
        <v>0.38755884899999998</v>
      </c>
      <c r="G52" s="497">
        <v>0.34621972200000001</v>
      </c>
      <c r="H52" s="497">
        <v>0.30952258100000002</v>
      </c>
      <c r="I52" s="497">
        <v>0.27362400399999998</v>
      </c>
      <c r="J52" s="497">
        <v>0.24732451699999999</v>
      </c>
      <c r="K52" s="497">
        <v>0.243602183</v>
      </c>
      <c r="L52" s="497">
        <v>0.178168882</v>
      </c>
      <c r="M52" s="510">
        <v>0.36851384700000001</v>
      </c>
      <c r="N52" s="510">
        <v>0.22795664900000001</v>
      </c>
      <c r="O52" s="510">
        <v>0.28130695100000003</v>
      </c>
    </row>
    <row r="53" spans="1:16384" ht="15.75" customHeight="1">
      <c r="A53" s="236" t="s">
        <v>820</v>
      </c>
      <c r="B53" s="750"/>
      <c r="C53" s="750"/>
      <c r="D53" s="750"/>
      <c r="E53" s="750"/>
      <c r="F53" s="750"/>
      <c r="G53" s="750"/>
      <c r="H53" s="750"/>
      <c r="I53" s="750"/>
      <c r="J53" s="750"/>
      <c r="K53" s="750"/>
      <c r="L53" s="750"/>
      <c r="M53" s="751"/>
      <c r="N53" s="751"/>
      <c r="O53" s="751"/>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c r="JI53" s="38"/>
      <c r="JJ53" s="38"/>
      <c r="JK53" s="38"/>
      <c r="JL53" s="38"/>
      <c r="JM53" s="38"/>
      <c r="JN53" s="38"/>
      <c r="JO53" s="38"/>
      <c r="JP53" s="38"/>
      <c r="JQ53" s="38"/>
      <c r="JR53" s="38"/>
      <c r="JS53" s="38"/>
      <c r="JT53" s="38"/>
      <c r="JU53" s="38"/>
      <c r="JV53" s="38"/>
      <c r="JW53" s="38"/>
      <c r="JX53" s="38"/>
      <c r="JY53" s="38"/>
      <c r="JZ53" s="38"/>
      <c r="KA53" s="38"/>
      <c r="KB53" s="38"/>
      <c r="KC53" s="38"/>
      <c r="KD53" s="38"/>
      <c r="KE53" s="38"/>
      <c r="KF53" s="38"/>
      <c r="KG53" s="38"/>
      <c r="KH53" s="38"/>
      <c r="KI53" s="38"/>
      <c r="KJ53" s="38"/>
      <c r="KK53" s="38"/>
      <c r="KL53" s="38"/>
      <c r="KM53" s="38"/>
      <c r="KN53" s="38"/>
      <c r="KO53" s="38"/>
      <c r="KP53" s="38"/>
      <c r="KQ53" s="38"/>
      <c r="KR53" s="38"/>
      <c r="KS53" s="38"/>
      <c r="KT53" s="38"/>
      <c r="KU53" s="38"/>
      <c r="KV53" s="38"/>
      <c r="KW53" s="38"/>
      <c r="KX53" s="38"/>
      <c r="KY53" s="38"/>
      <c r="KZ53" s="38"/>
      <c r="LA53" s="38"/>
      <c r="LB53" s="38"/>
      <c r="LC53" s="38"/>
      <c r="LD53" s="38"/>
      <c r="LE53" s="38"/>
      <c r="LF53" s="38"/>
      <c r="LG53" s="38"/>
      <c r="LH53" s="38"/>
      <c r="LI53" s="38"/>
      <c r="LJ53" s="38"/>
      <c r="LK53" s="38"/>
      <c r="LL53" s="38"/>
      <c r="LM53" s="38"/>
      <c r="LN53" s="38"/>
      <c r="LO53" s="38"/>
      <c r="LP53" s="38"/>
      <c r="LQ53" s="38"/>
      <c r="LR53" s="38"/>
      <c r="LS53" s="38"/>
      <c r="LT53" s="38"/>
      <c r="LU53" s="38"/>
      <c r="LV53" s="38"/>
      <c r="LW53" s="38"/>
      <c r="LX53" s="38"/>
      <c r="LY53" s="38"/>
      <c r="LZ53" s="38"/>
      <c r="MA53" s="38"/>
      <c r="MB53" s="38"/>
      <c r="MC53" s="38"/>
      <c r="MD53" s="38"/>
      <c r="ME53" s="38"/>
      <c r="MF53" s="38"/>
      <c r="MG53" s="38"/>
      <c r="MH53" s="38"/>
      <c r="MI53" s="38"/>
      <c r="MJ53" s="38"/>
      <c r="MK53" s="38"/>
      <c r="ML53" s="38"/>
      <c r="MM53" s="38"/>
      <c r="MN53" s="38"/>
      <c r="MO53" s="38"/>
      <c r="MP53" s="38"/>
      <c r="MQ53" s="38"/>
      <c r="MR53" s="38"/>
      <c r="MS53" s="38"/>
      <c r="MT53" s="38"/>
      <c r="MU53" s="38"/>
      <c r="MV53" s="38"/>
      <c r="MW53" s="38"/>
      <c r="MX53" s="38"/>
      <c r="MY53" s="38"/>
      <c r="MZ53" s="38"/>
      <c r="NA53" s="38"/>
      <c r="NB53" s="38"/>
      <c r="NC53" s="38"/>
      <c r="ND53" s="38"/>
      <c r="NE53" s="38"/>
      <c r="NF53" s="38"/>
      <c r="NG53" s="38"/>
      <c r="NH53" s="38"/>
      <c r="NI53" s="38"/>
      <c r="NJ53" s="38"/>
      <c r="NK53" s="38"/>
      <c r="NL53" s="38"/>
      <c r="NM53" s="38"/>
      <c r="NN53" s="38"/>
      <c r="NO53" s="38"/>
      <c r="NP53" s="38"/>
      <c r="NQ53" s="38"/>
      <c r="NR53" s="38"/>
      <c r="NS53" s="38"/>
      <c r="NT53" s="38"/>
      <c r="NU53" s="38"/>
      <c r="NV53" s="38"/>
      <c r="NW53" s="38"/>
      <c r="NX53" s="38"/>
      <c r="NY53" s="38"/>
      <c r="NZ53" s="38"/>
      <c r="OA53" s="38"/>
      <c r="OB53" s="38"/>
      <c r="OC53" s="38"/>
      <c r="OD53" s="38"/>
      <c r="OE53" s="38"/>
      <c r="OF53" s="38"/>
      <c r="OG53" s="38"/>
      <c r="OH53" s="38"/>
      <c r="OI53" s="38"/>
      <c r="OJ53" s="38"/>
      <c r="OK53" s="38"/>
      <c r="OL53" s="38"/>
      <c r="OM53" s="38"/>
      <c r="ON53" s="38"/>
      <c r="OO53" s="38"/>
      <c r="OP53" s="38"/>
      <c r="OQ53" s="38"/>
      <c r="OR53" s="38"/>
      <c r="OS53" s="38"/>
      <c r="OT53" s="38"/>
      <c r="OU53" s="38"/>
      <c r="OV53" s="38"/>
      <c r="OW53" s="38"/>
      <c r="OX53" s="38"/>
      <c r="OY53" s="38"/>
      <c r="OZ53" s="38"/>
      <c r="PA53" s="38"/>
      <c r="PB53" s="38"/>
      <c r="PC53" s="38"/>
      <c r="PD53" s="38"/>
      <c r="PE53" s="38"/>
      <c r="PF53" s="38"/>
      <c r="PG53" s="38"/>
      <c r="PH53" s="38"/>
      <c r="PI53" s="38"/>
      <c r="PJ53" s="38"/>
      <c r="PK53" s="38"/>
      <c r="PL53" s="38"/>
      <c r="PM53" s="38"/>
      <c r="PN53" s="38"/>
      <c r="PO53" s="38"/>
      <c r="PP53" s="38"/>
      <c r="PQ53" s="38"/>
      <c r="PR53" s="38"/>
      <c r="PS53" s="38"/>
      <c r="PT53" s="38"/>
      <c r="PU53" s="38"/>
      <c r="PV53" s="38"/>
      <c r="PW53" s="38"/>
      <c r="PX53" s="38"/>
      <c r="PY53" s="38"/>
      <c r="PZ53" s="38"/>
      <c r="QA53" s="38"/>
      <c r="QB53" s="38"/>
      <c r="QC53" s="38"/>
      <c r="QD53" s="38"/>
      <c r="QE53" s="38"/>
      <c r="QF53" s="38"/>
      <c r="QG53" s="38"/>
      <c r="QH53" s="38"/>
      <c r="QI53" s="38"/>
      <c r="QJ53" s="38"/>
      <c r="QK53" s="38"/>
      <c r="QL53" s="38"/>
      <c r="QM53" s="38"/>
      <c r="QN53" s="38"/>
      <c r="QO53" s="38"/>
      <c r="QP53" s="38"/>
      <c r="QQ53" s="38"/>
      <c r="QR53" s="38"/>
      <c r="QS53" s="38"/>
      <c r="QT53" s="38"/>
      <c r="QU53" s="38"/>
      <c r="QV53" s="38"/>
      <c r="QW53" s="38"/>
      <c r="QX53" s="38"/>
      <c r="QY53" s="38"/>
      <c r="QZ53" s="38"/>
      <c r="RA53" s="38"/>
      <c r="RB53" s="38"/>
      <c r="RC53" s="38"/>
      <c r="RD53" s="38"/>
      <c r="RE53" s="38"/>
      <c r="RF53" s="38"/>
      <c r="RG53" s="38"/>
      <c r="RH53" s="38"/>
      <c r="RI53" s="38"/>
      <c r="RJ53" s="38"/>
      <c r="RK53" s="38"/>
      <c r="RL53" s="38"/>
      <c r="RM53" s="38"/>
      <c r="RN53" s="38"/>
      <c r="RO53" s="38"/>
      <c r="RP53" s="38"/>
      <c r="RQ53" s="38"/>
      <c r="RR53" s="38"/>
      <c r="RS53" s="38"/>
      <c r="RT53" s="38"/>
      <c r="RU53" s="38"/>
      <c r="RV53" s="38"/>
      <c r="RW53" s="38"/>
      <c r="RX53" s="38"/>
      <c r="RY53" s="38"/>
      <c r="RZ53" s="38"/>
      <c r="SA53" s="38"/>
      <c r="SB53" s="38"/>
      <c r="SC53" s="38"/>
      <c r="SD53" s="38"/>
      <c r="SE53" s="38"/>
      <c r="SF53" s="38"/>
      <c r="SG53" s="38"/>
      <c r="SH53" s="38"/>
      <c r="SI53" s="38"/>
      <c r="SJ53" s="38"/>
      <c r="SK53" s="38"/>
      <c r="SL53" s="38"/>
      <c r="SM53" s="38"/>
      <c r="SN53" s="38"/>
      <c r="SO53" s="38"/>
      <c r="SP53" s="38"/>
      <c r="SQ53" s="38"/>
      <c r="SR53" s="38"/>
      <c r="SS53" s="38"/>
      <c r="ST53" s="38"/>
      <c r="SU53" s="38"/>
      <c r="SV53" s="38"/>
      <c r="SW53" s="38"/>
      <c r="SX53" s="38"/>
      <c r="SY53" s="38"/>
      <c r="SZ53" s="38"/>
      <c r="TA53" s="38"/>
      <c r="TB53" s="38"/>
      <c r="TC53" s="38"/>
      <c r="TD53" s="38"/>
      <c r="TE53" s="38"/>
      <c r="TF53" s="38"/>
      <c r="TG53" s="38"/>
      <c r="TH53" s="38"/>
      <c r="TI53" s="38"/>
      <c r="TJ53" s="38"/>
      <c r="TK53" s="38"/>
      <c r="TL53" s="38"/>
      <c r="TM53" s="38"/>
      <c r="TN53" s="38"/>
      <c r="TO53" s="38"/>
      <c r="TP53" s="38"/>
      <c r="TQ53" s="38"/>
      <c r="TR53" s="38"/>
      <c r="TS53" s="38"/>
      <c r="TT53" s="38"/>
      <c r="TU53" s="38"/>
      <c r="TV53" s="38"/>
      <c r="TW53" s="38"/>
      <c r="TX53" s="38"/>
      <c r="TY53" s="38"/>
      <c r="TZ53" s="38"/>
      <c r="UA53" s="38"/>
      <c r="UB53" s="38"/>
      <c r="UC53" s="38"/>
      <c r="UD53" s="38"/>
      <c r="UE53" s="38"/>
      <c r="UF53" s="38"/>
      <c r="UG53" s="38"/>
      <c r="UH53" s="38"/>
      <c r="UI53" s="38"/>
      <c r="UJ53" s="38"/>
      <c r="UK53" s="38"/>
      <c r="UL53" s="38"/>
      <c r="UM53" s="38"/>
      <c r="UN53" s="38"/>
      <c r="UO53" s="38"/>
      <c r="UP53" s="38"/>
      <c r="UQ53" s="38"/>
      <c r="UR53" s="38"/>
      <c r="US53" s="38"/>
      <c r="UT53" s="38"/>
      <c r="UU53" s="38"/>
      <c r="UV53" s="38"/>
      <c r="UW53" s="38"/>
      <c r="UX53" s="38"/>
      <c r="UY53" s="38"/>
      <c r="UZ53" s="38"/>
      <c r="VA53" s="38"/>
      <c r="VB53" s="38"/>
      <c r="VC53" s="38"/>
      <c r="VD53" s="38"/>
      <c r="VE53" s="38"/>
      <c r="VF53" s="38"/>
      <c r="VG53" s="38"/>
      <c r="VH53" s="38"/>
      <c r="VI53" s="38"/>
      <c r="VJ53" s="38"/>
      <c r="VK53" s="38"/>
      <c r="VL53" s="38"/>
      <c r="VM53" s="38"/>
      <c r="VN53" s="38"/>
      <c r="VO53" s="38"/>
      <c r="VP53" s="38"/>
      <c r="VQ53" s="38"/>
      <c r="VR53" s="38"/>
      <c r="VS53" s="38"/>
      <c r="VT53" s="38"/>
      <c r="VU53" s="38"/>
      <c r="VV53" s="38"/>
      <c r="VW53" s="38"/>
      <c r="VX53" s="38"/>
      <c r="VY53" s="38"/>
      <c r="VZ53" s="38"/>
      <c r="WA53" s="38"/>
      <c r="WB53" s="38"/>
      <c r="WC53" s="38"/>
      <c r="WD53" s="38"/>
      <c r="WE53" s="38"/>
      <c r="WF53" s="38"/>
      <c r="WG53" s="38"/>
      <c r="WH53" s="38"/>
      <c r="WI53" s="38"/>
      <c r="WJ53" s="38"/>
      <c r="WK53" s="38"/>
      <c r="WL53" s="38"/>
      <c r="WM53" s="38"/>
      <c r="WN53" s="38"/>
      <c r="WO53" s="38"/>
      <c r="WP53" s="38"/>
      <c r="WQ53" s="38"/>
      <c r="WR53" s="38"/>
      <c r="WS53" s="38"/>
      <c r="WT53" s="38"/>
      <c r="WU53" s="38"/>
      <c r="WV53" s="38"/>
      <c r="WW53" s="38"/>
      <c r="WX53" s="38"/>
      <c r="WY53" s="38"/>
      <c r="WZ53" s="38"/>
      <c r="XA53" s="38"/>
      <c r="XB53" s="38"/>
      <c r="XC53" s="38"/>
      <c r="XD53" s="38"/>
      <c r="XE53" s="38"/>
      <c r="XF53" s="38"/>
      <c r="XG53" s="38"/>
      <c r="XH53" s="38"/>
      <c r="XI53" s="38"/>
      <c r="XJ53" s="38"/>
      <c r="XK53" s="38"/>
      <c r="XL53" s="38"/>
      <c r="XM53" s="38"/>
      <c r="XN53" s="38"/>
      <c r="XO53" s="38"/>
      <c r="XP53" s="38"/>
      <c r="XQ53" s="38"/>
      <c r="XR53" s="38"/>
      <c r="XS53" s="38"/>
      <c r="XT53" s="38"/>
      <c r="XU53" s="38"/>
      <c r="XV53" s="38"/>
      <c r="XW53" s="38"/>
      <c r="XX53" s="38"/>
      <c r="XY53" s="38"/>
      <c r="XZ53" s="38"/>
      <c r="YA53" s="38"/>
      <c r="YB53" s="38"/>
      <c r="YC53" s="38"/>
      <c r="YD53" s="38"/>
      <c r="YE53" s="38"/>
      <c r="YF53" s="38"/>
      <c r="YG53" s="38"/>
      <c r="YH53" s="38"/>
      <c r="YI53" s="38"/>
      <c r="YJ53" s="38"/>
      <c r="YK53" s="38"/>
      <c r="YL53" s="38"/>
      <c r="YM53" s="38"/>
      <c r="YN53" s="38"/>
      <c r="YO53" s="38"/>
      <c r="YP53" s="38"/>
      <c r="YQ53" s="38"/>
      <c r="YR53" s="38"/>
      <c r="YS53" s="38"/>
      <c r="YT53" s="38"/>
      <c r="YU53" s="38"/>
      <c r="YV53" s="38"/>
      <c r="YW53" s="38"/>
      <c r="YX53" s="38"/>
      <c r="YY53" s="38"/>
      <c r="YZ53" s="38"/>
      <c r="ZA53" s="38"/>
      <c r="ZB53" s="38"/>
      <c r="ZC53" s="38"/>
      <c r="ZD53" s="38"/>
      <c r="ZE53" s="38"/>
      <c r="ZF53" s="38"/>
      <c r="ZG53" s="38"/>
      <c r="ZH53" s="38"/>
      <c r="ZI53" s="38"/>
      <c r="ZJ53" s="38"/>
      <c r="ZK53" s="38"/>
      <c r="ZL53" s="38"/>
      <c r="ZM53" s="38"/>
      <c r="ZN53" s="38"/>
      <c r="ZO53" s="38"/>
      <c r="ZP53" s="38"/>
      <c r="ZQ53" s="38"/>
      <c r="ZR53" s="38"/>
      <c r="ZS53" s="38"/>
      <c r="ZT53" s="38"/>
      <c r="ZU53" s="38"/>
      <c r="ZV53" s="38"/>
      <c r="ZW53" s="38"/>
      <c r="ZX53" s="38"/>
      <c r="ZY53" s="38"/>
      <c r="ZZ53" s="38"/>
      <c r="AAA53" s="38"/>
      <c r="AAB53" s="38"/>
      <c r="AAC53" s="38"/>
      <c r="AAD53" s="38"/>
      <c r="AAE53" s="38"/>
      <c r="AAF53" s="38"/>
      <c r="AAG53" s="38"/>
      <c r="AAH53" s="38"/>
      <c r="AAI53" s="38"/>
      <c r="AAJ53" s="38"/>
      <c r="AAK53" s="38"/>
      <c r="AAL53" s="38"/>
      <c r="AAM53" s="38"/>
      <c r="AAN53" s="38"/>
      <c r="AAO53" s="38"/>
      <c r="AAP53" s="38"/>
      <c r="AAQ53" s="38"/>
      <c r="AAR53" s="38"/>
      <c r="AAS53" s="38"/>
      <c r="AAT53" s="38"/>
      <c r="AAU53" s="38"/>
      <c r="AAV53" s="38"/>
      <c r="AAW53" s="38"/>
      <c r="AAX53" s="38"/>
      <c r="AAY53" s="38"/>
      <c r="AAZ53" s="38"/>
      <c r="ABA53" s="38"/>
      <c r="ABB53" s="38"/>
      <c r="ABC53" s="38"/>
      <c r="ABD53" s="38"/>
      <c r="ABE53" s="38"/>
      <c r="ABF53" s="38"/>
      <c r="ABG53" s="38"/>
      <c r="ABH53" s="38"/>
      <c r="ABI53" s="38"/>
      <c r="ABJ53" s="38"/>
      <c r="ABK53" s="38"/>
      <c r="ABL53" s="38"/>
      <c r="ABM53" s="38"/>
      <c r="ABN53" s="38"/>
      <c r="ABO53" s="38"/>
      <c r="ABP53" s="38"/>
      <c r="ABQ53" s="38"/>
      <c r="ABR53" s="38"/>
      <c r="ABS53" s="38"/>
      <c r="ABT53" s="38"/>
      <c r="ABU53" s="38"/>
      <c r="ABV53" s="38"/>
      <c r="ABW53" s="38"/>
      <c r="ABX53" s="38"/>
      <c r="ABY53" s="38"/>
      <c r="ABZ53" s="38"/>
      <c r="ACA53" s="38"/>
      <c r="ACB53" s="38"/>
      <c r="ACC53" s="38"/>
      <c r="ACD53" s="38"/>
      <c r="ACE53" s="38"/>
      <c r="ACF53" s="38"/>
      <c r="ACG53" s="38"/>
      <c r="ACH53" s="38"/>
      <c r="ACI53" s="38"/>
      <c r="ACJ53" s="38"/>
      <c r="ACK53" s="38"/>
      <c r="ACL53" s="38"/>
      <c r="ACM53" s="38"/>
      <c r="ACN53" s="38"/>
      <c r="ACO53" s="38"/>
      <c r="ACP53" s="38"/>
      <c r="ACQ53" s="38"/>
      <c r="ACR53" s="38"/>
      <c r="ACS53" s="38"/>
      <c r="ACT53" s="38"/>
      <c r="ACU53" s="38"/>
      <c r="ACV53" s="38"/>
      <c r="ACW53" s="38"/>
      <c r="ACX53" s="38"/>
      <c r="ACY53" s="38"/>
      <c r="ACZ53" s="38"/>
      <c r="ADA53" s="38"/>
      <c r="ADB53" s="38"/>
      <c r="ADC53" s="38"/>
      <c r="ADD53" s="38"/>
      <c r="ADE53" s="38"/>
      <c r="ADF53" s="38"/>
      <c r="ADG53" s="38"/>
      <c r="ADH53" s="38"/>
      <c r="ADI53" s="38"/>
      <c r="ADJ53" s="38"/>
      <c r="ADK53" s="38"/>
      <c r="ADL53" s="38"/>
      <c r="ADM53" s="38"/>
      <c r="ADN53" s="38"/>
      <c r="ADO53" s="38"/>
      <c r="ADP53" s="38"/>
      <c r="ADQ53" s="38"/>
      <c r="ADR53" s="38"/>
      <c r="ADS53" s="38"/>
      <c r="ADT53" s="38"/>
      <c r="ADU53" s="38"/>
      <c r="ADV53" s="38"/>
      <c r="ADW53" s="38"/>
      <c r="ADX53" s="38"/>
      <c r="ADY53" s="38"/>
      <c r="ADZ53" s="38"/>
      <c r="AEA53" s="38"/>
      <c r="AEB53" s="38"/>
      <c r="AEC53" s="38"/>
      <c r="AED53" s="38"/>
      <c r="AEE53" s="38"/>
      <c r="AEF53" s="38"/>
      <c r="AEG53" s="38"/>
      <c r="AEH53" s="38"/>
      <c r="AEI53" s="38"/>
      <c r="AEJ53" s="38"/>
      <c r="AEK53" s="38"/>
      <c r="AEL53" s="38"/>
      <c r="AEM53" s="38"/>
      <c r="AEN53" s="38"/>
      <c r="AEO53" s="38"/>
      <c r="AEP53" s="38"/>
      <c r="AEQ53" s="38"/>
      <c r="AER53" s="38"/>
      <c r="AES53" s="38"/>
      <c r="AET53" s="38"/>
      <c r="AEU53" s="38"/>
      <c r="AEV53" s="38"/>
      <c r="AEW53" s="38"/>
      <c r="AEX53" s="38"/>
      <c r="AEY53" s="38"/>
      <c r="AEZ53" s="38"/>
      <c r="AFA53" s="38"/>
      <c r="AFB53" s="38"/>
      <c r="AFC53" s="38"/>
      <c r="AFD53" s="38"/>
      <c r="AFE53" s="38"/>
      <c r="AFF53" s="38"/>
      <c r="AFG53" s="38"/>
      <c r="AFH53" s="38"/>
      <c r="AFI53" s="38"/>
      <c r="AFJ53" s="38"/>
      <c r="AFK53" s="38"/>
      <c r="AFL53" s="38"/>
      <c r="AFM53" s="38"/>
      <c r="AFN53" s="38"/>
      <c r="AFO53" s="38"/>
      <c r="AFP53" s="38"/>
      <c r="AFQ53" s="38"/>
      <c r="AFR53" s="38"/>
      <c r="AFS53" s="38"/>
      <c r="AFT53" s="38"/>
      <c r="AFU53" s="38"/>
      <c r="AFV53" s="38"/>
      <c r="AFW53" s="38"/>
      <c r="AFX53" s="38"/>
      <c r="AFY53" s="38"/>
      <c r="AFZ53" s="38"/>
      <c r="AGA53" s="38"/>
      <c r="AGB53" s="38"/>
      <c r="AGC53" s="38"/>
      <c r="AGD53" s="38"/>
      <c r="AGE53" s="38"/>
      <c r="AGF53" s="38"/>
      <c r="AGG53" s="38"/>
      <c r="AGH53" s="38"/>
      <c r="AGI53" s="38"/>
      <c r="AGJ53" s="38"/>
      <c r="AGK53" s="38"/>
      <c r="AGL53" s="38"/>
      <c r="AGM53" s="38"/>
      <c r="AGN53" s="38"/>
      <c r="AGO53" s="38"/>
      <c r="AGP53" s="38"/>
      <c r="AGQ53" s="38"/>
      <c r="AGR53" s="38"/>
      <c r="AGS53" s="38"/>
      <c r="AGT53" s="38"/>
      <c r="AGU53" s="38"/>
      <c r="AGV53" s="38"/>
      <c r="AGW53" s="38"/>
      <c r="AGX53" s="38"/>
      <c r="AGY53" s="38"/>
      <c r="AGZ53" s="38"/>
      <c r="AHA53" s="38"/>
      <c r="AHB53" s="38"/>
      <c r="AHC53" s="38"/>
      <c r="AHD53" s="38"/>
      <c r="AHE53" s="38"/>
      <c r="AHF53" s="38"/>
      <c r="AHG53" s="38"/>
      <c r="AHH53" s="38"/>
      <c r="AHI53" s="38"/>
      <c r="AHJ53" s="38"/>
      <c r="AHK53" s="38"/>
      <c r="AHL53" s="38"/>
      <c r="AHM53" s="38"/>
      <c r="AHN53" s="38"/>
      <c r="AHO53" s="38"/>
      <c r="AHP53" s="38"/>
      <c r="AHQ53" s="38"/>
      <c r="AHR53" s="38"/>
      <c r="AHS53" s="38"/>
      <c r="AHT53" s="38"/>
      <c r="AHU53" s="38"/>
      <c r="AHV53" s="38"/>
      <c r="AHW53" s="38"/>
      <c r="AHX53" s="38"/>
      <c r="AHY53" s="38"/>
      <c r="AHZ53" s="38"/>
      <c r="AIA53" s="38"/>
      <c r="AIB53" s="38"/>
      <c r="AIC53" s="38"/>
      <c r="AID53" s="38"/>
      <c r="AIE53" s="38"/>
      <c r="AIF53" s="38"/>
      <c r="AIG53" s="38"/>
      <c r="AIH53" s="38"/>
      <c r="AII53" s="38"/>
      <c r="AIJ53" s="38"/>
      <c r="AIK53" s="38"/>
      <c r="AIL53" s="38"/>
      <c r="AIM53" s="38"/>
      <c r="AIN53" s="38"/>
      <c r="AIO53" s="38"/>
      <c r="AIP53" s="38"/>
      <c r="AIQ53" s="38"/>
      <c r="AIR53" s="38"/>
      <c r="AIS53" s="38"/>
      <c r="AIT53" s="38"/>
      <c r="AIU53" s="38"/>
      <c r="AIV53" s="38"/>
      <c r="AIW53" s="38"/>
      <c r="AIX53" s="38"/>
      <c r="AIY53" s="38"/>
      <c r="AIZ53" s="38"/>
      <c r="AJA53" s="38"/>
      <c r="AJB53" s="38"/>
      <c r="AJC53" s="38"/>
      <c r="AJD53" s="38"/>
      <c r="AJE53" s="38"/>
      <c r="AJF53" s="38"/>
      <c r="AJG53" s="38"/>
      <c r="AJH53" s="38"/>
      <c r="AJI53" s="38"/>
      <c r="AJJ53" s="38"/>
      <c r="AJK53" s="38"/>
      <c r="AJL53" s="38"/>
      <c r="AJM53" s="38"/>
      <c r="AJN53" s="38"/>
      <c r="AJO53" s="38"/>
      <c r="AJP53" s="38"/>
      <c r="AJQ53" s="38"/>
      <c r="AJR53" s="38"/>
      <c r="AJS53" s="38"/>
      <c r="AJT53" s="38"/>
      <c r="AJU53" s="38"/>
      <c r="AJV53" s="38"/>
      <c r="AJW53" s="38"/>
      <c r="AJX53" s="38"/>
      <c r="AJY53" s="38"/>
      <c r="AJZ53" s="38"/>
      <c r="AKA53" s="38"/>
      <c r="AKB53" s="38"/>
      <c r="AKC53" s="38"/>
      <c r="AKD53" s="38"/>
      <c r="AKE53" s="38"/>
      <c r="AKF53" s="38"/>
      <c r="AKG53" s="38"/>
      <c r="AKH53" s="38"/>
      <c r="AKI53" s="38"/>
      <c r="AKJ53" s="38"/>
      <c r="AKK53" s="38"/>
      <c r="AKL53" s="38"/>
      <c r="AKM53" s="38"/>
      <c r="AKN53" s="38"/>
      <c r="AKO53" s="38"/>
      <c r="AKP53" s="38"/>
      <c r="AKQ53" s="38"/>
      <c r="AKR53" s="38"/>
      <c r="AKS53" s="38"/>
      <c r="AKT53" s="38"/>
      <c r="AKU53" s="38"/>
      <c r="AKV53" s="38"/>
      <c r="AKW53" s="38"/>
      <c r="AKX53" s="38"/>
      <c r="AKY53" s="38"/>
      <c r="AKZ53" s="38"/>
      <c r="ALA53" s="38"/>
      <c r="ALB53" s="38"/>
      <c r="ALC53" s="38"/>
      <c r="ALD53" s="38"/>
      <c r="ALE53" s="38"/>
      <c r="ALF53" s="38"/>
      <c r="ALG53" s="38"/>
      <c r="ALH53" s="38"/>
      <c r="ALI53" s="38"/>
      <c r="ALJ53" s="38"/>
      <c r="ALK53" s="38"/>
      <c r="ALL53" s="38"/>
      <c r="ALM53" s="38"/>
      <c r="ALN53" s="38"/>
      <c r="ALO53" s="38"/>
      <c r="ALP53" s="38"/>
      <c r="ALQ53" s="38"/>
      <c r="ALR53" s="38"/>
      <c r="ALS53" s="38"/>
      <c r="ALT53" s="38"/>
      <c r="ALU53" s="38"/>
      <c r="ALV53" s="38"/>
      <c r="ALW53" s="38"/>
      <c r="ALX53" s="38"/>
      <c r="ALY53" s="38"/>
      <c r="ALZ53" s="38"/>
      <c r="AMA53" s="38"/>
      <c r="AMB53" s="38"/>
      <c r="AMC53" s="38"/>
      <c r="AMD53" s="38"/>
      <c r="AME53" s="38"/>
      <c r="AMF53" s="38"/>
      <c r="AMG53" s="38"/>
      <c r="AMH53" s="38"/>
      <c r="AMI53" s="38"/>
      <c r="AMJ53" s="38"/>
      <c r="AMK53" s="38"/>
      <c r="AML53" s="38"/>
      <c r="AMM53" s="38"/>
      <c r="AMN53" s="38"/>
      <c r="AMO53" s="38"/>
      <c r="AMP53" s="38"/>
      <c r="AMQ53" s="38"/>
      <c r="AMR53" s="38"/>
      <c r="AMS53" s="38"/>
      <c r="AMT53" s="38"/>
      <c r="AMU53" s="38"/>
      <c r="AMV53" s="38"/>
      <c r="AMW53" s="38"/>
      <c r="AMX53" s="38"/>
      <c r="AMY53" s="38"/>
      <c r="AMZ53" s="38"/>
      <c r="ANA53" s="38"/>
      <c r="ANB53" s="38"/>
      <c r="ANC53" s="38"/>
      <c r="AND53" s="38"/>
      <c r="ANE53" s="38"/>
      <c r="ANF53" s="38"/>
      <c r="ANG53" s="38"/>
      <c r="ANH53" s="38"/>
      <c r="ANI53" s="38"/>
      <c r="ANJ53" s="38"/>
      <c r="ANK53" s="38"/>
      <c r="ANL53" s="38"/>
      <c r="ANM53" s="38"/>
      <c r="ANN53" s="38"/>
      <c r="ANO53" s="38"/>
      <c r="ANP53" s="38"/>
      <c r="ANQ53" s="38"/>
      <c r="ANR53" s="38"/>
      <c r="ANS53" s="38"/>
      <c r="ANT53" s="38"/>
      <c r="ANU53" s="38"/>
      <c r="ANV53" s="38"/>
      <c r="ANW53" s="38"/>
      <c r="ANX53" s="38"/>
      <c r="ANY53" s="38"/>
      <c r="ANZ53" s="38"/>
      <c r="AOA53" s="38"/>
      <c r="AOB53" s="38"/>
      <c r="AOC53" s="38"/>
      <c r="AOD53" s="38"/>
      <c r="AOE53" s="38"/>
      <c r="AOF53" s="38"/>
      <c r="AOG53" s="38"/>
      <c r="AOH53" s="38"/>
      <c r="AOI53" s="38"/>
      <c r="AOJ53" s="38"/>
      <c r="AOK53" s="38"/>
      <c r="AOL53" s="38"/>
      <c r="AOM53" s="38"/>
      <c r="AON53" s="38"/>
      <c r="AOO53" s="38"/>
      <c r="AOP53" s="38"/>
      <c r="AOQ53" s="38"/>
      <c r="AOR53" s="38"/>
      <c r="AOS53" s="38"/>
      <c r="AOT53" s="38"/>
      <c r="AOU53" s="38"/>
      <c r="AOV53" s="38"/>
      <c r="AOW53" s="38"/>
      <c r="AOX53" s="38"/>
      <c r="AOY53" s="38"/>
      <c r="AOZ53" s="38"/>
      <c r="APA53" s="38"/>
      <c r="APB53" s="38"/>
      <c r="APC53" s="38"/>
      <c r="APD53" s="38"/>
      <c r="APE53" s="38"/>
      <c r="APF53" s="38"/>
      <c r="APG53" s="38"/>
      <c r="APH53" s="38"/>
      <c r="API53" s="38"/>
      <c r="APJ53" s="38"/>
      <c r="APK53" s="38"/>
      <c r="APL53" s="38"/>
      <c r="APM53" s="38"/>
      <c r="APN53" s="38"/>
      <c r="APO53" s="38"/>
      <c r="APP53" s="38"/>
      <c r="APQ53" s="38"/>
      <c r="APR53" s="38"/>
      <c r="APS53" s="38"/>
      <c r="APT53" s="38"/>
      <c r="APU53" s="38"/>
      <c r="APV53" s="38"/>
      <c r="APW53" s="38"/>
      <c r="APX53" s="38"/>
      <c r="APY53" s="38"/>
      <c r="APZ53" s="38"/>
      <c r="AQA53" s="38"/>
      <c r="AQB53" s="38"/>
      <c r="AQC53" s="38"/>
      <c r="AQD53" s="38"/>
      <c r="AQE53" s="38"/>
      <c r="AQF53" s="38"/>
      <c r="AQG53" s="38"/>
      <c r="AQH53" s="38"/>
      <c r="AQI53" s="38"/>
      <c r="AQJ53" s="38"/>
      <c r="AQK53" s="38"/>
      <c r="AQL53" s="38"/>
      <c r="AQM53" s="38"/>
      <c r="AQN53" s="38"/>
      <c r="AQO53" s="38"/>
      <c r="AQP53" s="38"/>
      <c r="AQQ53" s="38"/>
      <c r="AQR53" s="38"/>
      <c r="AQS53" s="38"/>
      <c r="AQT53" s="38"/>
      <c r="AQU53" s="38"/>
      <c r="AQV53" s="38"/>
      <c r="AQW53" s="38"/>
      <c r="AQX53" s="38"/>
      <c r="AQY53" s="38"/>
      <c r="AQZ53" s="38"/>
      <c r="ARA53" s="38"/>
      <c r="ARB53" s="38"/>
      <c r="ARC53" s="38"/>
      <c r="ARD53" s="38"/>
      <c r="ARE53" s="38"/>
      <c r="ARF53" s="38"/>
      <c r="ARG53" s="38"/>
      <c r="ARH53" s="38"/>
      <c r="ARI53" s="38"/>
      <c r="ARJ53" s="38"/>
      <c r="ARK53" s="38"/>
      <c r="ARL53" s="38"/>
      <c r="ARM53" s="38"/>
      <c r="ARN53" s="38"/>
      <c r="ARO53" s="38"/>
      <c r="ARP53" s="38"/>
      <c r="ARQ53" s="38"/>
      <c r="ARR53" s="38"/>
      <c r="ARS53" s="38"/>
      <c r="ART53" s="38"/>
      <c r="ARU53" s="38"/>
      <c r="ARV53" s="38"/>
      <c r="ARW53" s="38"/>
      <c r="ARX53" s="38"/>
      <c r="ARY53" s="38"/>
      <c r="ARZ53" s="38"/>
      <c r="ASA53" s="38"/>
      <c r="ASB53" s="38"/>
      <c r="ASC53" s="38"/>
      <c r="ASD53" s="38"/>
      <c r="ASE53" s="38"/>
      <c r="ASF53" s="38"/>
      <c r="ASG53" s="38"/>
      <c r="ASH53" s="38"/>
      <c r="ASI53" s="38"/>
      <c r="ASJ53" s="38"/>
      <c r="ASK53" s="38"/>
      <c r="ASL53" s="38"/>
      <c r="ASM53" s="38"/>
      <c r="ASN53" s="38"/>
      <c r="ASO53" s="38"/>
      <c r="ASP53" s="38"/>
      <c r="ASQ53" s="38"/>
      <c r="ASR53" s="38"/>
      <c r="ASS53" s="38"/>
      <c r="AST53" s="38"/>
      <c r="ASU53" s="38"/>
      <c r="ASV53" s="38"/>
      <c r="ASW53" s="38"/>
      <c r="ASX53" s="38"/>
      <c r="ASY53" s="38"/>
      <c r="ASZ53" s="38"/>
      <c r="ATA53" s="38"/>
      <c r="ATB53" s="38"/>
      <c r="ATC53" s="38"/>
      <c r="ATD53" s="38"/>
      <c r="ATE53" s="38"/>
      <c r="ATF53" s="38"/>
      <c r="ATG53" s="38"/>
      <c r="ATH53" s="38"/>
      <c r="ATI53" s="38"/>
      <c r="ATJ53" s="38"/>
      <c r="ATK53" s="38"/>
      <c r="ATL53" s="38"/>
      <c r="ATM53" s="38"/>
      <c r="ATN53" s="38"/>
      <c r="ATO53" s="38"/>
      <c r="ATP53" s="38"/>
      <c r="ATQ53" s="38"/>
      <c r="ATR53" s="38"/>
      <c r="ATS53" s="38"/>
      <c r="ATT53" s="38"/>
      <c r="ATU53" s="38"/>
      <c r="ATV53" s="38"/>
      <c r="ATW53" s="38"/>
      <c r="ATX53" s="38"/>
      <c r="ATY53" s="38"/>
      <c r="ATZ53" s="38"/>
      <c r="AUA53" s="38"/>
      <c r="AUB53" s="38"/>
      <c r="AUC53" s="38"/>
      <c r="AUD53" s="38"/>
      <c r="AUE53" s="38"/>
      <c r="AUF53" s="38"/>
      <c r="AUG53" s="38"/>
      <c r="AUH53" s="38"/>
      <c r="AUI53" s="38"/>
      <c r="AUJ53" s="38"/>
      <c r="AUK53" s="38"/>
      <c r="AUL53" s="38"/>
      <c r="AUM53" s="38"/>
      <c r="AUN53" s="38"/>
      <c r="AUO53" s="38"/>
      <c r="AUP53" s="38"/>
      <c r="AUQ53" s="38"/>
      <c r="AUR53" s="38"/>
      <c r="AUS53" s="38"/>
      <c r="AUT53" s="38"/>
      <c r="AUU53" s="38"/>
      <c r="AUV53" s="38"/>
      <c r="AUW53" s="38"/>
      <c r="AUX53" s="38"/>
      <c r="AUY53" s="38"/>
      <c r="AUZ53" s="38"/>
      <c r="AVA53" s="38"/>
      <c r="AVB53" s="38"/>
      <c r="AVC53" s="38"/>
      <c r="AVD53" s="38"/>
      <c r="AVE53" s="38"/>
      <c r="AVF53" s="38"/>
      <c r="AVG53" s="38"/>
      <c r="AVH53" s="38"/>
      <c r="AVI53" s="38"/>
      <c r="AVJ53" s="38"/>
      <c r="AVK53" s="38"/>
      <c r="AVL53" s="38"/>
      <c r="AVM53" s="38"/>
      <c r="AVN53" s="38"/>
      <c r="AVO53" s="38"/>
      <c r="AVP53" s="38"/>
      <c r="AVQ53" s="38"/>
      <c r="AVR53" s="38"/>
      <c r="AVS53" s="38"/>
      <c r="AVT53" s="38"/>
      <c r="AVU53" s="38"/>
      <c r="AVV53" s="38"/>
      <c r="AVW53" s="38"/>
      <c r="AVX53" s="38"/>
      <c r="AVY53" s="38"/>
      <c r="AVZ53" s="38"/>
      <c r="AWA53" s="38"/>
      <c r="AWB53" s="38"/>
      <c r="AWC53" s="38"/>
      <c r="AWD53" s="38"/>
      <c r="AWE53" s="38"/>
      <c r="AWF53" s="38"/>
      <c r="AWG53" s="38"/>
      <c r="AWH53" s="38"/>
      <c r="AWI53" s="38"/>
      <c r="AWJ53" s="38"/>
      <c r="AWK53" s="38"/>
      <c r="AWL53" s="38"/>
      <c r="AWM53" s="38"/>
      <c r="AWN53" s="38"/>
      <c r="AWO53" s="38"/>
      <c r="AWP53" s="38"/>
      <c r="AWQ53" s="38"/>
      <c r="AWR53" s="38"/>
      <c r="AWS53" s="38"/>
      <c r="AWT53" s="38"/>
      <c r="AWU53" s="38"/>
      <c r="AWV53" s="38"/>
      <c r="AWW53" s="38"/>
      <c r="AWX53" s="38"/>
      <c r="AWY53" s="38"/>
      <c r="AWZ53" s="38"/>
      <c r="AXA53" s="38"/>
      <c r="AXB53" s="38"/>
      <c r="AXC53" s="38"/>
      <c r="AXD53" s="38"/>
      <c r="AXE53" s="38"/>
      <c r="AXF53" s="38"/>
      <c r="AXG53" s="38"/>
      <c r="AXH53" s="38"/>
      <c r="AXI53" s="38"/>
      <c r="AXJ53" s="38"/>
      <c r="AXK53" s="38"/>
      <c r="AXL53" s="38"/>
      <c r="AXM53" s="38"/>
      <c r="AXN53" s="38"/>
      <c r="AXO53" s="38"/>
      <c r="AXP53" s="38"/>
      <c r="AXQ53" s="38"/>
      <c r="AXR53" s="38"/>
      <c r="AXS53" s="38"/>
      <c r="AXT53" s="38"/>
      <c r="AXU53" s="38"/>
      <c r="AXV53" s="38"/>
      <c r="AXW53" s="38"/>
      <c r="AXX53" s="38"/>
      <c r="AXY53" s="38"/>
      <c r="AXZ53" s="38"/>
      <c r="AYA53" s="38"/>
      <c r="AYB53" s="38"/>
      <c r="AYC53" s="38"/>
      <c r="AYD53" s="38"/>
      <c r="AYE53" s="38"/>
      <c r="AYF53" s="38"/>
      <c r="AYG53" s="38"/>
      <c r="AYH53" s="38"/>
      <c r="AYI53" s="38"/>
      <c r="AYJ53" s="38"/>
      <c r="AYK53" s="38"/>
      <c r="AYL53" s="38"/>
      <c r="AYM53" s="38"/>
      <c r="AYN53" s="38"/>
      <c r="AYO53" s="38"/>
      <c r="AYP53" s="38"/>
      <c r="AYQ53" s="38"/>
      <c r="AYR53" s="38"/>
      <c r="AYS53" s="38"/>
      <c r="AYT53" s="38"/>
      <c r="AYU53" s="38"/>
      <c r="AYV53" s="38"/>
      <c r="AYW53" s="38"/>
      <c r="AYX53" s="38"/>
      <c r="AYY53" s="38"/>
      <c r="AYZ53" s="38"/>
      <c r="AZA53" s="38"/>
      <c r="AZB53" s="38"/>
      <c r="AZC53" s="38"/>
      <c r="AZD53" s="38"/>
      <c r="AZE53" s="38"/>
      <c r="AZF53" s="38"/>
      <c r="AZG53" s="38"/>
      <c r="AZH53" s="38"/>
      <c r="AZI53" s="38"/>
      <c r="AZJ53" s="38"/>
      <c r="AZK53" s="38"/>
      <c r="AZL53" s="38"/>
      <c r="AZM53" s="38"/>
      <c r="AZN53" s="38"/>
      <c r="AZO53" s="38"/>
      <c r="AZP53" s="38"/>
      <c r="AZQ53" s="38"/>
      <c r="AZR53" s="38"/>
      <c r="AZS53" s="38"/>
      <c r="AZT53" s="38"/>
      <c r="AZU53" s="38"/>
      <c r="AZV53" s="38"/>
      <c r="AZW53" s="38"/>
      <c r="AZX53" s="38"/>
      <c r="AZY53" s="38"/>
      <c r="AZZ53" s="38"/>
      <c r="BAA53" s="38"/>
      <c r="BAB53" s="38"/>
      <c r="BAC53" s="38"/>
      <c r="BAD53" s="38"/>
      <c r="BAE53" s="38"/>
      <c r="BAF53" s="38"/>
      <c r="BAG53" s="38"/>
      <c r="BAH53" s="38"/>
      <c r="BAI53" s="38"/>
      <c r="BAJ53" s="38"/>
      <c r="BAK53" s="38"/>
      <c r="BAL53" s="38"/>
      <c r="BAM53" s="38"/>
      <c r="BAN53" s="38"/>
      <c r="BAO53" s="38"/>
      <c r="BAP53" s="38"/>
      <c r="BAQ53" s="38"/>
      <c r="BAR53" s="38"/>
      <c r="BAS53" s="38"/>
      <c r="BAT53" s="38"/>
      <c r="BAU53" s="38"/>
      <c r="BAV53" s="38"/>
      <c r="BAW53" s="38"/>
      <c r="BAX53" s="38"/>
      <c r="BAY53" s="38"/>
      <c r="BAZ53" s="38"/>
      <c r="BBA53" s="38"/>
      <c r="BBB53" s="38"/>
      <c r="BBC53" s="38"/>
      <c r="BBD53" s="38"/>
      <c r="BBE53" s="38"/>
      <c r="BBF53" s="38"/>
      <c r="BBG53" s="38"/>
      <c r="BBH53" s="38"/>
      <c r="BBI53" s="38"/>
      <c r="BBJ53" s="38"/>
      <c r="BBK53" s="38"/>
      <c r="BBL53" s="38"/>
      <c r="BBM53" s="38"/>
      <c r="BBN53" s="38"/>
      <c r="BBO53" s="38"/>
      <c r="BBP53" s="38"/>
      <c r="BBQ53" s="38"/>
      <c r="BBR53" s="38"/>
      <c r="BBS53" s="38"/>
      <c r="BBT53" s="38"/>
      <c r="BBU53" s="38"/>
      <c r="BBV53" s="38"/>
      <c r="BBW53" s="38"/>
      <c r="BBX53" s="38"/>
      <c r="BBY53" s="38"/>
      <c r="BBZ53" s="38"/>
      <c r="BCA53" s="38"/>
      <c r="BCB53" s="38"/>
      <c r="BCC53" s="38"/>
      <c r="BCD53" s="38"/>
      <c r="BCE53" s="38"/>
      <c r="BCF53" s="38"/>
      <c r="BCG53" s="38"/>
      <c r="BCH53" s="38"/>
      <c r="BCI53" s="38"/>
      <c r="BCJ53" s="38"/>
      <c r="BCK53" s="38"/>
      <c r="BCL53" s="38"/>
      <c r="BCM53" s="38"/>
      <c r="BCN53" s="38"/>
      <c r="BCO53" s="38"/>
      <c r="BCP53" s="38"/>
      <c r="BCQ53" s="38"/>
      <c r="BCR53" s="38"/>
      <c r="BCS53" s="38"/>
      <c r="BCT53" s="38"/>
      <c r="BCU53" s="38"/>
      <c r="BCV53" s="38"/>
      <c r="BCW53" s="38"/>
      <c r="BCX53" s="38"/>
      <c r="BCY53" s="38"/>
      <c r="BCZ53" s="38"/>
      <c r="BDA53" s="38"/>
      <c r="BDB53" s="38"/>
      <c r="BDC53" s="38"/>
      <c r="BDD53" s="38"/>
      <c r="BDE53" s="38"/>
      <c r="BDF53" s="38"/>
      <c r="BDG53" s="38"/>
      <c r="BDH53" s="38"/>
      <c r="BDI53" s="38"/>
      <c r="BDJ53" s="38"/>
      <c r="BDK53" s="38"/>
      <c r="BDL53" s="38"/>
      <c r="BDM53" s="38"/>
      <c r="BDN53" s="38"/>
      <c r="BDO53" s="38"/>
      <c r="BDP53" s="38"/>
      <c r="BDQ53" s="38"/>
      <c r="BDR53" s="38"/>
      <c r="BDS53" s="38"/>
      <c r="BDT53" s="38"/>
      <c r="BDU53" s="38"/>
      <c r="BDV53" s="38"/>
      <c r="BDW53" s="38"/>
      <c r="BDX53" s="38"/>
      <c r="BDY53" s="38"/>
      <c r="BDZ53" s="38"/>
      <c r="BEA53" s="38"/>
      <c r="BEB53" s="38"/>
      <c r="BEC53" s="38"/>
      <c r="BED53" s="38"/>
      <c r="BEE53" s="38"/>
      <c r="BEF53" s="38"/>
      <c r="BEG53" s="38"/>
      <c r="BEH53" s="38"/>
      <c r="BEI53" s="38"/>
      <c r="BEJ53" s="38"/>
      <c r="BEK53" s="38"/>
      <c r="BEL53" s="38"/>
      <c r="BEM53" s="38"/>
      <c r="BEN53" s="38"/>
      <c r="BEO53" s="38"/>
      <c r="BEP53" s="38"/>
      <c r="BEQ53" s="38"/>
      <c r="BER53" s="38"/>
      <c r="BES53" s="38"/>
      <c r="BET53" s="38"/>
      <c r="BEU53" s="38"/>
      <c r="BEV53" s="38"/>
      <c r="BEW53" s="38"/>
      <c r="BEX53" s="38"/>
      <c r="BEY53" s="38"/>
      <c r="BEZ53" s="38"/>
      <c r="BFA53" s="38"/>
      <c r="BFB53" s="38"/>
      <c r="BFC53" s="38"/>
      <c r="BFD53" s="38"/>
      <c r="BFE53" s="38"/>
      <c r="BFF53" s="38"/>
      <c r="BFG53" s="38"/>
      <c r="BFH53" s="38"/>
      <c r="BFI53" s="38"/>
      <c r="BFJ53" s="38"/>
      <c r="BFK53" s="38"/>
      <c r="BFL53" s="38"/>
      <c r="BFM53" s="38"/>
      <c r="BFN53" s="38"/>
      <c r="BFO53" s="38"/>
      <c r="BFP53" s="38"/>
      <c r="BFQ53" s="38"/>
      <c r="BFR53" s="38"/>
      <c r="BFS53" s="38"/>
      <c r="BFT53" s="38"/>
      <c r="BFU53" s="38"/>
      <c r="BFV53" s="38"/>
      <c r="BFW53" s="38"/>
      <c r="BFX53" s="38"/>
      <c r="BFY53" s="38"/>
      <c r="BFZ53" s="38"/>
      <c r="BGA53" s="38"/>
      <c r="BGB53" s="38"/>
      <c r="BGC53" s="38"/>
      <c r="BGD53" s="38"/>
      <c r="BGE53" s="38"/>
      <c r="BGF53" s="38"/>
      <c r="BGG53" s="38"/>
      <c r="BGH53" s="38"/>
      <c r="BGI53" s="38"/>
      <c r="BGJ53" s="38"/>
      <c r="BGK53" s="38"/>
      <c r="BGL53" s="38"/>
      <c r="BGM53" s="38"/>
      <c r="BGN53" s="38"/>
      <c r="BGO53" s="38"/>
      <c r="BGP53" s="38"/>
      <c r="BGQ53" s="38"/>
      <c r="BGR53" s="38"/>
      <c r="BGS53" s="38"/>
      <c r="BGT53" s="38"/>
      <c r="BGU53" s="38"/>
      <c r="BGV53" s="38"/>
      <c r="BGW53" s="38"/>
      <c r="BGX53" s="38"/>
      <c r="BGY53" s="38"/>
      <c r="BGZ53" s="38"/>
      <c r="BHA53" s="38"/>
      <c r="BHB53" s="38"/>
      <c r="BHC53" s="38"/>
      <c r="BHD53" s="38"/>
      <c r="BHE53" s="38"/>
      <c r="BHF53" s="38"/>
      <c r="BHG53" s="38"/>
      <c r="BHH53" s="38"/>
      <c r="BHI53" s="38"/>
      <c r="BHJ53" s="38"/>
      <c r="BHK53" s="38"/>
      <c r="BHL53" s="38"/>
      <c r="BHM53" s="38"/>
      <c r="BHN53" s="38"/>
      <c r="BHO53" s="38"/>
      <c r="BHP53" s="38"/>
      <c r="BHQ53" s="38"/>
      <c r="BHR53" s="38"/>
      <c r="BHS53" s="38"/>
      <c r="BHT53" s="38"/>
      <c r="BHU53" s="38"/>
      <c r="BHV53" s="38"/>
      <c r="BHW53" s="38"/>
      <c r="BHX53" s="38"/>
      <c r="BHY53" s="38"/>
      <c r="BHZ53" s="38"/>
      <c r="BIA53" s="38"/>
      <c r="BIB53" s="38"/>
      <c r="BIC53" s="38"/>
      <c r="BID53" s="38"/>
      <c r="BIE53" s="38"/>
      <c r="BIF53" s="38"/>
      <c r="BIG53" s="38"/>
      <c r="BIH53" s="38"/>
      <c r="BII53" s="38"/>
      <c r="BIJ53" s="38"/>
      <c r="BIK53" s="38"/>
      <c r="BIL53" s="38"/>
      <c r="BIM53" s="38"/>
      <c r="BIN53" s="38"/>
      <c r="BIO53" s="38"/>
      <c r="BIP53" s="38"/>
      <c r="BIQ53" s="38"/>
      <c r="BIR53" s="38"/>
      <c r="BIS53" s="38"/>
      <c r="BIT53" s="38"/>
      <c r="BIU53" s="38"/>
      <c r="BIV53" s="38"/>
      <c r="BIW53" s="38"/>
      <c r="BIX53" s="38"/>
      <c r="BIY53" s="38"/>
      <c r="BIZ53" s="38"/>
      <c r="BJA53" s="38"/>
      <c r="BJB53" s="38"/>
      <c r="BJC53" s="38"/>
      <c r="BJD53" s="38"/>
      <c r="BJE53" s="38"/>
      <c r="BJF53" s="38"/>
      <c r="BJG53" s="38"/>
      <c r="BJH53" s="38"/>
      <c r="BJI53" s="38"/>
      <c r="BJJ53" s="38"/>
      <c r="BJK53" s="38"/>
      <c r="BJL53" s="38"/>
      <c r="BJM53" s="38"/>
      <c r="BJN53" s="38"/>
      <c r="BJO53" s="38"/>
      <c r="BJP53" s="38"/>
      <c r="BJQ53" s="38"/>
      <c r="BJR53" s="38"/>
      <c r="BJS53" s="38"/>
      <c r="BJT53" s="38"/>
      <c r="BJU53" s="38"/>
      <c r="BJV53" s="38"/>
      <c r="BJW53" s="38"/>
      <c r="BJX53" s="38"/>
      <c r="BJY53" s="38"/>
      <c r="BJZ53" s="38"/>
      <c r="BKA53" s="38"/>
      <c r="BKB53" s="38"/>
      <c r="BKC53" s="38"/>
      <c r="BKD53" s="38"/>
      <c r="BKE53" s="38"/>
      <c r="BKF53" s="38"/>
      <c r="BKG53" s="38"/>
      <c r="BKH53" s="38"/>
      <c r="BKI53" s="38"/>
      <c r="BKJ53" s="38"/>
      <c r="BKK53" s="38"/>
      <c r="BKL53" s="38"/>
      <c r="BKM53" s="38"/>
      <c r="BKN53" s="38"/>
      <c r="BKO53" s="38"/>
      <c r="BKP53" s="38"/>
      <c r="BKQ53" s="38"/>
      <c r="BKR53" s="38"/>
      <c r="BKS53" s="38"/>
      <c r="BKT53" s="38"/>
      <c r="BKU53" s="38"/>
      <c r="BKV53" s="38"/>
      <c r="BKW53" s="38"/>
      <c r="BKX53" s="38"/>
      <c r="BKY53" s="38"/>
      <c r="BKZ53" s="38"/>
      <c r="BLA53" s="38"/>
      <c r="BLB53" s="38"/>
      <c r="BLC53" s="38"/>
      <c r="BLD53" s="38"/>
      <c r="BLE53" s="38"/>
      <c r="BLF53" s="38"/>
      <c r="BLG53" s="38"/>
      <c r="BLH53" s="38"/>
      <c r="BLI53" s="38"/>
      <c r="BLJ53" s="38"/>
      <c r="BLK53" s="38"/>
      <c r="BLL53" s="38"/>
      <c r="BLM53" s="38"/>
      <c r="BLN53" s="38"/>
      <c r="BLO53" s="38"/>
      <c r="BLP53" s="38"/>
      <c r="BLQ53" s="38"/>
      <c r="BLR53" s="38"/>
      <c r="BLS53" s="38"/>
      <c r="BLT53" s="38"/>
      <c r="BLU53" s="38"/>
      <c r="BLV53" s="38"/>
      <c r="BLW53" s="38"/>
      <c r="BLX53" s="38"/>
      <c r="BLY53" s="38"/>
      <c r="BLZ53" s="38"/>
      <c r="BMA53" s="38"/>
      <c r="BMB53" s="38"/>
      <c r="BMC53" s="38"/>
      <c r="BMD53" s="38"/>
      <c r="BME53" s="38"/>
      <c r="BMF53" s="38"/>
      <c r="BMG53" s="38"/>
      <c r="BMH53" s="38"/>
      <c r="BMI53" s="38"/>
      <c r="BMJ53" s="38"/>
      <c r="BMK53" s="38"/>
      <c r="BML53" s="38"/>
      <c r="BMM53" s="38"/>
      <c r="BMN53" s="38"/>
      <c r="BMO53" s="38"/>
      <c r="BMP53" s="38"/>
      <c r="BMQ53" s="38"/>
      <c r="BMR53" s="38"/>
      <c r="BMS53" s="38"/>
      <c r="BMT53" s="38"/>
      <c r="BMU53" s="38"/>
      <c r="BMV53" s="38"/>
      <c r="BMW53" s="38"/>
      <c r="BMX53" s="38"/>
      <c r="BMY53" s="38"/>
      <c r="BMZ53" s="38"/>
      <c r="BNA53" s="38"/>
      <c r="BNB53" s="38"/>
      <c r="BNC53" s="38"/>
      <c r="BND53" s="38"/>
      <c r="BNE53" s="38"/>
      <c r="BNF53" s="38"/>
      <c r="BNG53" s="38"/>
      <c r="BNH53" s="38"/>
      <c r="BNI53" s="38"/>
      <c r="BNJ53" s="38"/>
      <c r="BNK53" s="38"/>
      <c r="BNL53" s="38"/>
      <c r="BNM53" s="38"/>
      <c r="BNN53" s="38"/>
      <c r="BNO53" s="38"/>
      <c r="BNP53" s="38"/>
      <c r="BNQ53" s="38"/>
      <c r="BNR53" s="38"/>
      <c r="BNS53" s="38"/>
      <c r="BNT53" s="38"/>
      <c r="BNU53" s="38"/>
      <c r="BNV53" s="38"/>
      <c r="BNW53" s="38"/>
      <c r="BNX53" s="38"/>
      <c r="BNY53" s="38"/>
      <c r="BNZ53" s="38"/>
      <c r="BOA53" s="38"/>
      <c r="BOB53" s="38"/>
      <c r="BOC53" s="38"/>
      <c r="BOD53" s="38"/>
      <c r="BOE53" s="38"/>
      <c r="BOF53" s="38"/>
      <c r="BOG53" s="38"/>
      <c r="BOH53" s="38"/>
      <c r="BOI53" s="38"/>
      <c r="BOJ53" s="38"/>
      <c r="BOK53" s="38"/>
      <c r="BOL53" s="38"/>
      <c r="BOM53" s="38"/>
      <c r="BON53" s="38"/>
      <c r="BOO53" s="38"/>
      <c r="BOP53" s="38"/>
      <c r="BOQ53" s="38"/>
      <c r="BOR53" s="38"/>
      <c r="BOS53" s="38"/>
      <c r="BOT53" s="38"/>
      <c r="BOU53" s="38"/>
      <c r="BOV53" s="38"/>
      <c r="BOW53" s="38"/>
      <c r="BOX53" s="38"/>
      <c r="BOY53" s="38"/>
      <c r="BOZ53" s="38"/>
      <c r="BPA53" s="38"/>
      <c r="BPB53" s="38"/>
      <c r="BPC53" s="38"/>
      <c r="BPD53" s="38"/>
      <c r="BPE53" s="38"/>
      <c r="BPF53" s="38"/>
      <c r="BPG53" s="38"/>
      <c r="BPH53" s="38"/>
      <c r="BPI53" s="38"/>
      <c r="BPJ53" s="38"/>
      <c r="BPK53" s="38"/>
      <c r="BPL53" s="38"/>
      <c r="BPM53" s="38"/>
      <c r="BPN53" s="38"/>
      <c r="BPO53" s="38"/>
      <c r="BPP53" s="38"/>
      <c r="BPQ53" s="38"/>
      <c r="BPR53" s="38"/>
      <c r="BPS53" s="38"/>
      <c r="BPT53" s="38"/>
      <c r="BPU53" s="38"/>
      <c r="BPV53" s="38"/>
      <c r="BPW53" s="38"/>
      <c r="BPX53" s="38"/>
      <c r="BPY53" s="38"/>
      <c r="BPZ53" s="38"/>
      <c r="BQA53" s="38"/>
      <c r="BQB53" s="38"/>
      <c r="BQC53" s="38"/>
      <c r="BQD53" s="38"/>
      <c r="BQE53" s="38"/>
      <c r="BQF53" s="38"/>
      <c r="BQG53" s="38"/>
      <c r="BQH53" s="38"/>
      <c r="BQI53" s="38"/>
      <c r="BQJ53" s="38"/>
      <c r="BQK53" s="38"/>
      <c r="BQL53" s="38"/>
      <c r="BQM53" s="38"/>
      <c r="BQN53" s="38"/>
      <c r="BQO53" s="38"/>
      <c r="BQP53" s="38"/>
      <c r="BQQ53" s="38"/>
      <c r="BQR53" s="38"/>
      <c r="BQS53" s="38"/>
      <c r="BQT53" s="38"/>
      <c r="BQU53" s="38"/>
      <c r="BQV53" s="38"/>
      <c r="BQW53" s="38"/>
      <c r="BQX53" s="38"/>
      <c r="BQY53" s="38"/>
      <c r="BQZ53" s="38"/>
      <c r="BRA53" s="38"/>
      <c r="BRB53" s="38"/>
      <c r="BRC53" s="38"/>
      <c r="BRD53" s="38"/>
      <c r="BRE53" s="38"/>
      <c r="BRF53" s="38"/>
      <c r="BRG53" s="38"/>
      <c r="BRH53" s="38"/>
      <c r="BRI53" s="38"/>
      <c r="BRJ53" s="38"/>
      <c r="BRK53" s="38"/>
      <c r="BRL53" s="38"/>
      <c r="BRM53" s="38"/>
      <c r="BRN53" s="38"/>
      <c r="BRO53" s="38"/>
      <c r="BRP53" s="38"/>
      <c r="BRQ53" s="38"/>
      <c r="BRR53" s="38"/>
      <c r="BRS53" s="38"/>
      <c r="BRT53" s="38"/>
      <c r="BRU53" s="38"/>
      <c r="BRV53" s="38"/>
      <c r="BRW53" s="38"/>
      <c r="BRX53" s="38"/>
      <c r="BRY53" s="38"/>
      <c r="BRZ53" s="38"/>
      <c r="BSA53" s="38"/>
      <c r="BSB53" s="38"/>
      <c r="BSC53" s="38"/>
      <c r="BSD53" s="38"/>
      <c r="BSE53" s="38"/>
      <c r="BSF53" s="38"/>
      <c r="BSG53" s="38"/>
      <c r="BSH53" s="38"/>
      <c r="BSI53" s="38"/>
      <c r="BSJ53" s="38"/>
      <c r="BSK53" s="38"/>
      <c r="BSL53" s="38"/>
      <c r="BSM53" s="38"/>
      <c r="BSN53" s="38"/>
      <c r="BSO53" s="38"/>
      <c r="BSP53" s="38"/>
      <c r="BSQ53" s="38"/>
      <c r="BSR53" s="38"/>
      <c r="BSS53" s="38"/>
      <c r="BST53" s="38"/>
      <c r="BSU53" s="38"/>
      <c r="BSV53" s="38"/>
      <c r="BSW53" s="38"/>
      <c r="BSX53" s="38"/>
      <c r="BSY53" s="38"/>
      <c r="BSZ53" s="38"/>
      <c r="BTA53" s="38"/>
      <c r="BTB53" s="38"/>
      <c r="BTC53" s="38"/>
      <c r="BTD53" s="38"/>
      <c r="BTE53" s="38"/>
      <c r="BTF53" s="38"/>
      <c r="BTG53" s="38"/>
      <c r="BTH53" s="38"/>
      <c r="BTI53" s="38"/>
      <c r="BTJ53" s="38"/>
      <c r="BTK53" s="38"/>
      <c r="BTL53" s="38"/>
      <c r="BTM53" s="38"/>
      <c r="BTN53" s="38"/>
      <c r="BTO53" s="38"/>
      <c r="BTP53" s="38"/>
      <c r="BTQ53" s="38"/>
      <c r="BTR53" s="38"/>
      <c r="BTS53" s="38"/>
      <c r="BTT53" s="38"/>
      <c r="BTU53" s="38"/>
      <c r="BTV53" s="38"/>
      <c r="BTW53" s="38"/>
      <c r="BTX53" s="38"/>
      <c r="BTY53" s="38"/>
      <c r="BTZ53" s="38"/>
      <c r="BUA53" s="38"/>
      <c r="BUB53" s="38"/>
      <c r="BUC53" s="38"/>
      <c r="BUD53" s="38"/>
      <c r="BUE53" s="38"/>
      <c r="BUF53" s="38"/>
      <c r="BUG53" s="38"/>
      <c r="BUH53" s="38"/>
      <c r="BUI53" s="38"/>
      <c r="BUJ53" s="38"/>
      <c r="BUK53" s="38"/>
      <c r="BUL53" s="38"/>
      <c r="BUM53" s="38"/>
      <c r="BUN53" s="38"/>
      <c r="BUO53" s="38"/>
      <c r="BUP53" s="38"/>
      <c r="BUQ53" s="38"/>
      <c r="BUR53" s="38"/>
      <c r="BUS53" s="38"/>
      <c r="BUT53" s="38"/>
      <c r="BUU53" s="38"/>
      <c r="BUV53" s="38"/>
      <c r="BUW53" s="38"/>
      <c r="BUX53" s="38"/>
      <c r="BUY53" s="38"/>
      <c r="BUZ53" s="38"/>
      <c r="BVA53" s="38"/>
      <c r="BVB53" s="38"/>
      <c r="BVC53" s="38"/>
      <c r="BVD53" s="38"/>
      <c r="BVE53" s="38"/>
      <c r="BVF53" s="38"/>
      <c r="BVG53" s="38"/>
      <c r="BVH53" s="38"/>
      <c r="BVI53" s="38"/>
      <c r="BVJ53" s="38"/>
      <c r="BVK53" s="38"/>
      <c r="BVL53" s="38"/>
      <c r="BVM53" s="38"/>
      <c r="BVN53" s="38"/>
      <c r="BVO53" s="38"/>
      <c r="BVP53" s="38"/>
      <c r="BVQ53" s="38"/>
      <c r="BVR53" s="38"/>
      <c r="BVS53" s="38"/>
      <c r="BVT53" s="38"/>
      <c r="BVU53" s="38"/>
      <c r="BVV53" s="38"/>
      <c r="BVW53" s="38"/>
      <c r="BVX53" s="38"/>
      <c r="BVY53" s="38"/>
      <c r="BVZ53" s="38"/>
      <c r="BWA53" s="38"/>
      <c r="BWB53" s="38"/>
      <c r="BWC53" s="38"/>
      <c r="BWD53" s="38"/>
      <c r="BWE53" s="38"/>
      <c r="BWF53" s="38"/>
      <c r="BWG53" s="38"/>
      <c r="BWH53" s="38"/>
      <c r="BWI53" s="38"/>
      <c r="BWJ53" s="38"/>
      <c r="BWK53" s="38"/>
      <c r="BWL53" s="38"/>
      <c r="BWM53" s="38"/>
      <c r="BWN53" s="38"/>
      <c r="BWO53" s="38"/>
      <c r="BWP53" s="38"/>
      <c r="BWQ53" s="38"/>
      <c r="BWR53" s="38"/>
      <c r="BWS53" s="38"/>
      <c r="BWT53" s="38"/>
      <c r="BWU53" s="38"/>
      <c r="BWV53" s="38"/>
      <c r="BWW53" s="38"/>
      <c r="BWX53" s="38"/>
      <c r="BWY53" s="38"/>
      <c r="BWZ53" s="38"/>
      <c r="BXA53" s="38"/>
      <c r="BXB53" s="38"/>
      <c r="BXC53" s="38"/>
      <c r="BXD53" s="38"/>
      <c r="BXE53" s="38"/>
      <c r="BXF53" s="38"/>
      <c r="BXG53" s="38"/>
      <c r="BXH53" s="38"/>
      <c r="BXI53" s="38"/>
      <c r="BXJ53" s="38"/>
      <c r="BXK53" s="38"/>
      <c r="BXL53" s="38"/>
      <c r="BXM53" s="38"/>
      <c r="BXN53" s="38"/>
      <c r="BXO53" s="38"/>
      <c r="BXP53" s="38"/>
      <c r="BXQ53" s="38"/>
      <c r="BXR53" s="38"/>
      <c r="BXS53" s="38"/>
      <c r="BXT53" s="38"/>
      <c r="BXU53" s="38"/>
      <c r="BXV53" s="38"/>
      <c r="BXW53" s="38"/>
      <c r="BXX53" s="38"/>
      <c r="BXY53" s="38"/>
      <c r="BXZ53" s="38"/>
      <c r="BYA53" s="38"/>
      <c r="BYB53" s="38"/>
      <c r="BYC53" s="38"/>
      <c r="BYD53" s="38"/>
      <c r="BYE53" s="38"/>
      <c r="BYF53" s="38"/>
      <c r="BYG53" s="38"/>
      <c r="BYH53" s="38"/>
      <c r="BYI53" s="38"/>
      <c r="BYJ53" s="38"/>
      <c r="BYK53" s="38"/>
      <c r="BYL53" s="38"/>
      <c r="BYM53" s="38"/>
      <c r="BYN53" s="38"/>
      <c r="BYO53" s="38"/>
      <c r="BYP53" s="38"/>
      <c r="BYQ53" s="38"/>
      <c r="BYR53" s="38"/>
      <c r="BYS53" s="38"/>
      <c r="BYT53" s="38"/>
      <c r="BYU53" s="38"/>
      <c r="BYV53" s="38"/>
      <c r="BYW53" s="38"/>
      <c r="BYX53" s="38"/>
      <c r="BYY53" s="38"/>
      <c r="BYZ53" s="38"/>
      <c r="BZA53" s="38"/>
      <c r="BZB53" s="38"/>
      <c r="BZC53" s="38"/>
      <c r="BZD53" s="38"/>
      <c r="BZE53" s="38"/>
      <c r="BZF53" s="38"/>
      <c r="BZG53" s="38"/>
      <c r="BZH53" s="38"/>
      <c r="BZI53" s="38"/>
      <c r="BZJ53" s="38"/>
      <c r="BZK53" s="38"/>
      <c r="BZL53" s="38"/>
      <c r="BZM53" s="38"/>
      <c r="BZN53" s="38"/>
      <c r="BZO53" s="38"/>
      <c r="BZP53" s="38"/>
      <c r="BZQ53" s="38"/>
      <c r="BZR53" s="38"/>
      <c r="BZS53" s="38"/>
      <c r="BZT53" s="38"/>
      <c r="BZU53" s="38"/>
      <c r="BZV53" s="38"/>
      <c r="BZW53" s="38"/>
      <c r="BZX53" s="38"/>
      <c r="BZY53" s="38"/>
      <c r="BZZ53" s="38"/>
      <c r="CAA53" s="38"/>
      <c r="CAB53" s="38"/>
      <c r="CAC53" s="38"/>
      <c r="CAD53" s="38"/>
      <c r="CAE53" s="38"/>
      <c r="CAF53" s="38"/>
      <c r="CAG53" s="38"/>
      <c r="CAH53" s="38"/>
      <c r="CAI53" s="38"/>
      <c r="CAJ53" s="38"/>
      <c r="CAK53" s="38"/>
      <c r="CAL53" s="38"/>
      <c r="CAM53" s="38"/>
      <c r="CAN53" s="38"/>
      <c r="CAO53" s="38"/>
      <c r="CAP53" s="38"/>
      <c r="CAQ53" s="38"/>
      <c r="CAR53" s="38"/>
      <c r="CAS53" s="38"/>
      <c r="CAT53" s="38"/>
      <c r="CAU53" s="38"/>
      <c r="CAV53" s="38"/>
      <c r="CAW53" s="38"/>
      <c r="CAX53" s="38"/>
      <c r="CAY53" s="38"/>
      <c r="CAZ53" s="38"/>
      <c r="CBA53" s="38"/>
      <c r="CBB53" s="38"/>
      <c r="CBC53" s="38"/>
      <c r="CBD53" s="38"/>
      <c r="CBE53" s="38"/>
      <c r="CBF53" s="38"/>
      <c r="CBG53" s="38"/>
      <c r="CBH53" s="38"/>
      <c r="CBI53" s="38"/>
      <c r="CBJ53" s="38"/>
      <c r="CBK53" s="38"/>
      <c r="CBL53" s="38"/>
      <c r="CBM53" s="38"/>
      <c r="CBN53" s="38"/>
      <c r="CBO53" s="38"/>
      <c r="CBP53" s="38"/>
      <c r="CBQ53" s="38"/>
      <c r="CBR53" s="38"/>
      <c r="CBS53" s="38"/>
      <c r="CBT53" s="38"/>
      <c r="CBU53" s="38"/>
      <c r="CBV53" s="38"/>
      <c r="CBW53" s="38"/>
      <c r="CBX53" s="38"/>
      <c r="CBY53" s="38"/>
      <c r="CBZ53" s="38"/>
      <c r="CCA53" s="38"/>
      <c r="CCB53" s="38"/>
      <c r="CCC53" s="38"/>
      <c r="CCD53" s="38"/>
      <c r="CCE53" s="38"/>
      <c r="CCF53" s="38"/>
      <c r="CCG53" s="38"/>
      <c r="CCH53" s="38"/>
      <c r="CCI53" s="38"/>
      <c r="CCJ53" s="38"/>
      <c r="CCK53" s="38"/>
      <c r="CCL53" s="38"/>
      <c r="CCM53" s="38"/>
      <c r="CCN53" s="38"/>
      <c r="CCO53" s="38"/>
      <c r="CCP53" s="38"/>
      <c r="CCQ53" s="38"/>
      <c r="CCR53" s="38"/>
      <c r="CCS53" s="38"/>
      <c r="CCT53" s="38"/>
      <c r="CCU53" s="38"/>
      <c r="CCV53" s="38"/>
      <c r="CCW53" s="38"/>
      <c r="CCX53" s="38"/>
      <c r="CCY53" s="38"/>
      <c r="CCZ53" s="38"/>
      <c r="CDA53" s="38"/>
      <c r="CDB53" s="38"/>
      <c r="CDC53" s="38"/>
      <c r="CDD53" s="38"/>
      <c r="CDE53" s="38"/>
      <c r="CDF53" s="38"/>
      <c r="CDG53" s="38"/>
      <c r="CDH53" s="38"/>
      <c r="CDI53" s="38"/>
      <c r="CDJ53" s="38"/>
      <c r="CDK53" s="38"/>
      <c r="CDL53" s="38"/>
      <c r="CDM53" s="38"/>
      <c r="CDN53" s="38"/>
      <c r="CDO53" s="38"/>
      <c r="CDP53" s="38"/>
      <c r="CDQ53" s="38"/>
      <c r="CDR53" s="38"/>
      <c r="CDS53" s="38"/>
      <c r="CDT53" s="38"/>
      <c r="CDU53" s="38"/>
      <c r="CDV53" s="38"/>
      <c r="CDW53" s="38"/>
      <c r="CDX53" s="38"/>
      <c r="CDY53" s="38"/>
      <c r="CDZ53" s="38"/>
      <c r="CEA53" s="38"/>
      <c r="CEB53" s="38"/>
      <c r="CEC53" s="38"/>
      <c r="CED53" s="38"/>
      <c r="CEE53" s="38"/>
      <c r="CEF53" s="38"/>
      <c r="CEG53" s="38"/>
      <c r="CEH53" s="38"/>
      <c r="CEI53" s="38"/>
      <c r="CEJ53" s="38"/>
      <c r="CEK53" s="38"/>
      <c r="CEL53" s="38"/>
      <c r="CEM53" s="38"/>
      <c r="CEN53" s="38"/>
      <c r="CEO53" s="38"/>
      <c r="CEP53" s="38"/>
      <c r="CEQ53" s="38"/>
      <c r="CER53" s="38"/>
      <c r="CES53" s="38"/>
      <c r="CET53" s="38"/>
      <c r="CEU53" s="38"/>
      <c r="CEV53" s="38"/>
      <c r="CEW53" s="38"/>
      <c r="CEX53" s="38"/>
      <c r="CEY53" s="38"/>
      <c r="CEZ53" s="38"/>
      <c r="CFA53" s="38"/>
      <c r="CFB53" s="38"/>
      <c r="CFC53" s="38"/>
      <c r="CFD53" s="38"/>
      <c r="CFE53" s="38"/>
      <c r="CFF53" s="38"/>
      <c r="CFG53" s="38"/>
      <c r="CFH53" s="38"/>
      <c r="CFI53" s="38"/>
      <c r="CFJ53" s="38"/>
      <c r="CFK53" s="38"/>
      <c r="CFL53" s="38"/>
      <c r="CFM53" s="38"/>
      <c r="CFN53" s="38"/>
      <c r="CFO53" s="38"/>
      <c r="CFP53" s="38"/>
      <c r="CFQ53" s="38"/>
      <c r="CFR53" s="38"/>
      <c r="CFS53" s="38"/>
      <c r="CFT53" s="38"/>
      <c r="CFU53" s="38"/>
      <c r="CFV53" s="38"/>
      <c r="CFW53" s="38"/>
      <c r="CFX53" s="38"/>
      <c r="CFY53" s="38"/>
      <c r="CFZ53" s="38"/>
      <c r="CGA53" s="38"/>
      <c r="CGB53" s="38"/>
      <c r="CGC53" s="38"/>
      <c r="CGD53" s="38"/>
      <c r="CGE53" s="38"/>
      <c r="CGF53" s="38"/>
      <c r="CGG53" s="38"/>
      <c r="CGH53" s="38"/>
      <c r="CGI53" s="38"/>
      <c r="CGJ53" s="38"/>
      <c r="CGK53" s="38"/>
      <c r="CGL53" s="38"/>
      <c r="CGM53" s="38"/>
      <c r="CGN53" s="38"/>
      <c r="CGO53" s="38"/>
      <c r="CGP53" s="38"/>
      <c r="CGQ53" s="38"/>
      <c r="CGR53" s="38"/>
      <c r="CGS53" s="38"/>
      <c r="CGT53" s="38"/>
      <c r="CGU53" s="38"/>
      <c r="CGV53" s="38"/>
      <c r="CGW53" s="38"/>
      <c r="CGX53" s="38"/>
      <c r="CGY53" s="38"/>
      <c r="CGZ53" s="38"/>
      <c r="CHA53" s="38"/>
      <c r="CHB53" s="38"/>
      <c r="CHC53" s="38"/>
      <c r="CHD53" s="38"/>
      <c r="CHE53" s="38"/>
      <c r="CHF53" s="38"/>
      <c r="CHG53" s="38"/>
      <c r="CHH53" s="38"/>
      <c r="CHI53" s="38"/>
      <c r="CHJ53" s="38"/>
      <c r="CHK53" s="38"/>
      <c r="CHL53" s="38"/>
      <c r="CHM53" s="38"/>
      <c r="CHN53" s="38"/>
      <c r="CHO53" s="38"/>
      <c r="CHP53" s="38"/>
      <c r="CHQ53" s="38"/>
      <c r="CHR53" s="38"/>
      <c r="CHS53" s="38"/>
      <c r="CHT53" s="38"/>
      <c r="CHU53" s="38"/>
      <c r="CHV53" s="38"/>
      <c r="CHW53" s="38"/>
      <c r="CHX53" s="38"/>
      <c r="CHY53" s="38"/>
      <c r="CHZ53" s="38"/>
      <c r="CIA53" s="38"/>
      <c r="CIB53" s="38"/>
      <c r="CIC53" s="38"/>
      <c r="CID53" s="38"/>
      <c r="CIE53" s="38"/>
      <c r="CIF53" s="38"/>
      <c r="CIG53" s="38"/>
      <c r="CIH53" s="38"/>
      <c r="CII53" s="38"/>
      <c r="CIJ53" s="38"/>
      <c r="CIK53" s="38"/>
      <c r="CIL53" s="38"/>
      <c r="CIM53" s="38"/>
      <c r="CIN53" s="38"/>
      <c r="CIO53" s="38"/>
      <c r="CIP53" s="38"/>
      <c r="CIQ53" s="38"/>
      <c r="CIR53" s="38"/>
      <c r="CIS53" s="38"/>
      <c r="CIT53" s="38"/>
      <c r="CIU53" s="38"/>
      <c r="CIV53" s="38"/>
      <c r="CIW53" s="38"/>
      <c r="CIX53" s="38"/>
      <c r="CIY53" s="38"/>
      <c r="CIZ53" s="38"/>
      <c r="CJA53" s="38"/>
      <c r="CJB53" s="38"/>
      <c r="CJC53" s="38"/>
      <c r="CJD53" s="38"/>
      <c r="CJE53" s="38"/>
      <c r="CJF53" s="38"/>
      <c r="CJG53" s="38"/>
      <c r="CJH53" s="38"/>
      <c r="CJI53" s="38"/>
      <c r="CJJ53" s="38"/>
      <c r="CJK53" s="38"/>
      <c r="CJL53" s="38"/>
      <c r="CJM53" s="38"/>
      <c r="CJN53" s="38"/>
      <c r="CJO53" s="38"/>
      <c r="CJP53" s="38"/>
      <c r="CJQ53" s="38"/>
      <c r="CJR53" s="38"/>
      <c r="CJS53" s="38"/>
      <c r="CJT53" s="38"/>
      <c r="CJU53" s="38"/>
      <c r="CJV53" s="38"/>
      <c r="CJW53" s="38"/>
      <c r="CJX53" s="38"/>
      <c r="CJY53" s="38"/>
      <c r="CJZ53" s="38"/>
      <c r="CKA53" s="38"/>
      <c r="CKB53" s="38"/>
      <c r="CKC53" s="38"/>
      <c r="CKD53" s="38"/>
      <c r="CKE53" s="38"/>
      <c r="CKF53" s="38"/>
      <c r="CKG53" s="38"/>
      <c r="CKH53" s="38"/>
      <c r="CKI53" s="38"/>
      <c r="CKJ53" s="38"/>
      <c r="CKK53" s="38"/>
      <c r="CKL53" s="38"/>
      <c r="CKM53" s="38"/>
      <c r="CKN53" s="38"/>
      <c r="CKO53" s="38"/>
      <c r="CKP53" s="38"/>
      <c r="CKQ53" s="38"/>
      <c r="CKR53" s="38"/>
      <c r="CKS53" s="38"/>
      <c r="CKT53" s="38"/>
      <c r="CKU53" s="38"/>
      <c r="CKV53" s="38"/>
      <c r="CKW53" s="38"/>
      <c r="CKX53" s="38"/>
      <c r="CKY53" s="38"/>
      <c r="CKZ53" s="38"/>
      <c r="CLA53" s="38"/>
      <c r="CLB53" s="38"/>
      <c r="CLC53" s="38"/>
      <c r="CLD53" s="38"/>
      <c r="CLE53" s="38"/>
      <c r="CLF53" s="38"/>
      <c r="CLG53" s="38"/>
      <c r="CLH53" s="38"/>
      <c r="CLI53" s="38"/>
      <c r="CLJ53" s="38"/>
      <c r="CLK53" s="38"/>
      <c r="CLL53" s="38"/>
      <c r="CLM53" s="38"/>
      <c r="CLN53" s="38"/>
      <c r="CLO53" s="38"/>
      <c r="CLP53" s="38"/>
      <c r="CLQ53" s="38"/>
      <c r="CLR53" s="38"/>
      <c r="CLS53" s="38"/>
      <c r="CLT53" s="38"/>
      <c r="CLU53" s="38"/>
      <c r="CLV53" s="38"/>
      <c r="CLW53" s="38"/>
      <c r="CLX53" s="38"/>
      <c r="CLY53" s="38"/>
      <c r="CLZ53" s="38"/>
      <c r="CMA53" s="38"/>
      <c r="CMB53" s="38"/>
      <c r="CMC53" s="38"/>
      <c r="CMD53" s="38"/>
      <c r="CME53" s="38"/>
      <c r="CMF53" s="38"/>
      <c r="CMG53" s="38"/>
      <c r="CMH53" s="38"/>
      <c r="CMI53" s="38"/>
      <c r="CMJ53" s="38"/>
      <c r="CMK53" s="38"/>
      <c r="CML53" s="38"/>
      <c r="CMM53" s="38"/>
      <c r="CMN53" s="38"/>
      <c r="CMO53" s="38"/>
      <c r="CMP53" s="38"/>
      <c r="CMQ53" s="38"/>
      <c r="CMR53" s="38"/>
      <c r="CMS53" s="38"/>
      <c r="CMT53" s="38"/>
      <c r="CMU53" s="38"/>
      <c r="CMV53" s="38"/>
      <c r="CMW53" s="38"/>
      <c r="CMX53" s="38"/>
      <c r="CMY53" s="38"/>
      <c r="CMZ53" s="38"/>
      <c r="CNA53" s="38"/>
      <c r="CNB53" s="38"/>
      <c r="CNC53" s="38"/>
      <c r="CND53" s="38"/>
      <c r="CNE53" s="38"/>
      <c r="CNF53" s="38"/>
      <c r="CNG53" s="38"/>
      <c r="CNH53" s="38"/>
      <c r="CNI53" s="38"/>
      <c r="CNJ53" s="38"/>
      <c r="CNK53" s="38"/>
      <c r="CNL53" s="38"/>
      <c r="CNM53" s="38"/>
      <c r="CNN53" s="38"/>
      <c r="CNO53" s="38"/>
      <c r="CNP53" s="38"/>
      <c r="CNQ53" s="38"/>
      <c r="CNR53" s="38"/>
      <c r="CNS53" s="38"/>
      <c r="CNT53" s="38"/>
      <c r="CNU53" s="38"/>
      <c r="CNV53" s="38"/>
      <c r="CNW53" s="38"/>
      <c r="CNX53" s="38"/>
      <c r="CNY53" s="38"/>
      <c r="CNZ53" s="38"/>
      <c r="COA53" s="38"/>
      <c r="COB53" s="38"/>
      <c r="COC53" s="38"/>
      <c r="COD53" s="38"/>
      <c r="COE53" s="38"/>
      <c r="COF53" s="38"/>
      <c r="COG53" s="38"/>
      <c r="COH53" s="38"/>
      <c r="COI53" s="38"/>
      <c r="COJ53" s="38"/>
      <c r="COK53" s="38"/>
      <c r="COL53" s="38"/>
      <c r="COM53" s="38"/>
      <c r="CON53" s="38"/>
      <c r="COO53" s="38"/>
      <c r="COP53" s="38"/>
      <c r="COQ53" s="38"/>
      <c r="COR53" s="38"/>
      <c r="COS53" s="38"/>
      <c r="COT53" s="38"/>
      <c r="COU53" s="38"/>
      <c r="COV53" s="38"/>
      <c r="COW53" s="38"/>
      <c r="COX53" s="38"/>
      <c r="COY53" s="38"/>
      <c r="COZ53" s="38"/>
      <c r="CPA53" s="38"/>
      <c r="CPB53" s="38"/>
      <c r="CPC53" s="38"/>
      <c r="CPD53" s="38"/>
      <c r="CPE53" s="38"/>
      <c r="CPF53" s="38"/>
      <c r="CPG53" s="38"/>
      <c r="CPH53" s="38"/>
      <c r="CPI53" s="38"/>
      <c r="CPJ53" s="38"/>
      <c r="CPK53" s="38"/>
      <c r="CPL53" s="38"/>
      <c r="CPM53" s="38"/>
      <c r="CPN53" s="38"/>
      <c r="CPO53" s="38"/>
      <c r="CPP53" s="38"/>
      <c r="CPQ53" s="38"/>
      <c r="CPR53" s="38"/>
      <c r="CPS53" s="38"/>
      <c r="CPT53" s="38"/>
      <c r="CPU53" s="38"/>
      <c r="CPV53" s="38"/>
      <c r="CPW53" s="38"/>
      <c r="CPX53" s="38"/>
      <c r="CPY53" s="38"/>
      <c r="CPZ53" s="38"/>
      <c r="CQA53" s="38"/>
      <c r="CQB53" s="38"/>
      <c r="CQC53" s="38"/>
      <c r="CQD53" s="38"/>
      <c r="CQE53" s="38"/>
      <c r="CQF53" s="38"/>
      <c r="CQG53" s="38"/>
      <c r="CQH53" s="38"/>
      <c r="CQI53" s="38"/>
      <c r="CQJ53" s="38"/>
      <c r="CQK53" s="38"/>
      <c r="CQL53" s="38"/>
      <c r="CQM53" s="38"/>
      <c r="CQN53" s="38"/>
      <c r="CQO53" s="38"/>
      <c r="CQP53" s="38"/>
      <c r="CQQ53" s="38"/>
      <c r="CQR53" s="38"/>
      <c r="CQS53" s="38"/>
      <c r="CQT53" s="38"/>
      <c r="CQU53" s="38"/>
      <c r="CQV53" s="38"/>
      <c r="CQW53" s="38"/>
      <c r="CQX53" s="38"/>
      <c r="CQY53" s="38"/>
      <c r="CQZ53" s="38"/>
      <c r="CRA53" s="38"/>
      <c r="CRB53" s="38"/>
      <c r="CRC53" s="38"/>
      <c r="CRD53" s="38"/>
      <c r="CRE53" s="38"/>
      <c r="CRF53" s="38"/>
      <c r="CRG53" s="38"/>
      <c r="CRH53" s="38"/>
      <c r="CRI53" s="38"/>
      <c r="CRJ53" s="38"/>
      <c r="CRK53" s="38"/>
      <c r="CRL53" s="38"/>
      <c r="CRM53" s="38"/>
      <c r="CRN53" s="38"/>
      <c r="CRO53" s="38"/>
      <c r="CRP53" s="38"/>
      <c r="CRQ53" s="38"/>
      <c r="CRR53" s="38"/>
      <c r="CRS53" s="38"/>
      <c r="CRT53" s="38"/>
      <c r="CRU53" s="38"/>
      <c r="CRV53" s="38"/>
      <c r="CRW53" s="38"/>
      <c r="CRX53" s="38"/>
      <c r="CRY53" s="38"/>
      <c r="CRZ53" s="38"/>
      <c r="CSA53" s="38"/>
      <c r="CSB53" s="38"/>
      <c r="CSC53" s="38"/>
      <c r="CSD53" s="38"/>
      <c r="CSE53" s="38"/>
      <c r="CSF53" s="38"/>
      <c r="CSG53" s="38"/>
      <c r="CSH53" s="38"/>
      <c r="CSI53" s="38"/>
      <c r="CSJ53" s="38"/>
      <c r="CSK53" s="38"/>
      <c r="CSL53" s="38"/>
      <c r="CSM53" s="38"/>
      <c r="CSN53" s="38"/>
      <c r="CSO53" s="38"/>
      <c r="CSP53" s="38"/>
      <c r="CSQ53" s="38"/>
      <c r="CSR53" s="38"/>
      <c r="CSS53" s="38"/>
      <c r="CST53" s="38"/>
      <c r="CSU53" s="38"/>
      <c r="CSV53" s="38"/>
      <c r="CSW53" s="38"/>
      <c r="CSX53" s="38"/>
      <c r="CSY53" s="38"/>
      <c r="CSZ53" s="38"/>
      <c r="CTA53" s="38"/>
      <c r="CTB53" s="38"/>
      <c r="CTC53" s="38"/>
      <c r="CTD53" s="38"/>
      <c r="CTE53" s="38"/>
      <c r="CTF53" s="38"/>
      <c r="CTG53" s="38"/>
      <c r="CTH53" s="38"/>
      <c r="CTI53" s="38"/>
      <c r="CTJ53" s="38"/>
      <c r="CTK53" s="38"/>
      <c r="CTL53" s="38"/>
      <c r="CTM53" s="38"/>
      <c r="CTN53" s="38"/>
      <c r="CTO53" s="38"/>
      <c r="CTP53" s="38"/>
      <c r="CTQ53" s="38"/>
      <c r="CTR53" s="38"/>
      <c r="CTS53" s="38"/>
      <c r="CTT53" s="38"/>
      <c r="CTU53" s="38"/>
      <c r="CTV53" s="38"/>
      <c r="CTW53" s="38"/>
      <c r="CTX53" s="38"/>
      <c r="CTY53" s="38"/>
      <c r="CTZ53" s="38"/>
      <c r="CUA53" s="38"/>
      <c r="CUB53" s="38"/>
      <c r="CUC53" s="38"/>
      <c r="CUD53" s="38"/>
      <c r="CUE53" s="38"/>
      <c r="CUF53" s="38"/>
      <c r="CUG53" s="38"/>
      <c r="CUH53" s="38"/>
      <c r="CUI53" s="38"/>
      <c r="CUJ53" s="38"/>
      <c r="CUK53" s="38"/>
      <c r="CUL53" s="38"/>
      <c r="CUM53" s="38"/>
      <c r="CUN53" s="38"/>
      <c r="CUO53" s="38"/>
      <c r="CUP53" s="38"/>
      <c r="CUQ53" s="38"/>
      <c r="CUR53" s="38"/>
      <c r="CUS53" s="38"/>
      <c r="CUT53" s="38"/>
      <c r="CUU53" s="38"/>
      <c r="CUV53" s="38"/>
      <c r="CUW53" s="38"/>
      <c r="CUX53" s="38"/>
      <c r="CUY53" s="38"/>
      <c r="CUZ53" s="38"/>
      <c r="CVA53" s="38"/>
      <c r="CVB53" s="38"/>
      <c r="CVC53" s="38"/>
      <c r="CVD53" s="38"/>
      <c r="CVE53" s="38"/>
      <c r="CVF53" s="38"/>
      <c r="CVG53" s="38"/>
      <c r="CVH53" s="38"/>
      <c r="CVI53" s="38"/>
      <c r="CVJ53" s="38"/>
      <c r="CVK53" s="38"/>
      <c r="CVL53" s="38"/>
      <c r="CVM53" s="38"/>
      <c r="CVN53" s="38"/>
      <c r="CVO53" s="38"/>
      <c r="CVP53" s="38"/>
      <c r="CVQ53" s="38"/>
      <c r="CVR53" s="38"/>
      <c r="CVS53" s="38"/>
      <c r="CVT53" s="38"/>
      <c r="CVU53" s="38"/>
      <c r="CVV53" s="38"/>
      <c r="CVW53" s="38"/>
      <c r="CVX53" s="38"/>
      <c r="CVY53" s="38"/>
      <c r="CVZ53" s="38"/>
      <c r="CWA53" s="38"/>
      <c r="CWB53" s="38"/>
      <c r="CWC53" s="38"/>
      <c r="CWD53" s="38"/>
      <c r="CWE53" s="38"/>
      <c r="CWF53" s="38"/>
      <c r="CWG53" s="38"/>
      <c r="CWH53" s="38"/>
      <c r="CWI53" s="38"/>
      <c r="CWJ53" s="38"/>
      <c r="CWK53" s="38"/>
      <c r="CWL53" s="38"/>
      <c r="CWM53" s="38"/>
      <c r="CWN53" s="38"/>
      <c r="CWO53" s="38"/>
      <c r="CWP53" s="38"/>
      <c r="CWQ53" s="38"/>
      <c r="CWR53" s="38"/>
      <c r="CWS53" s="38"/>
      <c r="CWT53" s="38"/>
      <c r="CWU53" s="38"/>
      <c r="CWV53" s="38"/>
      <c r="CWW53" s="38"/>
      <c r="CWX53" s="38"/>
      <c r="CWY53" s="38"/>
      <c r="CWZ53" s="38"/>
      <c r="CXA53" s="38"/>
      <c r="CXB53" s="38"/>
      <c r="CXC53" s="38"/>
      <c r="CXD53" s="38"/>
      <c r="CXE53" s="38"/>
      <c r="CXF53" s="38"/>
      <c r="CXG53" s="38"/>
      <c r="CXH53" s="38"/>
      <c r="CXI53" s="38"/>
      <c r="CXJ53" s="38"/>
      <c r="CXK53" s="38"/>
      <c r="CXL53" s="38"/>
      <c r="CXM53" s="38"/>
      <c r="CXN53" s="38"/>
      <c r="CXO53" s="38"/>
      <c r="CXP53" s="38"/>
      <c r="CXQ53" s="38"/>
      <c r="CXR53" s="38"/>
      <c r="CXS53" s="38"/>
      <c r="CXT53" s="38"/>
      <c r="CXU53" s="38"/>
      <c r="CXV53" s="38"/>
      <c r="CXW53" s="38"/>
      <c r="CXX53" s="38"/>
      <c r="CXY53" s="38"/>
      <c r="CXZ53" s="38"/>
      <c r="CYA53" s="38"/>
      <c r="CYB53" s="38"/>
      <c r="CYC53" s="38"/>
      <c r="CYD53" s="38"/>
      <c r="CYE53" s="38"/>
      <c r="CYF53" s="38"/>
      <c r="CYG53" s="38"/>
      <c r="CYH53" s="38"/>
      <c r="CYI53" s="38"/>
      <c r="CYJ53" s="38"/>
      <c r="CYK53" s="38"/>
      <c r="CYL53" s="38"/>
      <c r="CYM53" s="38"/>
      <c r="CYN53" s="38"/>
      <c r="CYO53" s="38"/>
      <c r="CYP53" s="38"/>
      <c r="CYQ53" s="38"/>
      <c r="CYR53" s="38"/>
      <c r="CYS53" s="38"/>
      <c r="CYT53" s="38"/>
      <c r="CYU53" s="38"/>
      <c r="CYV53" s="38"/>
      <c r="CYW53" s="38"/>
      <c r="CYX53" s="38"/>
      <c r="CYY53" s="38"/>
      <c r="CYZ53" s="38"/>
      <c r="CZA53" s="38"/>
      <c r="CZB53" s="38"/>
      <c r="CZC53" s="38"/>
      <c r="CZD53" s="38"/>
      <c r="CZE53" s="38"/>
      <c r="CZF53" s="38"/>
      <c r="CZG53" s="38"/>
      <c r="CZH53" s="38"/>
      <c r="CZI53" s="38"/>
      <c r="CZJ53" s="38"/>
      <c r="CZK53" s="38"/>
      <c r="CZL53" s="38"/>
      <c r="CZM53" s="38"/>
      <c r="CZN53" s="38"/>
      <c r="CZO53" s="38"/>
      <c r="CZP53" s="38"/>
      <c r="CZQ53" s="38"/>
      <c r="CZR53" s="38"/>
      <c r="CZS53" s="38"/>
      <c r="CZT53" s="38"/>
      <c r="CZU53" s="38"/>
      <c r="CZV53" s="38"/>
      <c r="CZW53" s="38"/>
      <c r="CZX53" s="38"/>
      <c r="CZY53" s="38"/>
      <c r="CZZ53" s="38"/>
      <c r="DAA53" s="38"/>
      <c r="DAB53" s="38"/>
      <c r="DAC53" s="38"/>
      <c r="DAD53" s="38"/>
      <c r="DAE53" s="38"/>
      <c r="DAF53" s="38"/>
      <c r="DAG53" s="38"/>
      <c r="DAH53" s="38"/>
      <c r="DAI53" s="38"/>
      <c r="DAJ53" s="38"/>
      <c r="DAK53" s="38"/>
      <c r="DAL53" s="38"/>
      <c r="DAM53" s="38"/>
      <c r="DAN53" s="38"/>
      <c r="DAO53" s="38"/>
      <c r="DAP53" s="38"/>
      <c r="DAQ53" s="38"/>
      <c r="DAR53" s="38"/>
      <c r="DAS53" s="38"/>
      <c r="DAT53" s="38"/>
      <c r="DAU53" s="38"/>
      <c r="DAV53" s="38"/>
      <c r="DAW53" s="38"/>
      <c r="DAX53" s="38"/>
      <c r="DAY53" s="38"/>
      <c r="DAZ53" s="38"/>
      <c r="DBA53" s="38"/>
      <c r="DBB53" s="38"/>
      <c r="DBC53" s="38"/>
      <c r="DBD53" s="38"/>
      <c r="DBE53" s="38"/>
      <c r="DBF53" s="38"/>
      <c r="DBG53" s="38"/>
      <c r="DBH53" s="38"/>
      <c r="DBI53" s="38"/>
      <c r="DBJ53" s="38"/>
      <c r="DBK53" s="38"/>
      <c r="DBL53" s="38"/>
      <c r="DBM53" s="38"/>
      <c r="DBN53" s="38"/>
      <c r="DBO53" s="38"/>
      <c r="DBP53" s="38"/>
      <c r="DBQ53" s="38"/>
      <c r="DBR53" s="38"/>
      <c r="DBS53" s="38"/>
      <c r="DBT53" s="38"/>
      <c r="DBU53" s="38"/>
      <c r="DBV53" s="38"/>
      <c r="DBW53" s="38"/>
      <c r="DBX53" s="38"/>
      <c r="DBY53" s="38"/>
      <c r="DBZ53" s="38"/>
      <c r="DCA53" s="38"/>
      <c r="DCB53" s="38"/>
      <c r="DCC53" s="38"/>
      <c r="DCD53" s="38"/>
      <c r="DCE53" s="38"/>
      <c r="DCF53" s="38"/>
      <c r="DCG53" s="38"/>
      <c r="DCH53" s="38"/>
      <c r="DCI53" s="38"/>
      <c r="DCJ53" s="38"/>
      <c r="DCK53" s="38"/>
      <c r="DCL53" s="38"/>
      <c r="DCM53" s="38"/>
      <c r="DCN53" s="38"/>
      <c r="DCO53" s="38"/>
      <c r="DCP53" s="38"/>
      <c r="DCQ53" s="38"/>
      <c r="DCR53" s="38"/>
      <c r="DCS53" s="38"/>
      <c r="DCT53" s="38"/>
      <c r="DCU53" s="38"/>
      <c r="DCV53" s="38"/>
      <c r="DCW53" s="38"/>
      <c r="DCX53" s="38"/>
      <c r="DCY53" s="38"/>
      <c r="DCZ53" s="38"/>
      <c r="DDA53" s="38"/>
      <c r="DDB53" s="38"/>
      <c r="DDC53" s="38"/>
      <c r="DDD53" s="38"/>
      <c r="DDE53" s="38"/>
      <c r="DDF53" s="38"/>
      <c r="DDG53" s="38"/>
      <c r="DDH53" s="38"/>
      <c r="DDI53" s="38"/>
      <c r="DDJ53" s="38"/>
      <c r="DDK53" s="38"/>
      <c r="DDL53" s="38"/>
      <c r="DDM53" s="38"/>
      <c r="DDN53" s="38"/>
      <c r="DDO53" s="38"/>
      <c r="DDP53" s="38"/>
      <c r="DDQ53" s="38"/>
      <c r="DDR53" s="38"/>
      <c r="DDS53" s="38"/>
      <c r="DDT53" s="38"/>
      <c r="DDU53" s="38"/>
      <c r="DDV53" s="38"/>
      <c r="DDW53" s="38"/>
      <c r="DDX53" s="38"/>
      <c r="DDY53" s="38"/>
      <c r="DDZ53" s="38"/>
      <c r="DEA53" s="38"/>
      <c r="DEB53" s="38"/>
      <c r="DEC53" s="38"/>
      <c r="DED53" s="38"/>
      <c r="DEE53" s="38"/>
      <c r="DEF53" s="38"/>
      <c r="DEG53" s="38"/>
      <c r="DEH53" s="38"/>
      <c r="DEI53" s="38"/>
      <c r="DEJ53" s="38"/>
      <c r="DEK53" s="38"/>
      <c r="DEL53" s="38"/>
      <c r="DEM53" s="38"/>
      <c r="DEN53" s="38"/>
      <c r="DEO53" s="38"/>
      <c r="DEP53" s="38"/>
      <c r="DEQ53" s="38"/>
      <c r="DER53" s="38"/>
      <c r="DES53" s="38"/>
      <c r="DET53" s="38"/>
      <c r="DEU53" s="38"/>
      <c r="DEV53" s="38"/>
      <c r="DEW53" s="38"/>
      <c r="DEX53" s="38"/>
      <c r="DEY53" s="38"/>
      <c r="DEZ53" s="38"/>
      <c r="DFA53" s="38"/>
      <c r="DFB53" s="38"/>
      <c r="DFC53" s="38"/>
      <c r="DFD53" s="38"/>
      <c r="DFE53" s="38"/>
      <c r="DFF53" s="38"/>
      <c r="DFG53" s="38"/>
      <c r="DFH53" s="38"/>
      <c r="DFI53" s="38"/>
      <c r="DFJ53" s="38"/>
      <c r="DFK53" s="38"/>
      <c r="DFL53" s="38"/>
      <c r="DFM53" s="38"/>
      <c r="DFN53" s="38"/>
      <c r="DFO53" s="38"/>
      <c r="DFP53" s="38"/>
      <c r="DFQ53" s="38"/>
      <c r="DFR53" s="38"/>
      <c r="DFS53" s="38"/>
      <c r="DFT53" s="38"/>
      <c r="DFU53" s="38"/>
      <c r="DFV53" s="38"/>
      <c r="DFW53" s="38"/>
      <c r="DFX53" s="38"/>
      <c r="DFY53" s="38"/>
      <c r="DFZ53" s="38"/>
      <c r="DGA53" s="38"/>
      <c r="DGB53" s="38"/>
      <c r="DGC53" s="38"/>
      <c r="DGD53" s="38"/>
      <c r="DGE53" s="38"/>
      <c r="DGF53" s="38"/>
      <c r="DGG53" s="38"/>
      <c r="DGH53" s="38"/>
      <c r="DGI53" s="38"/>
      <c r="DGJ53" s="38"/>
      <c r="DGK53" s="38"/>
      <c r="DGL53" s="38"/>
      <c r="DGM53" s="38"/>
      <c r="DGN53" s="38"/>
      <c r="DGO53" s="38"/>
      <c r="DGP53" s="38"/>
      <c r="DGQ53" s="38"/>
      <c r="DGR53" s="38"/>
      <c r="DGS53" s="38"/>
      <c r="DGT53" s="38"/>
      <c r="DGU53" s="38"/>
      <c r="DGV53" s="38"/>
      <c r="DGW53" s="38"/>
      <c r="DGX53" s="38"/>
      <c r="DGY53" s="38"/>
      <c r="DGZ53" s="38"/>
      <c r="DHA53" s="38"/>
      <c r="DHB53" s="38"/>
      <c r="DHC53" s="38"/>
      <c r="DHD53" s="38"/>
      <c r="DHE53" s="38"/>
      <c r="DHF53" s="38"/>
      <c r="DHG53" s="38"/>
      <c r="DHH53" s="38"/>
      <c r="DHI53" s="38"/>
      <c r="DHJ53" s="38"/>
      <c r="DHK53" s="38"/>
      <c r="DHL53" s="38"/>
      <c r="DHM53" s="38"/>
      <c r="DHN53" s="38"/>
      <c r="DHO53" s="38"/>
      <c r="DHP53" s="38"/>
      <c r="DHQ53" s="38"/>
      <c r="DHR53" s="38"/>
      <c r="DHS53" s="38"/>
      <c r="DHT53" s="38"/>
      <c r="DHU53" s="38"/>
      <c r="DHV53" s="38"/>
      <c r="DHW53" s="38"/>
      <c r="DHX53" s="38"/>
      <c r="DHY53" s="38"/>
      <c r="DHZ53" s="38"/>
      <c r="DIA53" s="38"/>
      <c r="DIB53" s="38"/>
      <c r="DIC53" s="38"/>
      <c r="DID53" s="38"/>
      <c r="DIE53" s="38"/>
      <c r="DIF53" s="38"/>
      <c r="DIG53" s="38"/>
      <c r="DIH53" s="38"/>
      <c r="DII53" s="38"/>
      <c r="DIJ53" s="38"/>
      <c r="DIK53" s="38"/>
      <c r="DIL53" s="38"/>
      <c r="DIM53" s="38"/>
      <c r="DIN53" s="38"/>
      <c r="DIO53" s="38"/>
      <c r="DIP53" s="38"/>
      <c r="DIQ53" s="38"/>
      <c r="DIR53" s="38"/>
      <c r="DIS53" s="38"/>
      <c r="DIT53" s="38"/>
      <c r="DIU53" s="38"/>
      <c r="DIV53" s="38"/>
      <c r="DIW53" s="38"/>
      <c r="DIX53" s="38"/>
      <c r="DIY53" s="38"/>
      <c r="DIZ53" s="38"/>
      <c r="DJA53" s="38"/>
      <c r="DJB53" s="38"/>
      <c r="DJC53" s="38"/>
      <c r="DJD53" s="38"/>
      <c r="DJE53" s="38"/>
      <c r="DJF53" s="38"/>
      <c r="DJG53" s="38"/>
      <c r="DJH53" s="38"/>
      <c r="DJI53" s="38"/>
      <c r="DJJ53" s="38"/>
      <c r="DJK53" s="38"/>
      <c r="DJL53" s="38"/>
      <c r="DJM53" s="38"/>
      <c r="DJN53" s="38"/>
      <c r="DJO53" s="38"/>
      <c r="DJP53" s="38"/>
      <c r="DJQ53" s="38"/>
      <c r="DJR53" s="38"/>
      <c r="DJS53" s="38"/>
      <c r="DJT53" s="38"/>
      <c r="DJU53" s="38"/>
      <c r="DJV53" s="38"/>
      <c r="DJW53" s="38"/>
      <c r="DJX53" s="38"/>
      <c r="DJY53" s="38"/>
      <c r="DJZ53" s="38"/>
      <c r="DKA53" s="38"/>
      <c r="DKB53" s="38"/>
      <c r="DKC53" s="38"/>
      <c r="DKD53" s="38"/>
      <c r="DKE53" s="38"/>
      <c r="DKF53" s="38"/>
      <c r="DKG53" s="38"/>
      <c r="DKH53" s="38"/>
      <c r="DKI53" s="38"/>
      <c r="DKJ53" s="38"/>
      <c r="DKK53" s="38"/>
      <c r="DKL53" s="38"/>
      <c r="DKM53" s="38"/>
      <c r="DKN53" s="38"/>
      <c r="DKO53" s="38"/>
      <c r="DKP53" s="38"/>
      <c r="DKQ53" s="38"/>
      <c r="DKR53" s="38"/>
      <c r="DKS53" s="38"/>
      <c r="DKT53" s="38"/>
      <c r="DKU53" s="38"/>
      <c r="DKV53" s="38"/>
      <c r="DKW53" s="38"/>
      <c r="DKX53" s="38"/>
      <c r="DKY53" s="38"/>
      <c r="DKZ53" s="38"/>
      <c r="DLA53" s="38"/>
      <c r="DLB53" s="38"/>
      <c r="DLC53" s="38"/>
      <c r="DLD53" s="38"/>
      <c r="DLE53" s="38"/>
      <c r="DLF53" s="38"/>
      <c r="DLG53" s="38"/>
      <c r="DLH53" s="38"/>
      <c r="DLI53" s="38"/>
      <c r="DLJ53" s="38"/>
      <c r="DLK53" s="38"/>
      <c r="DLL53" s="38"/>
      <c r="DLM53" s="38"/>
      <c r="DLN53" s="38"/>
      <c r="DLO53" s="38"/>
      <c r="DLP53" s="38"/>
      <c r="DLQ53" s="38"/>
      <c r="DLR53" s="38"/>
      <c r="DLS53" s="38"/>
      <c r="DLT53" s="38"/>
      <c r="DLU53" s="38"/>
      <c r="DLV53" s="38"/>
      <c r="DLW53" s="38"/>
      <c r="DLX53" s="38"/>
      <c r="DLY53" s="38"/>
      <c r="DLZ53" s="38"/>
      <c r="DMA53" s="38"/>
      <c r="DMB53" s="38"/>
      <c r="DMC53" s="38"/>
      <c r="DMD53" s="38"/>
      <c r="DME53" s="38"/>
      <c r="DMF53" s="38"/>
      <c r="DMG53" s="38"/>
      <c r="DMH53" s="38"/>
      <c r="DMI53" s="38"/>
      <c r="DMJ53" s="38"/>
      <c r="DMK53" s="38"/>
      <c r="DML53" s="38"/>
      <c r="DMM53" s="38"/>
      <c r="DMN53" s="38"/>
      <c r="DMO53" s="38"/>
      <c r="DMP53" s="38"/>
      <c r="DMQ53" s="38"/>
      <c r="DMR53" s="38"/>
      <c r="DMS53" s="38"/>
      <c r="DMT53" s="38"/>
      <c r="DMU53" s="38"/>
      <c r="DMV53" s="38"/>
      <c r="DMW53" s="38"/>
      <c r="DMX53" s="38"/>
      <c r="DMY53" s="38"/>
      <c r="DMZ53" s="38"/>
      <c r="DNA53" s="38"/>
      <c r="DNB53" s="38"/>
      <c r="DNC53" s="38"/>
      <c r="DND53" s="38"/>
      <c r="DNE53" s="38"/>
      <c r="DNF53" s="38"/>
      <c r="DNG53" s="38"/>
      <c r="DNH53" s="38"/>
      <c r="DNI53" s="38"/>
      <c r="DNJ53" s="38"/>
      <c r="DNK53" s="38"/>
      <c r="DNL53" s="38"/>
      <c r="DNM53" s="38"/>
      <c r="DNN53" s="38"/>
      <c r="DNO53" s="38"/>
      <c r="DNP53" s="38"/>
      <c r="DNQ53" s="38"/>
      <c r="DNR53" s="38"/>
      <c r="DNS53" s="38"/>
      <c r="DNT53" s="38"/>
      <c r="DNU53" s="38"/>
      <c r="DNV53" s="38"/>
      <c r="DNW53" s="38"/>
      <c r="DNX53" s="38"/>
      <c r="DNY53" s="38"/>
      <c r="DNZ53" s="38"/>
      <c r="DOA53" s="38"/>
      <c r="DOB53" s="38"/>
      <c r="DOC53" s="38"/>
      <c r="DOD53" s="38"/>
      <c r="DOE53" s="38"/>
      <c r="DOF53" s="38"/>
      <c r="DOG53" s="38"/>
      <c r="DOH53" s="38"/>
      <c r="DOI53" s="38"/>
      <c r="DOJ53" s="38"/>
      <c r="DOK53" s="38"/>
      <c r="DOL53" s="38"/>
      <c r="DOM53" s="38"/>
      <c r="DON53" s="38"/>
      <c r="DOO53" s="38"/>
      <c r="DOP53" s="38"/>
      <c r="DOQ53" s="38"/>
      <c r="DOR53" s="38"/>
      <c r="DOS53" s="38"/>
      <c r="DOT53" s="38"/>
      <c r="DOU53" s="38"/>
      <c r="DOV53" s="38"/>
      <c r="DOW53" s="38"/>
      <c r="DOX53" s="38"/>
      <c r="DOY53" s="38"/>
      <c r="DOZ53" s="38"/>
      <c r="DPA53" s="38"/>
      <c r="DPB53" s="38"/>
      <c r="DPC53" s="38"/>
      <c r="DPD53" s="38"/>
      <c r="DPE53" s="38"/>
      <c r="DPF53" s="38"/>
      <c r="DPG53" s="38"/>
      <c r="DPH53" s="38"/>
      <c r="DPI53" s="38"/>
      <c r="DPJ53" s="38"/>
      <c r="DPK53" s="38"/>
      <c r="DPL53" s="38"/>
      <c r="DPM53" s="38"/>
      <c r="DPN53" s="38"/>
      <c r="DPO53" s="38"/>
      <c r="DPP53" s="38"/>
      <c r="DPQ53" s="38"/>
      <c r="DPR53" s="38"/>
      <c r="DPS53" s="38"/>
      <c r="DPT53" s="38"/>
      <c r="DPU53" s="38"/>
      <c r="DPV53" s="38"/>
      <c r="DPW53" s="38"/>
      <c r="DPX53" s="38"/>
      <c r="DPY53" s="38"/>
      <c r="DPZ53" s="38"/>
      <c r="DQA53" s="38"/>
      <c r="DQB53" s="38"/>
      <c r="DQC53" s="38"/>
      <c r="DQD53" s="38"/>
      <c r="DQE53" s="38"/>
      <c r="DQF53" s="38"/>
      <c r="DQG53" s="38"/>
      <c r="DQH53" s="38"/>
      <c r="DQI53" s="38"/>
      <c r="DQJ53" s="38"/>
      <c r="DQK53" s="38"/>
      <c r="DQL53" s="38"/>
      <c r="DQM53" s="38"/>
      <c r="DQN53" s="38"/>
      <c r="DQO53" s="38"/>
      <c r="DQP53" s="38"/>
      <c r="DQQ53" s="38"/>
      <c r="DQR53" s="38"/>
      <c r="DQS53" s="38"/>
      <c r="DQT53" s="38"/>
      <c r="DQU53" s="38"/>
      <c r="DQV53" s="38"/>
      <c r="DQW53" s="38"/>
      <c r="DQX53" s="38"/>
      <c r="DQY53" s="38"/>
      <c r="DQZ53" s="38"/>
      <c r="DRA53" s="38"/>
      <c r="DRB53" s="38"/>
      <c r="DRC53" s="38"/>
      <c r="DRD53" s="38"/>
      <c r="DRE53" s="38"/>
      <c r="DRF53" s="38"/>
      <c r="DRG53" s="38"/>
      <c r="DRH53" s="38"/>
      <c r="DRI53" s="38"/>
      <c r="DRJ53" s="38"/>
      <c r="DRK53" s="38"/>
      <c r="DRL53" s="38"/>
      <c r="DRM53" s="38"/>
      <c r="DRN53" s="38"/>
      <c r="DRO53" s="38"/>
      <c r="DRP53" s="38"/>
      <c r="DRQ53" s="38"/>
      <c r="DRR53" s="38"/>
      <c r="DRS53" s="38"/>
      <c r="DRT53" s="38"/>
      <c r="DRU53" s="38"/>
      <c r="DRV53" s="38"/>
      <c r="DRW53" s="38"/>
      <c r="DRX53" s="38"/>
      <c r="DRY53" s="38"/>
      <c r="DRZ53" s="38"/>
      <c r="DSA53" s="38"/>
      <c r="DSB53" s="38"/>
      <c r="DSC53" s="38"/>
      <c r="DSD53" s="38"/>
      <c r="DSE53" s="38"/>
      <c r="DSF53" s="38"/>
      <c r="DSG53" s="38"/>
      <c r="DSH53" s="38"/>
      <c r="DSI53" s="38"/>
      <c r="DSJ53" s="38"/>
      <c r="DSK53" s="38"/>
      <c r="DSL53" s="38"/>
      <c r="DSM53" s="38"/>
      <c r="DSN53" s="38"/>
      <c r="DSO53" s="38"/>
      <c r="DSP53" s="38"/>
      <c r="DSQ53" s="38"/>
      <c r="DSR53" s="38"/>
      <c r="DSS53" s="38"/>
      <c r="DST53" s="38"/>
      <c r="DSU53" s="38"/>
      <c r="DSV53" s="38"/>
      <c r="DSW53" s="38"/>
      <c r="DSX53" s="38"/>
      <c r="DSY53" s="38"/>
      <c r="DSZ53" s="38"/>
      <c r="DTA53" s="38"/>
      <c r="DTB53" s="38"/>
      <c r="DTC53" s="38"/>
      <c r="DTD53" s="38"/>
      <c r="DTE53" s="38"/>
      <c r="DTF53" s="38"/>
      <c r="DTG53" s="38"/>
      <c r="DTH53" s="38"/>
      <c r="DTI53" s="38"/>
      <c r="DTJ53" s="38"/>
      <c r="DTK53" s="38"/>
      <c r="DTL53" s="38"/>
      <c r="DTM53" s="38"/>
      <c r="DTN53" s="38"/>
      <c r="DTO53" s="38"/>
      <c r="DTP53" s="38"/>
      <c r="DTQ53" s="38"/>
      <c r="DTR53" s="38"/>
      <c r="DTS53" s="38"/>
      <c r="DTT53" s="38"/>
      <c r="DTU53" s="38"/>
      <c r="DTV53" s="38"/>
      <c r="DTW53" s="38"/>
      <c r="DTX53" s="38"/>
      <c r="DTY53" s="38"/>
      <c r="DTZ53" s="38"/>
      <c r="DUA53" s="38"/>
      <c r="DUB53" s="38"/>
      <c r="DUC53" s="38"/>
      <c r="DUD53" s="38"/>
      <c r="DUE53" s="38"/>
      <c r="DUF53" s="38"/>
      <c r="DUG53" s="38"/>
      <c r="DUH53" s="38"/>
      <c r="DUI53" s="38"/>
      <c r="DUJ53" s="38"/>
      <c r="DUK53" s="38"/>
      <c r="DUL53" s="38"/>
      <c r="DUM53" s="38"/>
      <c r="DUN53" s="38"/>
      <c r="DUO53" s="38"/>
      <c r="DUP53" s="38"/>
      <c r="DUQ53" s="38"/>
      <c r="DUR53" s="38"/>
      <c r="DUS53" s="38"/>
      <c r="DUT53" s="38"/>
      <c r="DUU53" s="38"/>
      <c r="DUV53" s="38"/>
      <c r="DUW53" s="38"/>
      <c r="DUX53" s="38"/>
      <c r="DUY53" s="38"/>
      <c r="DUZ53" s="38"/>
      <c r="DVA53" s="38"/>
      <c r="DVB53" s="38"/>
      <c r="DVC53" s="38"/>
      <c r="DVD53" s="38"/>
      <c r="DVE53" s="38"/>
      <c r="DVF53" s="38"/>
      <c r="DVG53" s="38"/>
      <c r="DVH53" s="38"/>
      <c r="DVI53" s="38"/>
      <c r="DVJ53" s="38"/>
      <c r="DVK53" s="38"/>
      <c r="DVL53" s="38"/>
      <c r="DVM53" s="38"/>
      <c r="DVN53" s="38"/>
      <c r="DVO53" s="38"/>
      <c r="DVP53" s="38"/>
      <c r="DVQ53" s="38"/>
      <c r="DVR53" s="38"/>
      <c r="DVS53" s="38"/>
      <c r="DVT53" s="38"/>
      <c r="DVU53" s="38"/>
      <c r="DVV53" s="38"/>
      <c r="DVW53" s="38"/>
      <c r="DVX53" s="38"/>
      <c r="DVY53" s="38"/>
      <c r="DVZ53" s="38"/>
      <c r="DWA53" s="38"/>
      <c r="DWB53" s="38"/>
      <c r="DWC53" s="38"/>
      <c r="DWD53" s="38"/>
      <c r="DWE53" s="38"/>
      <c r="DWF53" s="38"/>
      <c r="DWG53" s="38"/>
      <c r="DWH53" s="38"/>
      <c r="DWI53" s="38"/>
      <c r="DWJ53" s="38"/>
      <c r="DWK53" s="38"/>
      <c r="DWL53" s="38"/>
      <c r="DWM53" s="38"/>
      <c r="DWN53" s="38"/>
      <c r="DWO53" s="38"/>
      <c r="DWP53" s="38"/>
      <c r="DWQ53" s="38"/>
      <c r="DWR53" s="38"/>
      <c r="DWS53" s="38"/>
      <c r="DWT53" s="38"/>
      <c r="DWU53" s="38"/>
      <c r="DWV53" s="38"/>
      <c r="DWW53" s="38"/>
      <c r="DWX53" s="38"/>
      <c r="DWY53" s="38"/>
      <c r="DWZ53" s="38"/>
      <c r="DXA53" s="38"/>
      <c r="DXB53" s="38"/>
      <c r="DXC53" s="38"/>
      <c r="DXD53" s="38"/>
      <c r="DXE53" s="38"/>
      <c r="DXF53" s="38"/>
      <c r="DXG53" s="38"/>
      <c r="DXH53" s="38"/>
      <c r="DXI53" s="38"/>
      <c r="DXJ53" s="38"/>
      <c r="DXK53" s="38"/>
      <c r="DXL53" s="38"/>
      <c r="DXM53" s="38"/>
      <c r="DXN53" s="38"/>
      <c r="DXO53" s="38"/>
      <c r="DXP53" s="38"/>
      <c r="DXQ53" s="38"/>
      <c r="DXR53" s="38"/>
      <c r="DXS53" s="38"/>
      <c r="DXT53" s="38"/>
      <c r="DXU53" s="38"/>
      <c r="DXV53" s="38"/>
      <c r="DXW53" s="38"/>
      <c r="DXX53" s="38"/>
      <c r="DXY53" s="38"/>
      <c r="DXZ53" s="38"/>
      <c r="DYA53" s="38"/>
      <c r="DYB53" s="38"/>
      <c r="DYC53" s="38"/>
      <c r="DYD53" s="38"/>
      <c r="DYE53" s="38"/>
      <c r="DYF53" s="38"/>
      <c r="DYG53" s="38"/>
      <c r="DYH53" s="38"/>
      <c r="DYI53" s="38"/>
      <c r="DYJ53" s="38"/>
      <c r="DYK53" s="38"/>
      <c r="DYL53" s="38"/>
      <c r="DYM53" s="38"/>
      <c r="DYN53" s="38"/>
      <c r="DYO53" s="38"/>
      <c r="DYP53" s="38"/>
      <c r="DYQ53" s="38"/>
      <c r="DYR53" s="38"/>
      <c r="DYS53" s="38"/>
      <c r="DYT53" s="38"/>
      <c r="DYU53" s="38"/>
      <c r="DYV53" s="38"/>
      <c r="DYW53" s="38"/>
      <c r="DYX53" s="38"/>
      <c r="DYY53" s="38"/>
      <c r="DYZ53" s="38"/>
      <c r="DZA53" s="38"/>
      <c r="DZB53" s="38"/>
      <c r="DZC53" s="38"/>
      <c r="DZD53" s="38"/>
      <c r="DZE53" s="38"/>
      <c r="DZF53" s="38"/>
      <c r="DZG53" s="38"/>
      <c r="DZH53" s="38"/>
      <c r="DZI53" s="38"/>
      <c r="DZJ53" s="38"/>
      <c r="DZK53" s="38"/>
      <c r="DZL53" s="38"/>
      <c r="DZM53" s="38"/>
      <c r="DZN53" s="38"/>
      <c r="DZO53" s="38"/>
      <c r="DZP53" s="38"/>
      <c r="DZQ53" s="38"/>
      <c r="DZR53" s="38"/>
      <c r="DZS53" s="38"/>
      <c r="DZT53" s="38"/>
      <c r="DZU53" s="38"/>
      <c r="DZV53" s="38"/>
      <c r="DZW53" s="38"/>
      <c r="DZX53" s="38"/>
      <c r="DZY53" s="38"/>
      <c r="DZZ53" s="38"/>
      <c r="EAA53" s="38"/>
      <c r="EAB53" s="38"/>
      <c r="EAC53" s="38"/>
      <c r="EAD53" s="38"/>
      <c r="EAE53" s="38"/>
      <c r="EAF53" s="38"/>
      <c r="EAG53" s="38"/>
      <c r="EAH53" s="38"/>
      <c r="EAI53" s="38"/>
      <c r="EAJ53" s="38"/>
      <c r="EAK53" s="38"/>
      <c r="EAL53" s="38"/>
      <c r="EAM53" s="38"/>
      <c r="EAN53" s="38"/>
      <c r="EAO53" s="38"/>
      <c r="EAP53" s="38"/>
      <c r="EAQ53" s="38"/>
      <c r="EAR53" s="38"/>
      <c r="EAS53" s="38"/>
      <c r="EAT53" s="38"/>
      <c r="EAU53" s="38"/>
      <c r="EAV53" s="38"/>
      <c r="EAW53" s="38"/>
      <c r="EAX53" s="38"/>
      <c r="EAY53" s="38"/>
      <c r="EAZ53" s="38"/>
      <c r="EBA53" s="38"/>
      <c r="EBB53" s="38"/>
      <c r="EBC53" s="38"/>
      <c r="EBD53" s="38"/>
      <c r="EBE53" s="38"/>
      <c r="EBF53" s="38"/>
      <c r="EBG53" s="38"/>
      <c r="EBH53" s="38"/>
      <c r="EBI53" s="38"/>
      <c r="EBJ53" s="38"/>
      <c r="EBK53" s="38"/>
      <c r="EBL53" s="38"/>
      <c r="EBM53" s="38"/>
      <c r="EBN53" s="38"/>
      <c r="EBO53" s="38"/>
      <c r="EBP53" s="38"/>
      <c r="EBQ53" s="38"/>
      <c r="EBR53" s="38"/>
      <c r="EBS53" s="38"/>
      <c r="EBT53" s="38"/>
      <c r="EBU53" s="38"/>
      <c r="EBV53" s="38"/>
      <c r="EBW53" s="38"/>
      <c r="EBX53" s="38"/>
      <c r="EBY53" s="38"/>
      <c r="EBZ53" s="38"/>
      <c r="ECA53" s="38"/>
      <c r="ECB53" s="38"/>
      <c r="ECC53" s="38"/>
      <c r="ECD53" s="38"/>
      <c r="ECE53" s="38"/>
      <c r="ECF53" s="38"/>
      <c r="ECG53" s="38"/>
      <c r="ECH53" s="38"/>
      <c r="ECI53" s="38"/>
      <c r="ECJ53" s="38"/>
      <c r="ECK53" s="38"/>
      <c r="ECL53" s="38"/>
      <c r="ECM53" s="38"/>
      <c r="ECN53" s="38"/>
      <c r="ECO53" s="38"/>
      <c r="ECP53" s="38"/>
      <c r="ECQ53" s="38"/>
      <c r="ECR53" s="38"/>
      <c r="ECS53" s="38"/>
      <c r="ECT53" s="38"/>
      <c r="ECU53" s="38"/>
      <c r="ECV53" s="38"/>
      <c r="ECW53" s="38"/>
      <c r="ECX53" s="38"/>
      <c r="ECY53" s="38"/>
      <c r="ECZ53" s="38"/>
      <c r="EDA53" s="38"/>
      <c r="EDB53" s="38"/>
      <c r="EDC53" s="38"/>
      <c r="EDD53" s="38"/>
      <c r="EDE53" s="38"/>
      <c r="EDF53" s="38"/>
      <c r="EDG53" s="38"/>
      <c r="EDH53" s="38"/>
      <c r="EDI53" s="38"/>
      <c r="EDJ53" s="38"/>
      <c r="EDK53" s="38"/>
      <c r="EDL53" s="38"/>
      <c r="EDM53" s="38"/>
      <c r="EDN53" s="38"/>
      <c r="EDO53" s="38"/>
      <c r="EDP53" s="38"/>
      <c r="EDQ53" s="38"/>
      <c r="EDR53" s="38"/>
      <c r="EDS53" s="38"/>
      <c r="EDT53" s="38"/>
      <c r="EDU53" s="38"/>
      <c r="EDV53" s="38"/>
      <c r="EDW53" s="38"/>
      <c r="EDX53" s="38"/>
      <c r="EDY53" s="38"/>
      <c r="EDZ53" s="38"/>
      <c r="EEA53" s="38"/>
      <c r="EEB53" s="38"/>
      <c r="EEC53" s="38"/>
      <c r="EED53" s="38"/>
      <c r="EEE53" s="38"/>
      <c r="EEF53" s="38"/>
      <c r="EEG53" s="38"/>
      <c r="EEH53" s="38"/>
      <c r="EEI53" s="38"/>
      <c r="EEJ53" s="38"/>
      <c r="EEK53" s="38"/>
      <c r="EEL53" s="38"/>
      <c r="EEM53" s="38"/>
      <c r="EEN53" s="38"/>
      <c r="EEO53" s="38"/>
      <c r="EEP53" s="38"/>
      <c r="EEQ53" s="38"/>
      <c r="EER53" s="38"/>
      <c r="EES53" s="38"/>
      <c r="EET53" s="38"/>
      <c r="EEU53" s="38"/>
      <c r="EEV53" s="38"/>
      <c r="EEW53" s="38"/>
      <c r="EEX53" s="38"/>
      <c r="EEY53" s="38"/>
      <c r="EEZ53" s="38"/>
      <c r="EFA53" s="38"/>
      <c r="EFB53" s="38"/>
      <c r="EFC53" s="38"/>
      <c r="EFD53" s="38"/>
      <c r="EFE53" s="38"/>
      <c r="EFF53" s="38"/>
      <c r="EFG53" s="38"/>
      <c r="EFH53" s="38"/>
      <c r="EFI53" s="38"/>
      <c r="EFJ53" s="38"/>
      <c r="EFK53" s="38"/>
      <c r="EFL53" s="38"/>
      <c r="EFM53" s="38"/>
      <c r="EFN53" s="38"/>
      <c r="EFO53" s="38"/>
      <c r="EFP53" s="38"/>
      <c r="EFQ53" s="38"/>
      <c r="EFR53" s="38"/>
      <c r="EFS53" s="38"/>
      <c r="EFT53" s="38"/>
      <c r="EFU53" s="38"/>
      <c r="EFV53" s="38"/>
      <c r="EFW53" s="38"/>
      <c r="EFX53" s="38"/>
      <c r="EFY53" s="38"/>
      <c r="EFZ53" s="38"/>
      <c r="EGA53" s="38"/>
      <c r="EGB53" s="38"/>
      <c r="EGC53" s="38"/>
      <c r="EGD53" s="38"/>
      <c r="EGE53" s="38"/>
      <c r="EGF53" s="38"/>
      <c r="EGG53" s="38"/>
      <c r="EGH53" s="38"/>
      <c r="EGI53" s="38"/>
      <c r="EGJ53" s="38"/>
      <c r="EGK53" s="38"/>
      <c r="EGL53" s="38"/>
      <c r="EGM53" s="38"/>
      <c r="EGN53" s="38"/>
      <c r="EGO53" s="38"/>
      <c r="EGP53" s="38"/>
      <c r="EGQ53" s="38"/>
      <c r="EGR53" s="38"/>
      <c r="EGS53" s="38"/>
      <c r="EGT53" s="38"/>
      <c r="EGU53" s="38"/>
      <c r="EGV53" s="38"/>
      <c r="EGW53" s="38"/>
      <c r="EGX53" s="38"/>
      <c r="EGY53" s="38"/>
      <c r="EGZ53" s="38"/>
      <c r="EHA53" s="38"/>
      <c r="EHB53" s="38"/>
      <c r="EHC53" s="38"/>
      <c r="EHD53" s="38"/>
      <c r="EHE53" s="38"/>
      <c r="EHF53" s="38"/>
      <c r="EHG53" s="38"/>
      <c r="EHH53" s="38"/>
      <c r="EHI53" s="38"/>
      <c r="EHJ53" s="38"/>
      <c r="EHK53" s="38"/>
      <c r="EHL53" s="38"/>
      <c r="EHM53" s="38"/>
      <c r="EHN53" s="38"/>
      <c r="EHO53" s="38"/>
      <c r="EHP53" s="38"/>
      <c r="EHQ53" s="38"/>
      <c r="EHR53" s="38"/>
      <c r="EHS53" s="38"/>
      <c r="EHT53" s="38"/>
      <c r="EHU53" s="38"/>
      <c r="EHV53" s="38"/>
      <c r="EHW53" s="38"/>
      <c r="EHX53" s="38"/>
      <c r="EHY53" s="38"/>
      <c r="EHZ53" s="38"/>
      <c r="EIA53" s="38"/>
      <c r="EIB53" s="38"/>
      <c r="EIC53" s="38"/>
      <c r="EID53" s="38"/>
      <c r="EIE53" s="38"/>
      <c r="EIF53" s="38"/>
      <c r="EIG53" s="38"/>
      <c r="EIH53" s="38"/>
      <c r="EII53" s="38"/>
      <c r="EIJ53" s="38"/>
      <c r="EIK53" s="38"/>
      <c r="EIL53" s="38"/>
      <c r="EIM53" s="38"/>
      <c r="EIN53" s="38"/>
      <c r="EIO53" s="38"/>
      <c r="EIP53" s="38"/>
      <c r="EIQ53" s="38"/>
      <c r="EIR53" s="38"/>
      <c r="EIS53" s="38"/>
      <c r="EIT53" s="38"/>
      <c r="EIU53" s="38"/>
      <c r="EIV53" s="38"/>
      <c r="EIW53" s="38"/>
      <c r="EIX53" s="38"/>
      <c r="EIY53" s="38"/>
      <c r="EIZ53" s="38"/>
      <c r="EJA53" s="38"/>
      <c r="EJB53" s="38"/>
      <c r="EJC53" s="38"/>
      <c r="EJD53" s="38"/>
      <c r="EJE53" s="38"/>
      <c r="EJF53" s="38"/>
      <c r="EJG53" s="38"/>
      <c r="EJH53" s="38"/>
      <c r="EJI53" s="38"/>
      <c r="EJJ53" s="38"/>
      <c r="EJK53" s="38"/>
      <c r="EJL53" s="38"/>
      <c r="EJM53" s="38"/>
      <c r="EJN53" s="38"/>
      <c r="EJO53" s="38"/>
      <c r="EJP53" s="38"/>
      <c r="EJQ53" s="38"/>
      <c r="EJR53" s="38"/>
      <c r="EJS53" s="38"/>
      <c r="EJT53" s="38"/>
      <c r="EJU53" s="38"/>
      <c r="EJV53" s="38"/>
      <c r="EJW53" s="38"/>
      <c r="EJX53" s="38"/>
      <c r="EJY53" s="38"/>
      <c r="EJZ53" s="38"/>
      <c r="EKA53" s="38"/>
      <c r="EKB53" s="38"/>
      <c r="EKC53" s="38"/>
      <c r="EKD53" s="38"/>
      <c r="EKE53" s="38"/>
      <c r="EKF53" s="38"/>
      <c r="EKG53" s="38"/>
      <c r="EKH53" s="38"/>
      <c r="EKI53" s="38"/>
      <c r="EKJ53" s="38"/>
      <c r="EKK53" s="38"/>
      <c r="EKL53" s="38"/>
      <c r="EKM53" s="38"/>
      <c r="EKN53" s="38"/>
      <c r="EKO53" s="38"/>
      <c r="EKP53" s="38"/>
      <c r="EKQ53" s="38"/>
      <c r="EKR53" s="38"/>
      <c r="EKS53" s="38"/>
      <c r="EKT53" s="38"/>
      <c r="EKU53" s="38"/>
      <c r="EKV53" s="38"/>
      <c r="EKW53" s="38"/>
      <c r="EKX53" s="38"/>
      <c r="EKY53" s="38"/>
      <c r="EKZ53" s="38"/>
      <c r="ELA53" s="38"/>
      <c r="ELB53" s="38"/>
      <c r="ELC53" s="38"/>
      <c r="ELD53" s="38"/>
      <c r="ELE53" s="38"/>
      <c r="ELF53" s="38"/>
      <c r="ELG53" s="38"/>
      <c r="ELH53" s="38"/>
      <c r="ELI53" s="38"/>
      <c r="ELJ53" s="38"/>
      <c r="ELK53" s="38"/>
      <c r="ELL53" s="38"/>
      <c r="ELM53" s="38"/>
      <c r="ELN53" s="38"/>
      <c r="ELO53" s="38"/>
      <c r="ELP53" s="38"/>
      <c r="ELQ53" s="38"/>
      <c r="ELR53" s="38"/>
      <c r="ELS53" s="38"/>
      <c r="ELT53" s="38"/>
      <c r="ELU53" s="38"/>
      <c r="ELV53" s="38"/>
      <c r="ELW53" s="38"/>
      <c r="ELX53" s="38"/>
      <c r="ELY53" s="38"/>
      <c r="ELZ53" s="38"/>
      <c r="EMA53" s="38"/>
      <c r="EMB53" s="38"/>
      <c r="EMC53" s="38"/>
      <c r="EMD53" s="38"/>
      <c r="EME53" s="38"/>
      <c r="EMF53" s="38"/>
      <c r="EMG53" s="38"/>
      <c r="EMH53" s="38"/>
      <c r="EMI53" s="38"/>
      <c r="EMJ53" s="38"/>
      <c r="EMK53" s="38"/>
      <c r="EML53" s="38"/>
      <c r="EMM53" s="38"/>
      <c r="EMN53" s="38"/>
      <c r="EMO53" s="38"/>
      <c r="EMP53" s="38"/>
      <c r="EMQ53" s="38"/>
      <c r="EMR53" s="38"/>
      <c r="EMS53" s="38"/>
      <c r="EMT53" s="38"/>
      <c r="EMU53" s="38"/>
      <c r="EMV53" s="38"/>
      <c r="EMW53" s="38"/>
      <c r="EMX53" s="38"/>
      <c r="EMY53" s="38"/>
      <c r="EMZ53" s="38"/>
      <c r="ENA53" s="38"/>
      <c r="ENB53" s="38"/>
      <c r="ENC53" s="38"/>
      <c r="END53" s="38"/>
      <c r="ENE53" s="38"/>
      <c r="ENF53" s="38"/>
      <c r="ENG53" s="38"/>
      <c r="ENH53" s="38"/>
      <c r="ENI53" s="38"/>
      <c r="ENJ53" s="38"/>
      <c r="ENK53" s="38"/>
      <c r="ENL53" s="38"/>
      <c r="ENM53" s="38"/>
      <c r="ENN53" s="38"/>
      <c r="ENO53" s="38"/>
      <c r="ENP53" s="38"/>
      <c r="ENQ53" s="38"/>
      <c r="ENR53" s="38"/>
      <c r="ENS53" s="38"/>
      <c r="ENT53" s="38"/>
      <c r="ENU53" s="38"/>
      <c r="ENV53" s="38"/>
      <c r="ENW53" s="38"/>
      <c r="ENX53" s="38"/>
      <c r="ENY53" s="38"/>
      <c r="ENZ53" s="38"/>
      <c r="EOA53" s="38"/>
      <c r="EOB53" s="38"/>
      <c r="EOC53" s="38"/>
      <c r="EOD53" s="38"/>
      <c r="EOE53" s="38"/>
      <c r="EOF53" s="38"/>
      <c r="EOG53" s="38"/>
      <c r="EOH53" s="38"/>
      <c r="EOI53" s="38"/>
      <c r="EOJ53" s="38"/>
      <c r="EOK53" s="38"/>
      <c r="EOL53" s="38"/>
      <c r="EOM53" s="38"/>
      <c r="EON53" s="38"/>
      <c r="EOO53" s="38"/>
      <c r="EOP53" s="38"/>
      <c r="EOQ53" s="38"/>
      <c r="EOR53" s="38"/>
      <c r="EOS53" s="38"/>
      <c r="EOT53" s="38"/>
      <c r="EOU53" s="38"/>
      <c r="EOV53" s="38"/>
      <c r="EOW53" s="38"/>
      <c r="EOX53" s="38"/>
      <c r="EOY53" s="38"/>
      <c r="EOZ53" s="38"/>
      <c r="EPA53" s="38"/>
      <c r="EPB53" s="38"/>
      <c r="EPC53" s="38"/>
      <c r="EPD53" s="38"/>
      <c r="EPE53" s="38"/>
      <c r="EPF53" s="38"/>
      <c r="EPG53" s="38"/>
      <c r="EPH53" s="38"/>
      <c r="EPI53" s="38"/>
      <c r="EPJ53" s="38"/>
      <c r="EPK53" s="38"/>
      <c r="EPL53" s="38"/>
      <c r="EPM53" s="38"/>
      <c r="EPN53" s="38"/>
      <c r="EPO53" s="38"/>
      <c r="EPP53" s="38"/>
      <c r="EPQ53" s="38"/>
      <c r="EPR53" s="38"/>
      <c r="EPS53" s="38"/>
      <c r="EPT53" s="38"/>
      <c r="EPU53" s="38"/>
      <c r="EPV53" s="38"/>
      <c r="EPW53" s="38"/>
      <c r="EPX53" s="38"/>
      <c r="EPY53" s="38"/>
      <c r="EPZ53" s="38"/>
      <c r="EQA53" s="38"/>
      <c r="EQB53" s="38"/>
      <c r="EQC53" s="38"/>
      <c r="EQD53" s="38"/>
      <c r="EQE53" s="38"/>
      <c r="EQF53" s="38"/>
      <c r="EQG53" s="38"/>
      <c r="EQH53" s="38"/>
      <c r="EQI53" s="38"/>
      <c r="EQJ53" s="38"/>
      <c r="EQK53" s="38"/>
      <c r="EQL53" s="38"/>
      <c r="EQM53" s="38"/>
      <c r="EQN53" s="38"/>
      <c r="EQO53" s="38"/>
      <c r="EQP53" s="38"/>
      <c r="EQQ53" s="38"/>
      <c r="EQR53" s="38"/>
      <c r="EQS53" s="38"/>
      <c r="EQT53" s="38"/>
      <c r="EQU53" s="38"/>
      <c r="EQV53" s="38"/>
      <c r="EQW53" s="38"/>
      <c r="EQX53" s="38"/>
      <c r="EQY53" s="38"/>
      <c r="EQZ53" s="38"/>
      <c r="ERA53" s="38"/>
      <c r="ERB53" s="38"/>
      <c r="ERC53" s="38"/>
      <c r="ERD53" s="38"/>
      <c r="ERE53" s="38"/>
      <c r="ERF53" s="38"/>
      <c r="ERG53" s="38"/>
      <c r="ERH53" s="38"/>
      <c r="ERI53" s="38"/>
      <c r="ERJ53" s="38"/>
      <c r="ERK53" s="38"/>
      <c r="ERL53" s="38"/>
      <c r="ERM53" s="38"/>
      <c r="ERN53" s="38"/>
      <c r="ERO53" s="38"/>
      <c r="ERP53" s="38"/>
      <c r="ERQ53" s="38"/>
      <c r="ERR53" s="38"/>
      <c r="ERS53" s="38"/>
      <c r="ERT53" s="38"/>
      <c r="ERU53" s="38"/>
      <c r="ERV53" s="38"/>
      <c r="ERW53" s="38"/>
      <c r="ERX53" s="38"/>
      <c r="ERY53" s="38"/>
      <c r="ERZ53" s="38"/>
      <c r="ESA53" s="38"/>
      <c r="ESB53" s="38"/>
      <c r="ESC53" s="38"/>
      <c r="ESD53" s="38"/>
      <c r="ESE53" s="38"/>
      <c r="ESF53" s="38"/>
      <c r="ESG53" s="38"/>
      <c r="ESH53" s="38"/>
      <c r="ESI53" s="38"/>
      <c r="ESJ53" s="38"/>
      <c r="ESK53" s="38"/>
      <c r="ESL53" s="38"/>
      <c r="ESM53" s="38"/>
      <c r="ESN53" s="38"/>
      <c r="ESO53" s="38"/>
      <c r="ESP53" s="38"/>
      <c r="ESQ53" s="38"/>
      <c r="ESR53" s="38"/>
      <c r="ESS53" s="38"/>
      <c r="EST53" s="38"/>
      <c r="ESU53" s="38"/>
      <c r="ESV53" s="38"/>
      <c r="ESW53" s="38"/>
      <c r="ESX53" s="38"/>
      <c r="ESY53" s="38"/>
      <c r="ESZ53" s="38"/>
      <c r="ETA53" s="38"/>
      <c r="ETB53" s="38"/>
      <c r="ETC53" s="38"/>
      <c r="ETD53" s="38"/>
      <c r="ETE53" s="38"/>
      <c r="ETF53" s="38"/>
      <c r="ETG53" s="38"/>
      <c r="ETH53" s="38"/>
      <c r="ETI53" s="38"/>
      <c r="ETJ53" s="38"/>
      <c r="ETK53" s="38"/>
      <c r="ETL53" s="38"/>
      <c r="ETM53" s="38"/>
      <c r="ETN53" s="38"/>
      <c r="ETO53" s="38"/>
      <c r="ETP53" s="38"/>
      <c r="ETQ53" s="38"/>
      <c r="ETR53" s="38"/>
      <c r="ETS53" s="38"/>
      <c r="ETT53" s="38"/>
      <c r="ETU53" s="38"/>
      <c r="ETV53" s="38"/>
      <c r="ETW53" s="38"/>
      <c r="ETX53" s="38"/>
      <c r="ETY53" s="38"/>
      <c r="ETZ53" s="38"/>
      <c r="EUA53" s="38"/>
      <c r="EUB53" s="38"/>
      <c r="EUC53" s="38"/>
      <c r="EUD53" s="38"/>
      <c r="EUE53" s="38"/>
      <c r="EUF53" s="38"/>
      <c r="EUG53" s="38"/>
      <c r="EUH53" s="38"/>
      <c r="EUI53" s="38"/>
      <c r="EUJ53" s="38"/>
      <c r="EUK53" s="38"/>
      <c r="EUL53" s="38"/>
      <c r="EUM53" s="38"/>
      <c r="EUN53" s="38"/>
      <c r="EUO53" s="38"/>
      <c r="EUP53" s="38"/>
      <c r="EUQ53" s="38"/>
      <c r="EUR53" s="38"/>
      <c r="EUS53" s="38"/>
      <c r="EUT53" s="38"/>
      <c r="EUU53" s="38"/>
      <c r="EUV53" s="38"/>
      <c r="EUW53" s="38"/>
      <c r="EUX53" s="38"/>
      <c r="EUY53" s="38"/>
      <c r="EUZ53" s="38"/>
      <c r="EVA53" s="38"/>
      <c r="EVB53" s="38"/>
      <c r="EVC53" s="38"/>
      <c r="EVD53" s="38"/>
      <c r="EVE53" s="38"/>
      <c r="EVF53" s="38"/>
      <c r="EVG53" s="38"/>
      <c r="EVH53" s="38"/>
      <c r="EVI53" s="38"/>
      <c r="EVJ53" s="38"/>
      <c r="EVK53" s="38"/>
      <c r="EVL53" s="38"/>
      <c r="EVM53" s="38"/>
      <c r="EVN53" s="38"/>
      <c r="EVO53" s="38"/>
      <c r="EVP53" s="38"/>
      <c r="EVQ53" s="38"/>
      <c r="EVR53" s="38"/>
      <c r="EVS53" s="38"/>
      <c r="EVT53" s="38"/>
      <c r="EVU53" s="38"/>
      <c r="EVV53" s="38"/>
      <c r="EVW53" s="38"/>
      <c r="EVX53" s="38"/>
      <c r="EVY53" s="38"/>
      <c r="EVZ53" s="38"/>
      <c r="EWA53" s="38"/>
      <c r="EWB53" s="38"/>
      <c r="EWC53" s="38"/>
      <c r="EWD53" s="38"/>
      <c r="EWE53" s="38"/>
      <c r="EWF53" s="38"/>
      <c r="EWG53" s="38"/>
      <c r="EWH53" s="38"/>
      <c r="EWI53" s="38"/>
      <c r="EWJ53" s="38"/>
      <c r="EWK53" s="38"/>
      <c r="EWL53" s="38"/>
      <c r="EWM53" s="38"/>
      <c r="EWN53" s="38"/>
      <c r="EWO53" s="38"/>
      <c r="EWP53" s="38"/>
      <c r="EWQ53" s="38"/>
      <c r="EWR53" s="38"/>
      <c r="EWS53" s="38"/>
      <c r="EWT53" s="38"/>
      <c r="EWU53" s="38"/>
      <c r="EWV53" s="38"/>
      <c r="EWW53" s="38"/>
      <c r="EWX53" s="38"/>
      <c r="EWY53" s="38"/>
      <c r="EWZ53" s="38"/>
      <c r="EXA53" s="38"/>
      <c r="EXB53" s="38"/>
      <c r="EXC53" s="38"/>
      <c r="EXD53" s="38"/>
      <c r="EXE53" s="38"/>
      <c r="EXF53" s="38"/>
      <c r="EXG53" s="38"/>
      <c r="EXH53" s="38"/>
      <c r="EXI53" s="38"/>
      <c r="EXJ53" s="38"/>
      <c r="EXK53" s="38"/>
      <c r="EXL53" s="38"/>
      <c r="EXM53" s="38"/>
      <c r="EXN53" s="38"/>
      <c r="EXO53" s="38"/>
      <c r="EXP53" s="38"/>
      <c r="EXQ53" s="38"/>
      <c r="EXR53" s="38"/>
      <c r="EXS53" s="38"/>
      <c r="EXT53" s="38"/>
      <c r="EXU53" s="38"/>
      <c r="EXV53" s="38"/>
      <c r="EXW53" s="38"/>
      <c r="EXX53" s="38"/>
      <c r="EXY53" s="38"/>
      <c r="EXZ53" s="38"/>
      <c r="EYA53" s="38"/>
      <c r="EYB53" s="38"/>
      <c r="EYC53" s="38"/>
      <c r="EYD53" s="38"/>
      <c r="EYE53" s="38"/>
      <c r="EYF53" s="38"/>
      <c r="EYG53" s="38"/>
      <c r="EYH53" s="38"/>
      <c r="EYI53" s="38"/>
      <c r="EYJ53" s="38"/>
      <c r="EYK53" s="38"/>
      <c r="EYL53" s="38"/>
      <c r="EYM53" s="38"/>
      <c r="EYN53" s="38"/>
      <c r="EYO53" s="38"/>
      <c r="EYP53" s="38"/>
      <c r="EYQ53" s="38"/>
      <c r="EYR53" s="38"/>
      <c r="EYS53" s="38"/>
      <c r="EYT53" s="38"/>
      <c r="EYU53" s="38"/>
      <c r="EYV53" s="38"/>
      <c r="EYW53" s="38"/>
      <c r="EYX53" s="38"/>
      <c r="EYY53" s="38"/>
      <c r="EYZ53" s="38"/>
      <c r="EZA53" s="38"/>
      <c r="EZB53" s="38"/>
      <c r="EZC53" s="38"/>
      <c r="EZD53" s="38"/>
      <c r="EZE53" s="38"/>
      <c r="EZF53" s="38"/>
      <c r="EZG53" s="38"/>
      <c r="EZH53" s="38"/>
      <c r="EZI53" s="38"/>
      <c r="EZJ53" s="38"/>
      <c r="EZK53" s="38"/>
      <c r="EZL53" s="38"/>
      <c r="EZM53" s="38"/>
      <c r="EZN53" s="38"/>
      <c r="EZO53" s="38"/>
      <c r="EZP53" s="38"/>
      <c r="EZQ53" s="38"/>
      <c r="EZR53" s="38"/>
      <c r="EZS53" s="38"/>
      <c r="EZT53" s="38"/>
      <c r="EZU53" s="38"/>
      <c r="EZV53" s="38"/>
      <c r="EZW53" s="38"/>
      <c r="EZX53" s="38"/>
      <c r="EZY53" s="38"/>
      <c r="EZZ53" s="38"/>
      <c r="FAA53" s="38"/>
      <c r="FAB53" s="38"/>
      <c r="FAC53" s="38"/>
      <c r="FAD53" s="38"/>
      <c r="FAE53" s="38"/>
      <c r="FAF53" s="38"/>
      <c r="FAG53" s="38"/>
      <c r="FAH53" s="38"/>
      <c r="FAI53" s="38"/>
      <c r="FAJ53" s="38"/>
      <c r="FAK53" s="38"/>
      <c r="FAL53" s="38"/>
      <c r="FAM53" s="38"/>
      <c r="FAN53" s="38"/>
      <c r="FAO53" s="38"/>
      <c r="FAP53" s="38"/>
      <c r="FAQ53" s="38"/>
      <c r="FAR53" s="38"/>
      <c r="FAS53" s="38"/>
      <c r="FAT53" s="38"/>
      <c r="FAU53" s="38"/>
      <c r="FAV53" s="38"/>
      <c r="FAW53" s="38"/>
      <c r="FAX53" s="38"/>
      <c r="FAY53" s="38"/>
      <c r="FAZ53" s="38"/>
      <c r="FBA53" s="38"/>
      <c r="FBB53" s="38"/>
      <c r="FBC53" s="38"/>
      <c r="FBD53" s="38"/>
      <c r="FBE53" s="38"/>
      <c r="FBF53" s="38"/>
      <c r="FBG53" s="38"/>
      <c r="FBH53" s="38"/>
      <c r="FBI53" s="38"/>
      <c r="FBJ53" s="38"/>
      <c r="FBK53" s="38"/>
      <c r="FBL53" s="38"/>
      <c r="FBM53" s="38"/>
      <c r="FBN53" s="38"/>
      <c r="FBO53" s="38"/>
      <c r="FBP53" s="38"/>
      <c r="FBQ53" s="38"/>
      <c r="FBR53" s="38"/>
      <c r="FBS53" s="38"/>
      <c r="FBT53" s="38"/>
      <c r="FBU53" s="38"/>
      <c r="FBV53" s="38"/>
      <c r="FBW53" s="38"/>
      <c r="FBX53" s="38"/>
      <c r="FBY53" s="38"/>
      <c r="FBZ53" s="38"/>
      <c r="FCA53" s="38"/>
      <c r="FCB53" s="38"/>
      <c r="FCC53" s="38"/>
      <c r="FCD53" s="38"/>
      <c r="FCE53" s="38"/>
      <c r="FCF53" s="38"/>
      <c r="FCG53" s="38"/>
      <c r="FCH53" s="38"/>
      <c r="FCI53" s="38"/>
      <c r="FCJ53" s="38"/>
      <c r="FCK53" s="38"/>
      <c r="FCL53" s="38"/>
      <c r="FCM53" s="38"/>
      <c r="FCN53" s="38"/>
      <c r="FCO53" s="38"/>
      <c r="FCP53" s="38"/>
      <c r="FCQ53" s="38"/>
      <c r="FCR53" s="38"/>
      <c r="FCS53" s="38"/>
      <c r="FCT53" s="38"/>
      <c r="FCU53" s="38"/>
      <c r="FCV53" s="38"/>
      <c r="FCW53" s="38"/>
      <c r="FCX53" s="38"/>
      <c r="FCY53" s="38"/>
      <c r="FCZ53" s="38"/>
      <c r="FDA53" s="38"/>
      <c r="FDB53" s="38"/>
      <c r="FDC53" s="38"/>
      <c r="FDD53" s="38"/>
      <c r="FDE53" s="38"/>
      <c r="FDF53" s="38"/>
      <c r="FDG53" s="38"/>
      <c r="FDH53" s="38"/>
      <c r="FDI53" s="38"/>
      <c r="FDJ53" s="38"/>
      <c r="FDK53" s="38"/>
      <c r="FDL53" s="38"/>
      <c r="FDM53" s="38"/>
      <c r="FDN53" s="38"/>
      <c r="FDO53" s="38"/>
      <c r="FDP53" s="38"/>
      <c r="FDQ53" s="38"/>
      <c r="FDR53" s="38"/>
      <c r="FDS53" s="38"/>
      <c r="FDT53" s="38"/>
      <c r="FDU53" s="38"/>
      <c r="FDV53" s="38"/>
      <c r="FDW53" s="38"/>
      <c r="FDX53" s="38"/>
      <c r="FDY53" s="38"/>
      <c r="FDZ53" s="38"/>
      <c r="FEA53" s="38"/>
      <c r="FEB53" s="38"/>
      <c r="FEC53" s="38"/>
      <c r="FED53" s="38"/>
      <c r="FEE53" s="38"/>
      <c r="FEF53" s="38"/>
      <c r="FEG53" s="38"/>
      <c r="FEH53" s="38"/>
      <c r="FEI53" s="38"/>
      <c r="FEJ53" s="38"/>
      <c r="FEK53" s="38"/>
      <c r="FEL53" s="38"/>
      <c r="FEM53" s="38"/>
      <c r="FEN53" s="38"/>
      <c r="FEO53" s="38"/>
      <c r="FEP53" s="38"/>
      <c r="FEQ53" s="38"/>
      <c r="FER53" s="38"/>
      <c r="FES53" s="38"/>
      <c r="FET53" s="38"/>
      <c r="FEU53" s="38"/>
      <c r="FEV53" s="38"/>
      <c r="FEW53" s="38"/>
      <c r="FEX53" s="38"/>
      <c r="FEY53" s="38"/>
      <c r="FEZ53" s="38"/>
      <c r="FFA53" s="38"/>
      <c r="FFB53" s="38"/>
      <c r="FFC53" s="38"/>
      <c r="FFD53" s="38"/>
      <c r="FFE53" s="38"/>
      <c r="FFF53" s="38"/>
      <c r="FFG53" s="38"/>
      <c r="FFH53" s="38"/>
      <c r="FFI53" s="38"/>
      <c r="FFJ53" s="38"/>
      <c r="FFK53" s="38"/>
      <c r="FFL53" s="38"/>
      <c r="FFM53" s="38"/>
      <c r="FFN53" s="38"/>
      <c r="FFO53" s="38"/>
      <c r="FFP53" s="38"/>
      <c r="FFQ53" s="38"/>
      <c r="FFR53" s="38"/>
      <c r="FFS53" s="38"/>
      <c r="FFT53" s="38"/>
      <c r="FFU53" s="38"/>
      <c r="FFV53" s="38"/>
      <c r="FFW53" s="38"/>
      <c r="FFX53" s="38"/>
      <c r="FFY53" s="38"/>
      <c r="FFZ53" s="38"/>
      <c r="FGA53" s="38"/>
      <c r="FGB53" s="38"/>
      <c r="FGC53" s="38"/>
      <c r="FGD53" s="38"/>
      <c r="FGE53" s="38"/>
      <c r="FGF53" s="38"/>
      <c r="FGG53" s="38"/>
      <c r="FGH53" s="38"/>
      <c r="FGI53" s="38"/>
      <c r="FGJ53" s="38"/>
      <c r="FGK53" s="38"/>
      <c r="FGL53" s="38"/>
      <c r="FGM53" s="38"/>
      <c r="FGN53" s="38"/>
      <c r="FGO53" s="38"/>
      <c r="FGP53" s="38"/>
      <c r="FGQ53" s="38"/>
      <c r="FGR53" s="38"/>
      <c r="FGS53" s="38"/>
      <c r="FGT53" s="38"/>
      <c r="FGU53" s="38"/>
      <c r="FGV53" s="38"/>
      <c r="FGW53" s="38"/>
      <c r="FGX53" s="38"/>
      <c r="FGY53" s="38"/>
      <c r="FGZ53" s="38"/>
      <c r="FHA53" s="38"/>
      <c r="FHB53" s="38"/>
      <c r="FHC53" s="38"/>
      <c r="FHD53" s="38"/>
      <c r="FHE53" s="38"/>
      <c r="FHF53" s="38"/>
      <c r="FHG53" s="38"/>
      <c r="FHH53" s="38"/>
      <c r="FHI53" s="38"/>
      <c r="FHJ53" s="38"/>
      <c r="FHK53" s="38"/>
      <c r="FHL53" s="38"/>
      <c r="FHM53" s="38"/>
      <c r="FHN53" s="38"/>
      <c r="FHO53" s="38"/>
      <c r="FHP53" s="38"/>
      <c r="FHQ53" s="38"/>
      <c r="FHR53" s="38"/>
      <c r="FHS53" s="38"/>
      <c r="FHT53" s="38"/>
      <c r="FHU53" s="38"/>
      <c r="FHV53" s="38"/>
      <c r="FHW53" s="38"/>
      <c r="FHX53" s="38"/>
      <c r="FHY53" s="38"/>
      <c r="FHZ53" s="38"/>
      <c r="FIA53" s="38"/>
      <c r="FIB53" s="38"/>
      <c r="FIC53" s="38"/>
      <c r="FID53" s="38"/>
      <c r="FIE53" s="38"/>
      <c r="FIF53" s="38"/>
      <c r="FIG53" s="38"/>
      <c r="FIH53" s="38"/>
      <c r="FII53" s="38"/>
      <c r="FIJ53" s="38"/>
      <c r="FIK53" s="38"/>
      <c r="FIL53" s="38"/>
      <c r="FIM53" s="38"/>
      <c r="FIN53" s="38"/>
      <c r="FIO53" s="38"/>
      <c r="FIP53" s="38"/>
      <c r="FIQ53" s="38"/>
      <c r="FIR53" s="38"/>
      <c r="FIS53" s="38"/>
      <c r="FIT53" s="38"/>
      <c r="FIU53" s="38"/>
      <c r="FIV53" s="38"/>
      <c r="FIW53" s="38"/>
      <c r="FIX53" s="38"/>
      <c r="FIY53" s="38"/>
      <c r="FIZ53" s="38"/>
      <c r="FJA53" s="38"/>
      <c r="FJB53" s="38"/>
      <c r="FJC53" s="38"/>
      <c r="FJD53" s="38"/>
      <c r="FJE53" s="38"/>
      <c r="FJF53" s="38"/>
      <c r="FJG53" s="38"/>
      <c r="FJH53" s="38"/>
      <c r="FJI53" s="38"/>
      <c r="FJJ53" s="38"/>
      <c r="FJK53" s="38"/>
      <c r="FJL53" s="38"/>
      <c r="FJM53" s="38"/>
      <c r="FJN53" s="38"/>
      <c r="FJO53" s="38"/>
      <c r="FJP53" s="38"/>
      <c r="FJQ53" s="38"/>
      <c r="FJR53" s="38"/>
      <c r="FJS53" s="38"/>
      <c r="FJT53" s="38"/>
      <c r="FJU53" s="38"/>
      <c r="FJV53" s="38"/>
      <c r="FJW53" s="38"/>
      <c r="FJX53" s="38"/>
      <c r="FJY53" s="38"/>
      <c r="FJZ53" s="38"/>
      <c r="FKA53" s="38"/>
      <c r="FKB53" s="38"/>
      <c r="FKC53" s="38"/>
      <c r="FKD53" s="38"/>
      <c r="FKE53" s="38"/>
      <c r="FKF53" s="38"/>
      <c r="FKG53" s="38"/>
      <c r="FKH53" s="38"/>
      <c r="FKI53" s="38"/>
      <c r="FKJ53" s="38"/>
      <c r="FKK53" s="38"/>
      <c r="FKL53" s="38"/>
      <c r="FKM53" s="38"/>
      <c r="FKN53" s="38"/>
      <c r="FKO53" s="38"/>
      <c r="FKP53" s="38"/>
      <c r="FKQ53" s="38"/>
      <c r="FKR53" s="38"/>
      <c r="FKS53" s="38"/>
      <c r="FKT53" s="38"/>
      <c r="FKU53" s="38"/>
      <c r="FKV53" s="38"/>
      <c r="FKW53" s="38"/>
      <c r="FKX53" s="38"/>
      <c r="FKY53" s="38"/>
      <c r="FKZ53" s="38"/>
      <c r="FLA53" s="38"/>
      <c r="FLB53" s="38"/>
      <c r="FLC53" s="38"/>
      <c r="FLD53" s="38"/>
      <c r="FLE53" s="38"/>
      <c r="FLF53" s="38"/>
      <c r="FLG53" s="38"/>
      <c r="FLH53" s="38"/>
      <c r="FLI53" s="38"/>
      <c r="FLJ53" s="38"/>
      <c r="FLK53" s="38"/>
      <c r="FLL53" s="38"/>
      <c r="FLM53" s="38"/>
      <c r="FLN53" s="38"/>
      <c r="FLO53" s="38"/>
      <c r="FLP53" s="38"/>
      <c r="FLQ53" s="38"/>
      <c r="FLR53" s="38"/>
      <c r="FLS53" s="38"/>
      <c r="FLT53" s="38"/>
      <c r="FLU53" s="38"/>
      <c r="FLV53" s="38"/>
      <c r="FLW53" s="38"/>
      <c r="FLX53" s="38"/>
      <c r="FLY53" s="38"/>
      <c r="FLZ53" s="38"/>
      <c r="FMA53" s="38"/>
      <c r="FMB53" s="38"/>
      <c r="FMC53" s="38"/>
      <c r="FMD53" s="38"/>
      <c r="FME53" s="38"/>
      <c r="FMF53" s="38"/>
      <c r="FMG53" s="38"/>
      <c r="FMH53" s="38"/>
      <c r="FMI53" s="38"/>
      <c r="FMJ53" s="38"/>
      <c r="FMK53" s="38"/>
      <c r="FML53" s="38"/>
      <c r="FMM53" s="38"/>
      <c r="FMN53" s="38"/>
      <c r="FMO53" s="38"/>
      <c r="FMP53" s="38"/>
      <c r="FMQ53" s="38"/>
      <c r="FMR53" s="38"/>
      <c r="FMS53" s="38"/>
      <c r="FMT53" s="38"/>
      <c r="FMU53" s="38"/>
      <c r="FMV53" s="38"/>
      <c r="FMW53" s="38"/>
      <c r="FMX53" s="38"/>
      <c r="FMY53" s="38"/>
      <c r="FMZ53" s="38"/>
      <c r="FNA53" s="38"/>
      <c r="FNB53" s="38"/>
      <c r="FNC53" s="38"/>
      <c r="FND53" s="38"/>
      <c r="FNE53" s="38"/>
      <c r="FNF53" s="38"/>
      <c r="FNG53" s="38"/>
      <c r="FNH53" s="38"/>
      <c r="FNI53" s="38"/>
      <c r="FNJ53" s="38"/>
      <c r="FNK53" s="38"/>
      <c r="FNL53" s="38"/>
      <c r="FNM53" s="38"/>
      <c r="FNN53" s="38"/>
      <c r="FNO53" s="38"/>
      <c r="FNP53" s="38"/>
      <c r="FNQ53" s="38"/>
      <c r="FNR53" s="38"/>
      <c r="FNS53" s="38"/>
      <c r="FNT53" s="38"/>
      <c r="FNU53" s="38"/>
      <c r="FNV53" s="38"/>
      <c r="FNW53" s="38"/>
      <c r="FNX53" s="38"/>
      <c r="FNY53" s="38"/>
      <c r="FNZ53" s="38"/>
      <c r="FOA53" s="38"/>
      <c r="FOB53" s="38"/>
      <c r="FOC53" s="38"/>
      <c r="FOD53" s="38"/>
      <c r="FOE53" s="38"/>
      <c r="FOF53" s="38"/>
      <c r="FOG53" s="38"/>
      <c r="FOH53" s="38"/>
      <c r="FOI53" s="38"/>
      <c r="FOJ53" s="38"/>
      <c r="FOK53" s="38"/>
      <c r="FOL53" s="38"/>
      <c r="FOM53" s="38"/>
      <c r="FON53" s="38"/>
      <c r="FOO53" s="38"/>
      <c r="FOP53" s="38"/>
      <c r="FOQ53" s="38"/>
      <c r="FOR53" s="38"/>
      <c r="FOS53" s="38"/>
      <c r="FOT53" s="38"/>
      <c r="FOU53" s="38"/>
      <c r="FOV53" s="38"/>
      <c r="FOW53" s="38"/>
      <c r="FOX53" s="38"/>
      <c r="FOY53" s="38"/>
      <c r="FOZ53" s="38"/>
      <c r="FPA53" s="38"/>
      <c r="FPB53" s="38"/>
      <c r="FPC53" s="38"/>
      <c r="FPD53" s="38"/>
      <c r="FPE53" s="38"/>
      <c r="FPF53" s="38"/>
      <c r="FPG53" s="38"/>
      <c r="FPH53" s="38"/>
      <c r="FPI53" s="38"/>
      <c r="FPJ53" s="38"/>
      <c r="FPK53" s="38"/>
      <c r="FPL53" s="38"/>
      <c r="FPM53" s="38"/>
      <c r="FPN53" s="38"/>
      <c r="FPO53" s="38"/>
      <c r="FPP53" s="38"/>
      <c r="FPQ53" s="38"/>
      <c r="FPR53" s="38"/>
      <c r="FPS53" s="38"/>
      <c r="FPT53" s="38"/>
      <c r="FPU53" s="38"/>
      <c r="FPV53" s="38"/>
      <c r="FPW53" s="38"/>
      <c r="FPX53" s="38"/>
      <c r="FPY53" s="38"/>
      <c r="FPZ53" s="38"/>
      <c r="FQA53" s="38"/>
      <c r="FQB53" s="38"/>
      <c r="FQC53" s="38"/>
      <c r="FQD53" s="38"/>
      <c r="FQE53" s="38"/>
      <c r="FQF53" s="38"/>
      <c r="FQG53" s="38"/>
      <c r="FQH53" s="38"/>
      <c r="FQI53" s="38"/>
      <c r="FQJ53" s="38"/>
      <c r="FQK53" s="38"/>
      <c r="FQL53" s="38"/>
      <c r="FQM53" s="38"/>
      <c r="FQN53" s="38"/>
      <c r="FQO53" s="38"/>
      <c r="FQP53" s="38"/>
      <c r="FQQ53" s="38"/>
      <c r="FQR53" s="38"/>
      <c r="FQS53" s="38"/>
      <c r="FQT53" s="38"/>
      <c r="FQU53" s="38"/>
      <c r="FQV53" s="38"/>
      <c r="FQW53" s="38"/>
      <c r="FQX53" s="38"/>
      <c r="FQY53" s="38"/>
      <c r="FQZ53" s="38"/>
      <c r="FRA53" s="38"/>
      <c r="FRB53" s="38"/>
      <c r="FRC53" s="38"/>
      <c r="FRD53" s="38"/>
      <c r="FRE53" s="38"/>
      <c r="FRF53" s="38"/>
      <c r="FRG53" s="38"/>
      <c r="FRH53" s="38"/>
      <c r="FRI53" s="38"/>
      <c r="FRJ53" s="38"/>
      <c r="FRK53" s="38"/>
      <c r="FRL53" s="38"/>
      <c r="FRM53" s="38"/>
      <c r="FRN53" s="38"/>
      <c r="FRO53" s="38"/>
      <c r="FRP53" s="38"/>
      <c r="FRQ53" s="38"/>
      <c r="FRR53" s="38"/>
      <c r="FRS53" s="38"/>
      <c r="FRT53" s="38"/>
      <c r="FRU53" s="38"/>
      <c r="FRV53" s="38"/>
      <c r="FRW53" s="38"/>
      <c r="FRX53" s="38"/>
      <c r="FRY53" s="38"/>
      <c r="FRZ53" s="38"/>
      <c r="FSA53" s="38"/>
      <c r="FSB53" s="38"/>
      <c r="FSC53" s="38"/>
      <c r="FSD53" s="38"/>
      <c r="FSE53" s="38"/>
      <c r="FSF53" s="38"/>
      <c r="FSG53" s="38"/>
      <c r="FSH53" s="38"/>
      <c r="FSI53" s="38"/>
      <c r="FSJ53" s="38"/>
      <c r="FSK53" s="38"/>
      <c r="FSL53" s="38"/>
      <c r="FSM53" s="38"/>
      <c r="FSN53" s="38"/>
      <c r="FSO53" s="38"/>
      <c r="FSP53" s="38"/>
      <c r="FSQ53" s="38"/>
      <c r="FSR53" s="38"/>
      <c r="FSS53" s="38"/>
      <c r="FST53" s="38"/>
      <c r="FSU53" s="38"/>
      <c r="FSV53" s="38"/>
      <c r="FSW53" s="38"/>
      <c r="FSX53" s="38"/>
      <c r="FSY53" s="38"/>
      <c r="FSZ53" s="38"/>
      <c r="FTA53" s="38"/>
      <c r="FTB53" s="38"/>
      <c r="FTC53" s="38"/>
      <c r="FTD53" s="38"/>
      <c r="FTE53" s="38"/>
      <c r="FTF53" s="38"/>
      <c r="FTG53" s="38"/>
      <c r="FTH53" s="38"/>
      <c r="FTI53" s="38"/>
      <c r="FTJ53" s="38"/>
      <c r="FTK53" s="38"/>
      <c r="FTL53" s="38"/>
      <c r="FTM53" s="38"/>
      <c r="FTN53" s="38"/>
      <c r="FTO53" s="38"/>
      <c r="FTP53" s="38"/>
      <c r="FTQ53" s="38"/>
      <c r="FTR53" s="38"/>
      <c r="FTS53" s="38"/>
      <c r="FTT53" s="38"/>
      <c r="FTU53" s="38"/>
      <c r="FTV53" s="38"/>
      <c r="FTW53" s="38"/>
      <c r="FTX53" s="38"/>
      <c r="FTY53" s="38"/>
      <c r="FTZ53" s="38"/>
      <c r="FUA53" s="38"/>
      <c r="FUB53" s="38"/>
      <c r="FUC53" s="38"/>
      <c r="FUD53" s="38"/>
      <c r="FUE53" s="38"/>
      <c r="FUF53" s="38"/>
      <c r="FUG53" s="38"/>
      <c r="FUH53" s="38"/>
      <c r="FUI53" s="38"/>
      <c r="FUJ53" s="38"/>
      <c r="FUK53" s="38"/>
      <c r="FUL53" s="38"/>
      <c r="FUM53" s="38"/>
      <c r="FUN53" s="38"/>
      <c r="FUO53" s="38"/>
      <c r="FUP53" s="38"/>
      <c r="FUQ53" s="38"/>
      <c r="FUR53" s="38"/>
      <c r="FUS53" s="38"/>
      <c r="FUT53" s="38"/>
      <c r="FUU53" s="38"/>
      <c r="FUV53" s="38"/>
      <c r="FUW53" s="38"/>
      <c r="FUX53" s="38"/>
      <c r="FUY53" s="38"/>
      <c r="FUZ53" s="38"/>
      <c r="FVA53" s="38"/>
      <c r="FVB53" s="38"/>
      <c r="FVC53" s="38"/>
      <c r="FVD53" s="38"/>
      <c r="FVE53" s="38"/>
      <c r="FVF53" s="38"/>
      <c r="FVG53" s="38"/>
      <c r="FVH53" s="38"/>
      <c r="FVI53" s="38"/>
      <c r="FVJ53" s="38"/>
      <c r="FVK53" s="38"/>
      <c r="FVL53" s="38"/>
      <c r="FVM53" s="38"/>
      <c r="FVN53" s="38"/>
      <c r="FVO53" s="38"/>
      <c r="FVP53" s="38"/>
      <c r="FVQ53" s="38"/>
      <c r="FVR53" s="38"/>
      <c r="FVS53" s="38"/>
      <c r="FVT53" s="38"/>
      <c r="FVU53" s="38"/>
      <c r="FVV53" s="38"/>
      <c r="FVW53" s="38"/>
      <c r="FVX53" s="38"/>
      <c r="FVY53" s="38"/>
      <c r="FVZ53" s="38"/>
      <c r="FWA53" s="38"/>
      <c r="FWB53" s="38"/>
      <c r="FWC53" s="38"/>
      <c r="FWD53" s="38"/>
      <c r="FWE53" s="38"/>
      <c r="FWF53" s="38"/>
      <c r="FWG53" s="38"/>
      <c r="FWH53" s="38"/>
      <c r="FWI53" s="38"/>
      <c r="FWJ53" s="38"/>
      <c r="FWK53" s="38"/>
      <c r="FWL53" s="38"/>
      <c r="FWM53" s="38"/>
      <c r="FWN53" s="38"/>
      <c r="FWO53" s="38"/>
      <c r="FWP53" s="38"/>
      <c r="FWQ53" s="38"/>
      <c r="FWR53" s="38"/>
      <c r="FWS53" s="38"/>
      <c r="FWT53" s="38"/>
      <c r="FWU53" s="38"/>
      <c r="FWV53" s="38"/>
      <c r="FWW53" s="38"/>
      <c r="FWX53" s="38"/>
      <c r="FWY53" s="38"/>
      <c r="FWZ53" s="38"/>
      <c r="FXA53" s="38"/>
      <c r="FXB53" s="38"/>
      <c r="FXC53" s="38"/>
      <c r="FXD53" s="38"/>
      <c r="FXE53" s="38"/>
      <c r="FXF53" s="38"/>
      <c r="FXG53" s="38"/>
      <c r="FXH53" s="38"/>
      <c r="FXI53" s="38"/>
      <c r="FXJ53" s="38"/>
      <c r="FXK53" s="38"/>
      <c r="FXL53" s="38"/>
      <c r="FXM53" s="38"/>
      <c r="FXN53" s="38"/>
      <c r="FXO53" s="38"/>
      <c r="FXP53" s="38"/>
      <c r="FXQ53" s="38"/>
      <c r="FXR53" s="38"/>
      <c r="FXS53" s="38"/>
      <c r="FXT53" s="38"/>
      <c r="FXU53" s="38"/>
      <c r="FXV53" s="38"/>
      <c r="FXW53" s="38"/>
      <c r="FXX53" s="38"/>
      <c r="FXY53" s="38"/>
      <c r="FXZ53" s="38"/>
      <c r="FYA53" s="38"/>
      <c r="FYB53" s="38"/>
      <c r="FYC53" s="38"/>
      <c r="FYD53" s="38"/>
      <c r="FYE53" s="38"/>
      <c r="FYF53" s="38"/>
      <c r="FYG53" s="38"/>
      <c r="FYH53" s="38"/>
      <c r="FYI53" s="38"/>
      <c r="FYJ53" s="38"/>
      <c r="FYK53" s="38"/>
      <c r="FYL53" s="38"/>
      <c r="FYM53" s="38"/>
      <c r="FYN53" s="38"/>
      <c r="FYO53" s="38"/>
      <c r="FYP53" s="38"/>
      <c r="FYQ53" s="38"/>
      <c r="FYR53" s="38"/>
      <c r="FYS53" s="38"/>
      <c r="FYT53" s="38"/>
      <c r="FYU53" s="38"/>
      <c r="FYV53" s="38"/>
      <c r="FYW53" s="38"/>
      <c r="FYX53" s="38"/>
      <c r="FYY53" s="38"/>
      <c r="FYZ53" s="38"/>
      <c r="FZA53" s="38"/>
      <c r="FZB53" s="38"/>
      <c r="FZC53" s="38"/>
      <c r="FZD53" s="38"/>
      <c r="FZE53" s="38"/>
      <c r="FZF53" s="38"/>
      <c r="FZG53" s="38"/>
      <c r="FZH53" s="38"/>
      <c r="FZI53" s="38"/>
      <c r="FZJ53" s="38"/>
      <c r="FZK53" s="38"/>
      <c r="FZL53" s="38"/>
      <c r="FZM53" s="38"/>
      <c r="FZN53" s="38"/>
      <c r="FZO53" s="38"/>
      <c r="FZP53" s="38"/>
      <c r="FZQ53" s="38"/>
      <c r="FZR53" s="38"/>
      <c r="FZS53" s="38"/>
      <c r="FZT53" s="38"/>
      <c r="FZU53" s="38"/>
      <c r="FZV53" s="38"/>
      <c r="FZW53" s="38"/>
      <c r="FZX53" s="38"/>
      <c r="FZY53" s="38"/>
      <c r="FZZ53" s="38"/>
      <c r="GAA53" s="38"/>
      <c r="GAB53" s="38"/>
      <c r="GAC53" s="38"/>
      <c r="GAD53" s="38"/>
      <c r="GAE53" s="38"/>
      <c r="GAF53" s="38"/>
      <c r="GAG53" s="38"/>
      <c r="GAH53" s="38"/>
      <c r="GAI53" s="38"/>
      <c r="GAJ53" s="38"/>
      <c r="GAK53" s="38"/>
      <c r="GAL53" s="38"/>
      <c r="GAM53" s="38"/>
      <c r="GAN53" s="38"/>
      <c r="GAO53" s="38"/>
      <c r="GAP53" s="38"/>
      <c r="GAQ53" s="38"/>
      <c r="GAR53" s="38"/>
      <c r="GAS53" s="38"/>
      <c r="GAT53" s="38"/>
      <c r="GAU53" s="38"/>
      <c r="GAV53" s="38"/>
      <c r="GAW53" s="38"/>
      <c r="GAX53" s="38"/>
      <c r="GAY53" s="38"/>
      <c r="GAZ53" s="38"/>
      <c r="GBA53" s="38"/>
      <c r="GBB53" s="38"/>
      <c r="GBC53" s="38"/>
      <c r="GBD53" s="38"/>
      <c r="GBE53" s="38"/>
      <c r="GBF53" s="38"/>
      <c r="GBG53" s="38"/>
      <c r="GBH53" s="38"/>
      <c r="GBI53" s="38"/>
      <c r="GBJ53" s="38"/>
      <c r="GBK53" s="38"/>
      <c r="GBL53" s="38"/>
      <c r="GBM53" s="38"/>
      <c r="GBN53" s="38"/>
      <c r="GBO53" s="38"/>
      <c r="GBP53" s="38"/>
      <c r="GBQ53" s="38"/>
      <c r="GBR53" s="38"/>
      <c r="GBS53" s="38"/>
      <c r="GBT53" s="38"/>
      <c r="GBU53" s="38"/>
      <c r="GBV53" s="38"/>
      <c r="GBW53" s="38"/>
      <c r="GBX53" s="38"/>
      <c r="GBY53" s="38"/>
      <c r="GBZ53" s="38"/>
      <c r="GCA53" s="38"/>
      <c r="GCB53" s="38"/>
      <c r="GCC53" s="38"/>
      <c r="GCD53" s="38"/>
      <c r="GCE53" s="38"/>
      <c r="GCF53" s="38"/>
      <c r="GCG53" s="38"/>
      <c r="GCH53" s="38"/>
      <c r="GCI53" s="38"/>
      <c r="GCJ53" s="38"/>
      <c r="GCK53" s="38"/>
      <c r="GCL53" s="38"/>
      <c r="GCM53" s="38"/>
      <c r="GCN53" s="38"/>
      <c r="GCO53" s="38"/>
      <c r="GCP53" s="38"/>
      <c r="GCQ53" s="38"/>
      <c r="GCR53" s="38"/>
      <c r="GCS53" s="38"/>
      <c r="GCT53" s="38"/>
      <c r="GCU53" s="38"/>
      <c r="GCV53" s="38"/>
      <c r="GCW53" s="38"/>
      <c r="GCX53" s="38"/>
      <c r="GCY53" s="38"/>
      <c r="GCZ53" s="38"/>
      <c r="GDA53" s="38"/>
      <c r="GDB53" s="38"/>
      <c r="GDC53" s="38"/>
      <c r="GDD53" s="38"/>
      <c r="GDE53" s="38"/>
      <c r="GDF53" s="38"/>
      <c r="GDG53" s="38"/>
      <c r="GDH53" s="38"/>
      <c r="GDI53" s="38"/>
      <c r="GDJ53" s="38"/>
      <c r="GDK53" s="38"/>
      <c r="GDL53" s="38"/>
      <c r="GDM53" s="38"/>
      <c r="GDN53" s="38"/>
      <c r="GDO53" s="38"/>
      <c r="GDP53" s="38"/>
      <c r="GDQ53" s="38"/>
      <c r="GDR53" s="38"/>
      <c r="GDS53" s="38"/>
      <c r="GDT53" s="38"/>
      <c r="GDU53" s="38"/>
      <c r="GDV53" s="38"/>
      <c r="GDW53" s="38"/>
      <c r="GDX53" s="38"/>
      <c r="GDY53" s="38"/>
      <c r="GDZ53" s="38"/>
      <c r="GEA53" s="38"/>
      <c r="GEB53" s="38"/>
      <c r="GEC53" s="38"/>
      <c r="GED53" s="38"/>
      <c r="GEE53" s="38"/>
      <c r="GEF53" s="38"/>
      <c r="GEG53" s="38"/>
      <c r="GEH53" s="38"/>
      <c r="GEI53" s="38"/>
      <c r="GEJ53" s="38"/>
      <c r="GEK53" s="38"/>
      <c r="GEL53" s="38"/>
      <c r="GEM53" s="38"/>
      <c r="GEN53" s="38"/>
      <c r="GEO53" s="38"/>
      <c r="GEP53" s="38"/>
      <c r="GEQ53" s="38"/>
      <c r="GER53" s="38"/>
      <c r="GES53" s="38"/>
      <c r="GET53" s="38"/>
      <c r="GEU53" s="38"/>
      <c r="GEV53" s="38"/>
      <c r="GEW53" s="38"/>
      <c r="GEX53" s="38"/>
      <c r="GEY53" s="38"/>
      <c r="GEZ53" s="38"/>
      <c r="GFA53" s="38"/>
      <c r="GFB53" s="38"/>
      <c r="GFC53" s="38"/>
      <c r="GFD53" s="38"/>
      <c r="GFE53" s="38"/>
      <c r="GFF53" s="38"/>
      <c r="GFG53" s="38"/>
      <c r="GFH53" s="38"/>
      <c r="GFI53" s="38"/>
      <c r="GFJ53" s="38"/>
      <c r="GFK53" s="38"/>
      <c r="GFL53" s="38"/>
      <c r="GFM53" s="38"/>
      <c r="GFN53" s="38"/>
      <c r="GFO53" s="38"/>
      <c r="GFP53" s="38"/>
      <c r="GFQ53" s="38"/>
      <c r="GFR53" s="38"/>
      <c r="GFS53" s="38"/>
      <c r="GFT53" s="38"/>
      <c r="GFU53" s="38"/>
      <c r="GFV53" s="38"/>
      <c r="GFW53" s="38"/>
      <c r="GFX53" s="38"/>
      <c r="GFY53" s="38"/>
      <c r="GFZ53" s="38"/>
      <c r="GGA53" s="38"/>
      <c r="GGB53" s="38"/>
      <c r="GGC53" s="38"/>
      <c r="GGD53" s="38"/>
      <c r="GGE53" s="38"/>
      <c r="GGF53" s="38"/>
      <c r="GGG53" s="38"/>
      <c r="GGH53" s="38"/>
      <c r="GGI53" s="38"/>
      <c r="GGJ53" s="38"/>
      <c r="GGK53" s="38"/>
      <c r="GGL53" s="38"/>
      <c r="GGM53" s="38"/>
      <c r="GGN53" s="38"/>
      <c r="GGO53" s="38"/>
      <c r="GGP53" s="38"/>
      <c r="GGQ53" s="38"/>
      <c r="GGR53" s="38"/>
      <c r="GGS53" s="38"/>
      <c r="GGT53" s="38"/>
      <c r="GGU53" s="38"/>
      <c r="GGV53" s="38"/>
      <c r="GGW53" s="38"/>
      <c r="GGX53" s="38"/>
      <c r="GGY53" s="38"/>
      <c r="GGZ53" s="38"/>
      <c r="GHA53" s="38"/>
      <c r="GHB53" s="38"/>
      <c r="GHC53" s="38"/>
      <c r="GHD53" s="38"/>
      <c r="GHE53" s="38"/>
      <c r="GHF53" s="38"/>
      <c r="GHG53" s="38"/>
      <c r="GHH53" s="38"/>
      <c r="GHI53" s="38"/>
      <c r="GHJ53" s="38"/>
      <c r="GHK53" s="38"/>
      <c r="GHL53" s="38"/>
      <c r="GHM53" s="38"/>
      <c r="GHN53" s="38"/>
      <c r="GHO53" s="38"/>
      <c r="GHP53" s="38"/>
      <c r="GHQ53" s="38"/>
      <c r="GHR53" s="38"/>
      <c r="GHS53" s="38"/>
      <c r="GHT53" s="38"/>
      <c r="GHU53" s="38"/>
      <c r="GHV53" s="38"/>
      <c r="GHW53" s="38"/>
      <c r="GHX53" s="38"/>
      <c r="GHY53" s="38"/>
      <c r="GHZ53" s="38"/>
      <c r="GIA53" s="38"/>
      <c r="GIB53" s="38"/>
      <c r="GIC53" s="38"/>
      <c r="GID53" s="38"/>
      <c r="GIE53" s="38"/>
      <c r="GIF53" s="38"/>
      <c r="GIG53" s="38"/>
      <c r="GIH53" s="38"/>
      <c r="GII53" s="38"/>
      <c r="GIJ53" s="38"/>
      <c r="GIK53" s="38"/>
      <c r="GIL53" s="38"/>
      <c r="GIM53" s="38"/>
      <c r="GIN53" s="38"/>
      <c r="GIO53" s="38"/>
      <c r="GIP53" s="38"/>
      <c r="GIQ53" s="38"/>
      <c r="GIR53" s="38"/>
      <c r="GIS53" s="38"/>
      <c r="GIT53" s="38"/>
      <c r="GIU53" s="38"/>
      <c r="GIV53" s="38"/>
      <c r="GIW53" s="38"/>
      <c r="GIX53" s="38"/>
      <c r="GIY53" s="38"/>
      <c r="GIZ53" s="38"/>
      <c r="GJA53" s="38"/>
      <c r="GJB53" s="38"/>
      <c r="GJC53" s="38"/>
      <c r="GJD53" s="38"/>
      <c r="GJE53" s="38"/>
      <c r="GJF53" s="38"/>
      <c r="GJG53" s="38"/>
      <c r="GJH53" s="38"/>
      <c r="GJI53" s="38"/>
      <c r="GJJ53" s="38"/>
      <c r="GJK53" s="38"/>
      <c r="GJL53" s="38"/>
      <c r="GJM53" s="38"/>
      <c r="GJN53" s="38"/>
      <c r="GJO53" s="38"/>
      <c r="GJP53" s="38"/>
      <c r="GJQ53" s="38"/>
      <c r="GJR53" s="38"/>
      <c r="GJS53" s="38"/>
      <c r="GJT53" s="38"/>
      <c r="GJU53" s="38"/>
      <c r="GJV53" s="38"/>
      <c r="GJW53" s="38"/>
      <c r="GJX53" s="38"/>
      <c r="GJY53" s="38"/>
      <c r="GJZ53" s="38"/>
      <c r="GKA53" s="38"/>
      <c r="GKB53" s="38"/>
      <c r="GKC53" s="38"/>
      <c r="GKD53" s="38"/>
      <c r="GKE53" s="38"/>
      <c r="GKF53" s="38"/>
      <c r="GKG53" s="38"/>
      <c r="GKH53" s="38"/>
      <c r="GKI53" s="38"/>
      <c r="GKJ53" s="38"/>
      <c r="GKK53" s="38"/>
      <c r="GKL53" s="38"/>
      <c r="GKM53" s="38"/>
      <c r="GKN53" s="38"/>
      <c r="GKO53" s="38"/>
      <c r="GKP53" s="38"/>
      <c r="GKQ53" s="38"/>
      <c r="GKR53" s="38"/>
      <c r="GKS53" s="38"/>
      <c r="GKT53" s="38"/>
      <c r="GKU53" s="38"/>
      <c r="GKV53" s="38"/>
      <c r="GKW53" s="38"/>
      <c r="GKX53" s="38"/>
      <c r="GKY53" s="38"/>
      <c r="GKZ53" s="38"/>
      <c r="GLA53" s="38"/>
      <c r="GLB53" s="38"/>
      <c r="GLC53" s="38"/>
      <c r="GLD53" s="38"/>
      <c r="GLE53" s="38"/>
      <c r="GLF53" s="38"/>
      <c r="GLG53" s="38"/>
      <c r="GLH53" s="38"/>
      <c r="GLI53" s="38"/>
      <c r="GLJ53" s="38"/>
      <c r="GLK53" s="38"/>
      <c r="GLL53" s="38"/>
      <c r="GLM53" s="38"/>
      <c r="GLN53" s="38"/>
      <c r="GLO53" s="38"/>
      <c r="GLP53" s="38"/>
      <c r="GLQ53" s="38"/>
      <c r="GLR53" s="38"/>
      <c r="GLS53" s="38"/>
      <c r="GLT53" s="38"/>
      <c r="GLU53" s="38"/>
      <c r="GLV53" s="38"/>
      <c r="GLW53" s="38"/>
      <c r="GLX53" s="38"/>
      <c r="GLY53" s="38"/>
      <c r="GLZ53" s="38"/>
      <c r="GMA53" s="38"/>
      <c r="GMB53" s="38"/>
      <c r="GMC53" s="38"/>
      <c r="GMD53" s="38"/>
      <c r="GME53" s="38"/>
      <c r="GMF53" s="38"/>
      <c r="GMG53" s="38"/>
      <c r="GMH53" s="38"/>
      <c r="GMI53" s="38"/>
      <c r="GMJ53" s="38"/>
      <c r="GMK53" s="38"/>
      <c r="GML53" s="38"/>
      <c r="GMM53" s="38"/>
      <c r="GMN53" s="38"/>
      <c r="GMO53" s="38"/>
      <c r="GMP53" s="38"/>
      <c r="GMQ53" s="38"/>
      <c r="GMR53" s="38"/>
      <c r="GMS53" s="38"/>
      <c r="GMT53" s="38"/>
      <c r="GMU53" s="38"/>
      <c r="GMV53" s="38"/>
      <c r="GMW53" s="38"/>
      <c r="GMX53" s="38"/>
      <c r="GMY53" s="38"/>
      <c r="GMZ53" s="38"/>
      <c r="GNA53" s="38"/>
      <c r="GNB53" s="38"/>
      <c r="GNC53" s="38"/>
      <c r="GND53" s="38"/>
      <c r="GNE53" s="38"/>
      <c r="GNF53" s="38"/>
      <c r="GNG53" s="38"/>
      <c r="GNH53" s="38"/>
      <c r="GNI53" s="38"/>
      <c r="GNJ53" s="38"/>
      <c r="GNK53" s="38"/>
      <c r="GNL53" s="38"/>
      <c r="GNM53" s="38"/>
      <c r="GNN53" s="38"/>
      <c r="GNO53" s="38"/>
      <c r="GNP53" s="38"/>
      <c r="GNQ53" s="38"/>
      <c r="GNR53" s="38"/>
      <c r="GNS53" s="38"/>
      <c r="GNT53" s="38"/>
      <c r="GNU53" s="38"/>
      <c r="GNV53" s="38"/>
      <c r="GNW53" s="38"/>
      <c r="GNX53" s="38"/>
      <c r="GNY53" s="38"/>
      <c r="GNZ53" s="38"/>
      <c r="GOA53" s="38"/>
      <c r="GOB53" s="38"/>
      <c r="GOC53" s="38"/>
      <c r="GOD53" s="38"/>
      <c r="GOE53" s="38"/>
      <c r="GOF53" s="38"/>
      <c r="GOG53" s="38"/>
      <c r="GOH53" s="38"/>
      <c r="GOI53" s="38"/>
      <c r="GOJ53" s="38"/>
      <c r="GOK53" s="38"/>
      <c r="GOL53" s="38"/>
      <c r="GOM53" s="38"/>
      <c r="GON53" s="38"/>
      <c r="GOO53" s="38"/>
      <c r="GOP53" s="38"/>
      <c r="GOQ53" s="38"/>
      <c r="GOR53" s="38"/>
      <c r="GOS53" s="38"/>
      <c r="GOT53" s="38"/>
      <c r="GOU53" s="38"/>
      <c r="GOV53" s="38"/>
      <c r="GOW53" s="38"/>
      <c r="GOX53" s="38"/>
      <c r="GOY53" s="38"/>
      <c r="GOZ53" s="38"/>
      <c r="GPA53" s="38"/>
      <c r="GPB53" s="38"/>
      <c r="GPC53" s="38"/>
      <c r="GPD53" s="38"/>
      <c r="GPE53" s="38"/>
      <c r="GPF53" s="38"/>
      <c r="GPG53" s="38"/>
      <c r="GPH53" s="38"/>
      <c r="GPI53" s="38"/>
      <c r="GPJ53" s="38"/>
      <c r="GPK53" s="38"/>
      <c r="GPL53" s="38"/>
      <c r="GPM53" s="38"/>
      <c r="GPN53" s="38"/>
      <c r="GPO53" s="38"/>
      <c r="GPP53" s="38"/>
      <c r="GPQ53" s="38"/>
      <c r="GPR53" s="38"/>
      <c r="GPS53" s="38"/>
      <c r="GPT53" s="38"/>
      <c r="GPU53" s="38"/>
      <c r="GPV53" s="38"/>
      <c r="GPW53" s="38"/>
      <c r="GPX53" s="38"/>
      <c r="GPY53" s="38"/>
      <c r="GPZ53" s="38"/>
      <c r="GQA53" s="38"/>
      <c r="GQB53" s="38"/>
      <c r="GQC53" s="38"/>
      <c r="GQD53" s="38"/>
      <c r="GQE53" s="38"/>
      <c r="GQF53" s="38"/>
      <c r="GQG53" s="38"/>
      <c r="GQH53" s="38"/>
      <c r="GQI53" s="38"/>
      <c r="GQJ53" s="38"/>
      <c r="GQK53" s="38"/>
      <c r="GQL53" s="38"/>
      <c r="GQM53" s="38"/>
      <c r="GQN53" s="38"/>
      <c r="GQO53" s="38"/>
      <c r="GQP53" s="38"/>
      <c r="GQQ53" s="38"/>
      <c r="GQR53" s="38"/>
      <c r="GQS53" s="38"/>
      <c r="GQT53" s="38"/>
      <c r="GQU53" s="38"/>
      <c r="GQV53" s="38"/>
      <c r="GQW53" s="38"/>
      <c r="GQX53" s="38"/>
      <c r="GQY53" s="38"/>
      <c r="GQZ53" s="38"/>
      <c r="GRA53" s="38"/>
      <c r="GRB53" s="38"/>
      <c r="GRC53" s="38"/>
      <c r="GRD53" s="38"/>
      <c r="GRE53" s="38"/>
      <c r="GRF53" s="38"/>
      <c r="GRG53" s="38"/>
      <c r="GRH53" s="38"/>
      <c r="GRI53" s="38"/>
      <c r="GRJ53" s="38"/>
      <c r="GRK53" s="38"/>
      <c r="GRL53" s="38"/>
      <c r="GRM53" s="38"/>
      <c r="GRN53" s="38"/>
      <c r="GRO53" s="38"/>
      <c r="GRP53" s="38"/>
      <c r="GRQ53" s="38"/>
      <c r="GRR53" s="38"/>
      <c r="GRS53" s="38"/>
      <c r="GRT53" s="38"/>
      <c r="GRU53" s="38"/>
      <c r="GRV53" s="38"/>
      <c r="GRW53" s="38"/>
      <c r="GRX53" s="38"/>
      <c r="GRY53" s="38"/>
      <c r="GRZ53" s="38"/>
      <c r="GSA53" s="38"/>
      <c r="GSB53" s="38"/>
      <c r="GSC53" s="38"/>
      <c r="GSD53" s="38"/>
      <c r="GSE53" s="38"/>
      <c r="GSF53" s="38"/>
      <c r="GSG53" s="38"/>
      <c r="GSH53" s="38"/>
      <c r="GSI53" s="38"/>
      <c r="GSJ53" s="38"/>
      <c r="GSK53" s="38"/>
      <c r="GSL53" s="38"/>
      <c r="GSM53" s="38"/>
      <c r="GSN53" s="38"/>
      <c r="GSO53" s="38"/>
      <c r="GSP53" s="38"/>
      <c r="GSQ53" s="38"/>
      <c r="GSR53" s="38"/>
      <c r="GSS53" s="38"/>
      <c r="GST53" s="38"/>
      <c r="GSU53" s="38"/>
      <c r="GSV53" s="38"/>
      <c r="GSW53" s="38"/>
      <c r="GSX53" s="38"/>
      <c r="GSY53" s="38"/>
      <c r="GSZ53" s="38"/>
      <c r="GTA53" s="38"/>
      <c r="GTB53" s="38"/>
      <c r="GTC53" s="38"/>
      <c r="GTD53" s="38"/>
      <c r="GTE53" s="38"/>
      <c r="GTF53" s="38"/>
      <c r="GTG53" s="38"/>
      <c r="GTH53" s="38"/>
      <c r="GTI53" s="38"/>
      <c r="GTJ53" s="38"/>
      <c r="GTK53" s="38"/>
      <c r="GTL53" s="38"/>
      <c r="GTM53" s="38"/>
      <c r="GTN53" s="38"/>
      <c r="GTO53" s="38"/>
      <c r="GTP53" s="38"/>
      <c r="GTQ53" s="38"/>
      <c r="GTR53" s="38"/>
      <c r="GTS53" s="38"/>
      <c r="GTT53" s="38"/>
      <c r="GTU53" s="38"/>
      <c r="GTV53" s="38"/>
      <c r="GTW53" s="38"/>
      <c r="GTX53" s="38"/>
      <c r="GTY53" s="38"/>
      <c r="GTZ53" s="38"/>
      <c r="GUA53" s="38"/>
      <c r="GUB53" s="38"/>
      <c r="GUC53" s="38"/>
      <c r="GUD53" s="38"/>
      <c r="GUE53" s="38"/>
      <c r="GUF53" s="38"/>
      <c r="GUG53" s="38"/>
      <c r="GUH53" s="38"/>
      <c r="GUI53" s="38"/>
      <c r="GUJ53" s="38"/>
      <c r="GUK53" s="38"/>
      <c r="GUL53" s="38"/>
      <c r="GUM53" s="38"/>
      <c r="GUN53" s="38"/>
      <c r="GUO53" s="38"/>
      <c r="GUP53" s="38"/>
      <c r="GUQ53" s="38"/>
      <c r="GUR53" s="38"/>
      <c r="GUS53" s="38"/>
      <c r="GUT53" s="38"/>
      <c r="GUU53" s="38"/>
      <c r="GUV53" s="38"/>
      <c r="GUW53" s="38"/>
      <c r="GUX53" s="38"/>
      <c r="GUY53" s="38"/>
      <c r="GUZ53" s="38"/>
      <c r="GVA53" s="38"/>
      <c r="GVB53" s="38"/>
      <c r="GVC53" s="38"/>
      <c r="GVD53" s="38"/>
      <c r="GVE53" s="38"/>
      <c r="GVF53" s="38"/>
      <c r="GVG53" s="38"/>
      <c r="GVH53" s="38"/>
      <c r="GVI53" s="38"/>
      <c r="GVJ53" s="38"/>
      <c r="GVK53" s="38"/>
      <c r="GVL53" s="38"/>
      <c r="GVM53" s="38"/>
      <c r="GVN53" s="38"/>
      <c r="GVO53" s="38"/>
      <c r="GVP53" s="38"/>
      <c r="GVQ53" s="38"/>
      <c r="GVR53" s="38"/>
      <c r="GVS53" s="38"/>
      <c r="GVT53" s="38"/>
      <c r="GVU53" s="38"/>
      <c r="GVV53" s="38"/>
      <c r="GVW53" s="38"/>
      <c r="GVX53" s="38"/>
      <c r="GVY53" s="38"/>
      <c r="GVZ53" s="38"/>
      <c r="GWA53" s="38"/>
      <c r="GWB53" s="38"/>
      <c r="GWC53" s="38"/>
      <c r="GWD53" s="38"/>
      <c r="GWE53" s="38"/>
      <c r="GWF53" s="38"/>
      <c r="GWG53" s="38"/>
      <c r="GWH53" s="38"/>
      <c r="GWI53" s="38"/>
      <c r="GWJ53" s="38"/>
      <c r="GWK53" s="38"/>
      <c r="GWL53" s="38"/>
      <c r="GWM53" s="38"/>
      <c r="GWN53" s="38"/>
      <c r="GWO53" s="38"/>
      <c r="GWP53" s="38"/>
      <c r="GWQ53" s="38"/>
      <c r="GWR53" s="38"/>
      <c r="GWS53" s="38"/>
      <c r="GWT53" s="38"/>
      <c r="GWU53" s="38"/>
      <c r="GWV53" s="38"/>
      <c r="GWW53" s="38"/>
      <c r="GWX53" s="38"/>
      <c r="GWY53" s="38"/>
      <c r="GWZ53" s="38"/>
      <c r="GXA53" s="38"/>
      <c r="GXB53" s="38"/>
      <c r="GXC53" s="38"/>
      <c r="GXD53" s="38"/>
      <c r="GXE53" s="38"/>
      <c r="GXF53" s="38"/>
      <c r="GXG53" s="38"/>
      <c r="GXH53" s="38"/>
      <c r="GXI53" s="38"/>
      <c r="GXJ53" s="38"/>
      <c r="GXK53" s="38"/>
      <c r="GXL53" s="38"/>
      <c r="GXM53" s="38"/>
      <c r="GXN53" s="38"/>
      <c r="GXO53" s="38"/>
      <c r="GXP53" s="38"/>
      <c r="GXQ53" s="38"/>
      <c r="GXR53" s="38"/>
      <c r="GXS53" s="38"/>
      <c r="GXT53" s="38"/>
      <c r="GXU53" s="38"/>
      <c r="GXV53" s="38"/>
      <c r="GXW53" s="38"/>
      <c r="GXX53" s="38"/>
      <c r="GXY53" s="38"/>
      <c r="GXZ53" s="38"/>
      <c r="GYA53" s="38"/>
      <c r="GYB53" s="38"/>
      <c r="GYC53" s="38"/>
      <c r="GYD53" s="38"/>
      <c r="GYE53" s="38"/>
      <c r="GYF53" s="38"/>
      <c r="GYG53" s="38"/>
      <c r="GYH53" s="38"/>
      <c r="GYI53" s="38"/>
      <c r="GYJ53" s="38"/>
      <c r="GYK53" s="38"/>
      <c r="GYL53" s="38"/>
      <c r="GYM53" s="38"/>
      <c r="GYN53" s="38"/>
      <c r="GYO53" s="38"/>
      <c r="GYP53" s="38"/>
      <c r="GYQ53" s="38"/>
      <c r="GYR53" s="38"/>
      <c r="GYS53" s="38"/>
      <c r="GYT53" s="38"/>
      <c r="GYU53" s="38"/>
      <c r="GYV53" s="38"/>
      <c r="GYW53" s="38"/>
      <c r="GYX53" s="38"/>
      <c r="GYY53" s="38"/>
      <c r="GYZ53" s="38"/>
      <c r="GZA53" s="38"/>
      <c r="GZB53" s="38"/>
      <c r="GZC53" s="38"/>
      <c r="GZD53" s="38"/>
      <c r="GZE53" s="38"/>
      <c r="GZF53" s="38"/>
      <c r="GZG53" s="38"/>
      <c r="GZH53" s="38"/>
      <c r="GZI53" s="38"/>
      <c r="GZJ53" s="38"/>
      <c r="GZK53" s="38"/>
      <c r="GZL53" s="38"/>
      <c r="GZM53" s="38"/>
      <c r="GZN53" s="38"/>
      <c r="GZO53" s="38"/>
      <c r="GZP53" s="38"/>
      <c r="GZQ53" s="38"/>
      <c r="GZR53" s="38"/>
      <c r="GZS53" s="38"/>
      <c r="GZT53" s="38"/>
      <c r="GZU53" s="38"/>
      <c r="GZV53" s="38"/>
      <c r="GZW53" s="38"/>
      <c r="GZX53" s="38"/>
      <c r="GZY53" s="38"/>
      <c r="GZZ53" s="38"/>
      <c r="HAA53" s="38"/>
      <c r="HAB53" s="38"/>
      <c r="HAC53" s="38"/>
      <c r="HAD53" s="38"/>
      <c r="HAE53" s="38"/>
      <c r="HAF53" s="38"/>
      <c r="HAG53" s="38"/>
      <c r="HAH53" s="38"/>
      <c r="HAI53" s="38"/>
      <c r="HAJ53" s="38"/>
      <c r="HAK53" s="38"/>
      <c r="HAL53" s="38"/>
      <c r="HAM53" s="38"/>
      <c r="HAN53" s="38"/>
      <c r="HAO53" s="38"/>
      <c r="HAP53" s="38"/>
      <c r="HAQ53" s="38"/>
      <c r="HAR53" s="38"/>
      <c r="HAS53" s="38"/>
      <c r="HAT53" s="38"/>
      <c r="HAU53" s="38"/>
      <c r="HAV53" s="38"/>
      <c r="HAW53" s="38"/>
      <c r="HAX53" s="38"/>
      <c r="HAY53" s="38"/>
      <c r="HAZ53" s="38"/>
      <c r="HBA53" s="38"/>
      <c r="HBB53" s="38"/>
      <c r="HBC53" s="38"/>
      <c r="HBD53" s="38"/>
      <c r="HBE53" s="38"/>
      <c r="HBF53" s="38"/>
      <c r="HBG53" s="38"/>
      <c r="HBH53" s="38"/>
      <c r="HBI53" s="38"/>
      <c r="HBJ53" s="38"/>
      <c r="HBK53" s="38"/>
      <c r="HBL53" s="38"/>
      <c r="HBM53" s="38"/>
      <c r="HBN53" s="38"/>
      <c r="HBO53" s="38"/>
      <c r="HBP53" s="38"/>
      <c r="HBQ53" s="38"/>
      <c r="HBR53" s="38"/>
      <c r="HBS53" s="38"/>
      <c r="HBT53" s="38"/>
      <c r="HBU53" s="38"/>
      <c r="HBV53" s="38"/>
      <c r="HBW53" s="38"/>
      <c r="HBX53" s="38"/>
      <c r="HBY53" s="38"/>
      <c r="HBZ53" s="38"/>
      <c r="HCA53" s="38"/>
      <c r="HCB53" s="38"/>
      <c r="HCC53" s="38"/>
      <c r="HCD53" s="38"/>
      <c r="HCE53" s="38"/>
      <c r="HCF53" s="38"/>
      <c r="HCG53" s="38"/>
      <c r="HCH53" s="38"/>
      <c r="HCI53" s="38"/>
      <c r="HCJ53" s="38"/>
      <c r="HCK53" s="38"/>
      <c r="HCL53" s="38"/>
      <c r="HCM53" s="38"/>
      <c r="HCN53" s="38"/>
      <c r="HCO53" s="38"/>
      <c r="HCP53" s="38"/>
      <c r="HCQ53" s="38"/>
      <c r="HCR53" s="38"/>
      <c r="HCS53" s="38"/>
      <c r="HCT53" s="38"/>
      <c r="HCU53" s="38"/>
      <c r="HCV53" s="38"/>
      <c r="HCW53" s="38"/>
      <c r="HCX53" s="38"/>
      <c r="HCY53" s="38"/>
      <c r="HCZ53" s="38"/>
      <c r="HDA53" s="38"/>
      <c r="HDB53" s="38"/>
      <c r="HDC53" s="38"/>
      <c r="HDD53" s="38"/>
      <c r="HDE53" s="38"/>
      <c r="HDF53" s="38"/>
      <c r="HDG53" s="38"/>
      <c r="HDH53" s="38"/>
      <c r="HDI53" s="38"/>
      <c r="HDJ53" s="38"/>
      <c r="HDK53" s="38"/>
      <c r="HDL53" s="38"/>
      <c r="HDM53" s="38"/>
      <c r="HDN53" s="38"/>
      <c r="HDO53" s="38"/>
      <c r="HDP53" s="38"/>
      <c r="HDQ53" s="38"/>
      <c r="HDR53" s="38"/>
      <c r="HDS53" s="38"/>
      <c r="HDT53" s="38"/>
      <c r="HDU53" s="38"/>
      <c r="HDV53" s="38"/>
      <c r="HDW53" s="38"/>
      <c r="HDX53" s="38"/>
      <c r="HDY53" s="38"/>
      <c r="HDZ53" s="38"/>
      <c r="HEA53" s="38"/>
      <c r="HEB53" s="38"/>
      <c r="HEC53" s="38"/>
      <c r="HED53" s="38"/>
      <c r="HEE53" s="38"/>
      <c r="HEF53" s="38"/>
      <c r="HEG53" s="38"/>
      <c r="HEH53" s="38"/>
      <c r="HEI53" s="38"/>
      <c r="HEJ53" s="38"/>
      <c r="HEK53" s="38"/>
      <c r="HEL53" s="38"/>
      <c r="HEM53" s="38"/>
      <c r="HEN53" s="38"/>
      <c r="HEO53" s="38"/>
      <c r="HEP53" s="38"/>
      <c r="HEQ53" s="38"/>
      <c r="HER53" s="38"/>
      <c r="HES53" s="38"/>
      <c r="HET53" s="38"/>
      <c r="HEU53" s="38"/>
      <c r="HEV53" s="38"/>
      <c r="HEW53" s="38"/>
      <c r="HEX53" s="38"/>
      <c r="HEY53" s="38"/>
      <c r="HEZ53" s="38"/>
      <c r="HFA53" s="38"/>
      <c r="HFB53" s="38"/>
      <c r="HFC53" s="38"/>
      <c r="HFD53" s="38"/>
      <c r="HFE53" s="38"/>
      <c r="HFF53" s="38"/>
      <c r="HFG53" s="38"/>
      <c r="HFH53" s="38"/>
      <c r="HFI53" s="38"/>
      <c r="HFJ53" s="38"/>
      <c r="HFK53" s="38"/>
      <c r="HFL53" s="38"/>
      <c r="HFM53" s="38"/>
      <c r="HFN53" s="38"/>
      <c r="HFO53" s="38"/>
      <c r="HFP53" s="38"/>
      <c r="HFQ53" s="38"/>
      <c r="HFR53" s="38"/>
      <c r="HFS53" s="38"/>
      <c r="HFT53" s="38"/>
      <c r="HFU53" s="38"/>
      <c r="HFV53" s="38"/>
      <c r="HFW53" s="38"/>
      <c r="HFX53" s="38"/>
      <c r="HFY53" s="38"/>
      <c r="HFZ53" s="38"/>
      <c r="HGA53" s="38"/>
      <c r="HGB53" s="38"/>
      <c r="HGC53" s="38"/>
      <c r="HGD53" s="38"/>
      <c r="HGE53" s="38"/>
      <c r="HGF53" s="38"/>
      <c r="HGG53" s="38"/>
      <c r="HGH53" s="38"/>
      <c r="HGI53" s="38"/>
      <c r="HGJ53" s="38"/>
      <c r="HGK53" s="38"/>
      <c r="HGL53" s="38"/>
      <c r="HGM53" s="38"/>
      <c r="HGN53" s="38"/>
      <c r="HGO53" s="38"/>
      <c r="HGP53" s="38"/>
      <c r="HGQ53" s="38"/>
      <c r="HGR53" s="38"/>
      <c r="HGS53" s="38"/>
      <c r="HGT53" s="38"/>
      <c r="HGU53" s="38"/>
      <c r="HGV53" s="38"/>
      <c r="HGW53" s="38"/>
      <c r="HGX53" s="38"/>
      <c r="HGY53" s="38"/>
      <c r="HGZ53" s="38"/>
      <c r="HHA53" s="38"/>
      <c r="HHB53" s="38"/>
      <c r="HHC53" s="38"/>
      <c r="HHD53" s="38"/>
      <c r="HHE53" s="38"/>
      <c r="HHF53" s="38"/>
      <c r="HHG53" s="38"/>
      <c r="HHH53" s="38"/>
      <c r="HHI53" s="38"/>
      <c r="HHJ53" s="38"/>
      <c r="HHK53" s="38"/>
      <c r="HHL53" s="38"/>
      <c r="HHM53" s="38"/>
      <c r="HHN53" s="38"/>
      <c r="HHO53" s="38"/>
      <c r="HHP53" s="38"/>
      <c r="HHQ53" s="38"/>
      <c r="HHR53" s="38"/>
      <c r="HHS53" s="38"/>
      <c r="HHT53" s="38"/>
      <c r="HHU53" s="38"/>
      <c r="HHV53" s="38"/>
      <c r="HHW53" s="38"/>
      <c r="HHX53" s="38"/>
      <c r="HHY53" s="38"/>
      <c r="HHZ53" s="38"/>
      <c r="HIA53" s="38"/>
      <c r="HIB53" s="38"/>
      <c r="HIC53" s="38"/>
      <c r="HID53" s="38"/>
      <c r="HIE53" s="38"/>
      <c r="HIF53" s="38"/>
      <c r="HIG53" s="38"/>
      <c r="HIH53" s="38"/>
      <c r="HII53" s="38"/>
      <c r="HIJ53" s="38"/>
      <c r="HIK53" s="38"/>
      <c r="HIL53" s="38"/>
      <c r="HIM53" s="38"/>
      <c r="HIN53" s="38"/>
      <c r="HIO53" s="38"/>
      <c r="HIP53" s="38"/>
      <c r="HIQ53" s="38"/>
      <c r="HIR53" s="38"/>
      <c r="HIS53" s="38"/>
      <c r="HIT53" s="38"/>
      <c r="HIU53" s="38"/>
      <c r="HIV53" s="38"/>
      <c r="HIW53" s="38"/>
      <c r="HIX53" s="38"/>
      <c r="HIY53" s="38"/>
      <c r="HIZ53" s="38"/>
      <c r="HJA53" s="38"/>
      <c r="HJB53" s="38"/>
      <c r="HJC53" s="38"/>
      <c r="HJD53" s="38"/>
      <c r="HJE53" s="38"/>
      <c r="HJF53" s="38"/>
      <c r="HJG53" s="38"/>
      <c r="HJH53" s="38"/>
      <c r="HJI53" s="38"/>
      <c r="HJJ53" s="38"/>
      <c r="HJK53" s="38"/>
      <c r="HJL53" s="38"/>
      <c r="HJM53" s="38"/>
      <c r="HJN53" s="38"/>
      <c r="HJO53" s="38"/>
      <c r="HJP53" s="38"/>
      <c r="HJQ53" s="38"/>
      <c r="HJR53" s="38"/>
      <c r="HJS53" s="38"/>
      <c r="HJT53" s="38"/>
      <c r="HJU53" s="38"/>
      <c r="HJV53" s="38"/>
      <c r="HJW53" s="38"/>
      <c r="HJX53" s="38"/>
      <c r="HJY53" s="38"/>
      <c r="HJZ53" s="38"/>
      <c r="HKA53" s="38"/>
      <c r="HKB53" s="38"/>
      <c r="HKC53" s="38"/>
      <c r="HKD53" s="38"/>
      <c r="HKE53" s="38"/>
      <c r="HKF53" s="38"/>
      <c r="HKG53" s="38"/>
      <c r="HKH53" s="38"/>
      <c r="HKI53" s="38"/>
      <c r="HKJ53" s="38"/>
      <c r="HKK53" s="38"/>
      <c r="HKL53" s="38"/>
      <c r="HKM53" s="38"/>
      <c r="HKN53" s="38"/>
      <c r="HKO53" s="38"/>
      <c r="HKP53" s="38"/>
      <c r="HKQ53" s="38"/>
      <c r="HKR53" s="38"/>
      <c r="HKS53" s="38"/>
      <c r="HKT53" s="38"/>
      <c r="HKU53" s="38"/>
      <c r="HKV53" s="38"/>
      <c r="HKW53" s="38"/>
      <c r="HKX53" s="38"/>
      <c r="HKY53" s="38"/>
      <c r="HKZ53" s="38"/>
      <c r="HLA53" s="38"/>
      <c r="HLB53" s="38"/>
      <c r="HLC53" s="38"/>
      <c r="HLD53" s="38"/>
      <c r="HLE53" s="38"/>
      <c r="HLF53" s="38"/>
      <c r="HLG53" s="38"/>
      <c r="HLH53" s="38"/>
      <c r="HLI53" s="38"/>
      <c r="HLJ53" s="38"/>
      <c r="HLK53" s="38"/>
      <c r="HLL53" s="38"/>
      <c r="HLM53" s="38"/>
      <c r="HLN53" s="38"/>
      <c r="HLO53" s="38"/>
      <c r="HLP53" s="38"/>
      <c r="HLQ53" s="38"/>
      <c r="HLR53" s="38"/>
      <c r="HLS53" s="38"/>
      <c r="HLT53" s="38"/>
      <c r="HLU53" s="38"/>
      <c r="HLV53" s="38"/>
      <c r="HLW53" s="38"/>
      <c r="HLX53" s="38"/>
      <c r="HLY53" s="38"/>
      <c r="HLZ53" s="38"/>
      <c r="HMA53" s="38"/>
      <c r="HMB53" s="38"/>
      <c r="HMC53" s="38"/>
      <c r="HMD53" s="38"/>
      <c r="HME53" s="38"/>
      <c r="HMF53" s="38"/>
      <c r="HMG53" s="38"/>
      <c r="HMH53" s="38"/>
      <c r="HMI53" s="38"/>
      <c r="HMJ53" s="38"/>
      <c r="HMK53" s="38"/>
      <c r="HML53" s="38"/>
      <c r="HMM53" s="38"/>
      <c r="HMN53" s="38"/>
      <c r="HMO53" s="38"/>
      <c r="HMP53" s="38"/>
      <c r="HMQ53" s="38"/>
      <c r="HMR53" s="38"/>
      <c r="HMS53" s="38"/>
      <c r="HMT53" s="38"/>
      <c r="HMU53" s="38"/>
      <c r="HMV53" s="38"/>
      <c r="HMW53" s="38"/>
      <c r="HMX53" s="38"/>
      <c r="HMY53" s="38"/>
      <c r="HMZ53" s="38"/>
      <c r="HNA53" s="38"/>
      <c r="HNB53" s="38"/>
      <c r="HNC53" s="38"/>
      <c r="HND53" s="38"/>
      <c r="HNE53" s="38"/>
      <c r="HNF53" s="38"/>
      <c r="HNG53" s="38"/>
      <c r="HNH53" s="38"/>
      <c r="HNI53" s="38"/>
      <c r="HNJ53" s="38"/>
      <c r="HNK53" s="38"/>
      <c r="HNL53" s="38"/>
      <c r="HNM53" s="38"/>
      <c r="HNN53" s="38"/>
      <c r="HNO53" s="38"/>
      <c r="HNP53" s="38"/>
      <c r="HNQ53" s="38"/>
      <c r="HNR53" s="38"/>
      <c r="HNS53" s="38"/>
      <c r="HNT53" s="38"/>
      <c r="HNU53" s="38"/>
      <c r="HNV53" s="38"/>
      <c r="HNW53" s="38"/>
      <c r="HNX53" s="38"/>
      <c r="HNY53" s="38"/>
      <c r="HNZ53" s="38"/>
      <c r="HOA53" s="38"/>
      <c r="HOB53" s="38"/>
      <c r="HOC53" s="38"/>
      <c r="HOD53" s="38"/>
      <c r="HOE53" s="38"/>
      <c r="HOF53" s="38"/>
      <c r="HOG53" s="38"/>
      <c r="HOH53" s="38"/>
      <c r="HOI53" s="38"/>
      <c r="HOJ53" s="38"/>
      <c r="HOK53" s="38"/>
      <c r="HOL53" s="38"/>
      <c r="HOM53" s="38"/>
      <c r="HON53" s="38"/>
      <c r="HOO53" s="38"/>
      <c r="HOP53" s="38"/>
      <c r="HOQ53" s="38"/>
      <c r="HOR53" s="38"/>
      <c r="HOS53" s="38"/>
      <c r="HOT53" s="38"/>
      <c r="HOU53" s="38"/>
      <c r="HOV53" s="38"/>
      <c r="HOW53" s="38"/>
      <c r="HOX53" s="38"/>
      <c r="HOY53" s="38"/>
      <c r="HOZ53" s="38"/>
      <c r="HPA53" s="38"/>
      <c r="HPB53" s="38"/>
      <c r="HPC53" s="38"/>
      <c r="HPD53" s="38"/>
      <c r="HPE53" s="38"/>
      <c r="HPF53" s="38"/>
      <c r="HPG53" s="38"/>
      <c r="HPH53" s="38"/>
      <c r="HPI53" s="38"/>
      <c r="HPJ53" s="38"/>
      <c r="HPK53" s="38"/>
      <c r="HPL53" s="38"/>
      <c r="HPM53" s="38"/>
      <c r="HPN53" s="38"/>
      <c r="HPO53" s="38"/>
      <c r="HPP53" s="38"/>
      <c r="HPQ53" s="38"/>
      <c r="HPR53" s="38"/>
      <c r="HPS53" s="38"/>
      <c r="HPT53" s="38"/>
      <c r="HPU53" s="38"/>
      <c r="HPV53" s="38"/>
      <c r="HPW53" s="38"/>
      <c r="HPX53" s="38"/>
      <c r="HPY53" s="38"/>
      <c r="HPZ53" s="38"/>
      <c r="HQA53" s="38"/>
      <c r="HQB53" s="38"/>
      <c r="HQC53" s="38"/>
      <c r="HQD53" s="38"/>
      <c r="HQE53" s="38"/>
      <c r="HQF53" s="38"/>
      <c r="HQG53" s="38"/>
      <c r="HQH53" s="38"/>
      <c r="HQI53" s="38"/>
      <c r="HQJ53" s="38"/>
      <c r="HQK53" s="38"/>
      <c r="HQL53" s="38"/>
      <c r="HQM53" s="38"/>
      <c r="HQN53" s="38"/>
      <c r="HQO53" s="38"/>
      <c r="HQP53" s="38"/>
      <c r="HQQ53" s="38"/>
      <c r="HQR53" s="38"/>
      <c r="HQS53" s="38"/>
      <c r="HQT53" s="38"/>
      <c r="HQU53" s="38"/>
      <c r="HQV53" s="38"/>
      <c r="HQW53" s="38"/>
      <c r="HQX53" s="38"/>
      <c r="HQY53" s="38"/>
      <c r="HQZ53" s="38"/>
      <c r="HRA53" s="38"/>
      <c r="HRB53" s="38"/>
      <c r="HRC53" s="38"/>
      <c r="HRD53" s="38"/>
      <c r="HRE53" s="38"/>
      <c r="HRF53" s="38"/>
      <c r="HRG53" s="38"/>
      <c r="HRH53" s="38"/>
      <c r="HRI53" s="38"/>
      <c r="HRJ53" s="38"/>
      <c r="HRK53" s="38"/>
      <c r="HRL53" s="38"/>
      <c r="HRM53" s="38"/>
      <c r="HRN53" s="38"/>
      <c r="HRO53" s="38"/>
      <c r="HRP53" s="38"/>
      <c r="HRQ53" s="38"/>
      <c r="HRR53" s="38"/>
      <c r="HRS53" s="38"/>
      <c r="HRT53" s="38"/>
      <c r="HRU53" s="38"/>
      <c r="HRV53" s="38"/>
      <c r="HRW53" s="38"/>
      <c r="HRX53" s="38"/>
      <c r="HRY53" s="38"/>
      <c r="HRZ53" s="38"/>
      <c r="HSA53" s="38"/>
      <c r="HSB53" s="38"/>
      <c r="HSC53" s="38"/>
      <c r="HSD53" s="38"/>
      <c r="HSE53" s="38"/>
      <c r="HSF53" s="38"/>
      <c r="HSG53" s="38"/>
      <c r="HSH53" s="38"/>
      <c r="HSI53" s="38"/>
      <c r="HSJ53" s="38"/>
      <c r="HSK53" s="38"/>
      <c r="HSL53" s="38"/>
      <c r="HSM53" s="38"/>
      <c r="HSN53" s="38"/>
      <c r="HSO53" s="38"/>
      <c r="HSP53" s="38"/>
      <c r="HSQ53" s="38"/>
      <c r="HSR53" s="38"/>
      <c r="HSS53" s="38"/>
      <c r="HST53" s="38"/>
      <c r="HSU53" s="38"/>
      <c r="HSV53" s="38"/>
      <c r="HSW53" s="38"/>
      <c r="HSX53" s="38"/>
      <c r="HSY53" s="38"/>
      <c r="HSZ53" s="38"/>
      <c r="HTA53" s="38"/>
      <c r="HTB53" s="38"/>
      <c r="HTC53" s="38"/>
      <c r="HTD53" s="38"/>
      <c r="HTE53" s="38"/>
      <c r="HTF53" s="38"/>
      <c r="HTG53" s="38"/>
      <c r="HTH53" s="38"/>
      <c r="HTI53" s="38"/>
      <c r="HTJ53" s="38"/>
      <c r="HTK53" s="38"/>
      <c r="HTL53" s="38"/>
      <c r="HTM53" s="38"/>
      <c r="HTN53" s="38"/>
      <c r="HTO53" s="38"/>
      <c r="HTP53" s="38"/>
      <c r="HTQ53" s="38"/>
      <c r="HTR53" s="38"/>
      <c r="HTS53" s="38"/>
      <c r="HTT53" s="38"/>
      <c r="HTU53" s="38"/>
      <c r="HTV53" s="38"/>
      <c r="HTW53" s="38"/>
      <c r="HTX53" s="38"/>
      <c r="HTY53" s="38"/>
      <c r="HTZ53" s="38"/>
      <c r="HUA53" s="38"/>
      <c r="HUB53" s="38"/>
      <c r="HUC53" s="38"/>
      <c r="HUD53" s="38"/>
      <c r="HUE53" s="38"/>
      <c r="HUF53" s="38"/>
      <c r="HUG53" s="38"/>
      <c r="HUH53" s="38"/>
      <c r="HUI53" s="38"/>
      <c r="HUJ53" s="38"/>
      <c r="HUK53" s="38"/>
      <c r="HUL53" s="38"/>
      <c r="HUM53" s="38"/>
      <c r="HUN53" s="38"/>
      <c r="HUO53" s="38"/>
      <c r="HUP53" s="38"/>
      <c r="HUQ53" s="38"/>
      <c r="HUR53" s="38"/>
      <c r="HUS53" s="38"/>
      <c r="HUT53" s="38"/>
      <c r="HUU53" s="38"/>
      <c r="HUV53" s="38"/>
      <c r="HUW53" s="38"/>
      <c r="HUX53" s="38"/>
      <c r="HUY53" s="38"/>
      <c r="HUZ53" s="38"/>
      <c r="HVA53" s="38"/>
      <c r="HVB53" s="38"/>
      <c r="HVC53" s="38"/>
      <c r="HVD53" s="38"/>
      <c r="HVE53" s="38"/>
      <c r="HVF53" s="38"/>
      <c r="HVG53" s="38"/>
      <c r="HVH53" s="38"/>
      <c r="HVI53" s="38"/>
      <c r="HVJ53" s="38"/>
      <c r="HVK53" s="38"/>
      <c r="HVL53" s="38"/>
      <c r="HVM53" s="38"/>
      <c r="HVN53" s="38"/>
      <c r="HVO53" s="38"/>
      <c r="HVP53" s="38"/>
      <c r="HVQ53" s="38"/>
      <c r="HVR53" s="38"/>
      <c r="HVS53" s="38"/>
      <c r="HVT53" s="38"/>
      <c r="HVU53" s="38"/>
      <c r="HVV53" s="38"/>
      <c r="HVW53" s="38"/>
      <c r="HVX53" s="38"/>
      <c r="HVY53" s="38"/>
      <c r="HVZ53" s="38"/>
      <c r="HWA53" s="38"/>
      <c r="HWB53" s="38"/>
      <c r="HWC53" s="38"/>
      <c r="HWD53" s="38"/>
      <c r="HWE53" s="38"/>
      <c r="HWF53" s="38"/>
      <c r="HWG53" s="38"/>
      <c r="HWH53" s="38"/>
      <c r="HWI53" s="38"/>
      <c r="HWJ53" s="38"/>
      <c r="HWK53" s="38"/>
      <c r="HWL53" s="38"/>
      <c r="HWM53" s="38"/>
      <c r="HWN53" s="38"/>
      <c r="HWO53" s="38"/>
      <c r="HWP53" s="38"/>
      <c r="HWQ53" s="38"/>
      <c r="HWR53" s="38"/>
      <c r="HWS53" s="38"/>
      <c r="HWT53" s="38"/>
      <c r="HWU53" s="38"/>
      <c r="HWV53" s="38"/>
      <c r="HWW53" s="38"/>
      <c r="HWX53" s="38"/>
      <c r="HWY53" s="38"/>
      <c r="HWZ53" s="38"/>
      <c r="HXA53" s="38"/>
      <c r="HXB53" s="38"/>
      <c r="HXC53" s="38"/>
      <c r="HXD53" s="38"/>
      <c r="HXE53" s="38"/>
      <c r="HXF53" s="38"/>
      <c r="HXG53" s="38"/>
      <c r="HXH53" s="38"/>
      <c r="HXI53" s="38"/>
      <c r="HXJ53" s="38"/>
      <c r="HXK53" s="38"/>
      <c r="HXL53" s="38"/>
      <c r="HXM53" s="38"/>
      <c r="HXN53" s="38"/>
      <c r="HXO53" s="38"/>
      <c r="HXP53" s="38"/>
      <c r="HXQ53" s="38"/>
      <c r="HXR53" s="38"/>
      <c r="HXS53" s="38"/>
      <c r="HXT53" s="38"/>
      <c r="HXU53" s="38"/>
      <c r="HXV53" s="38"/>
      <c r="HXW53" s="38"/>
      <c r="HXX53" s="38"/>
      <c r="HXY53" s="38"/>
      <c r="HXZ53" s="38"/>
      <c r="HYA53" s="38"/>
      <c r="HYB53" s="38"/>
      <c r="HYC53" s="38"/>
      <c r="HYD53" s="38"/>
      <c r="HYE53" s="38"/>
      <c r="HYF53" s="38"/>
      <c r="HYG53" s="38"/>
      <c r="HYH53" s="38"/>
      <c r="HYI53" s="38"/>
      <c r="HYJ53" s="38"/>
      <c r="HYK53" s="38"/>
      <c r="HYL53" s="38"/>
      <c r="HYM53" s="38"/>
      <c r="HYN53" s="38"/>
      <c r="HYO53" s="38"/>
      <c r="HYP53" s="38"/>
      <c r="HYQ53" s="38"/>
      <c r="HYR53" s="38"/>
      <c r="HYS53" s="38"/>
      <c r="HYT53" s="38"/>
      <c r="HYU53" s="38"/>
      <c r="HYV53" s="38"/>
      <c r="HYW53" s="38"/>
      <c r="HYX53" s="38"/>
      <c r="HYY53" s="38"/>
      <c r="HYZ53" s="38"/>
      <c r="HZA53" s="38"/>
      <c r="HZB53" s="38"/>
      <c r="HZC53" s="38"/>
      <c r="HZD53" s="38"/>
      <c r="HZE53" s="38"/>
      <c r="HZF53" s="38"/>
      <c r="HZG53" s="38"/>
      <c r="HZH53" s="38"/>
      <c r="HZI53" s="38"/>
      <c r="HZJ53" s="38"/>
      <c r="HZK53" s="38"/>
      <c r="HZL53" s="38"/>
      <c r="HZM53" s="38"/>
      <c r="HZN53" s="38"/>
      <c r="HZO53" s="38"/>
      <c r="HZP53" s="38"/>
      <c r="HZQ53" s="38"/>
      <c r="HZR53" s="38"/>
      <c r="HZS53" s="38"/>
      <c r="HZT53" s="38"/>
      <c r="HZU53" s="38"/>
      <c r="HZV53" s="38"/>
      <c r="HZW53" s="38"/>
      <c r="HZX53" s="38"/>
      <c r="HZY53" s="38"/>
      <c r="HZZ53" s="38"/>
      <c r="IAA53" s="38"/>
      <c r="IAB53" s="38"/>
      <c r="IAC53" s="38"/>
      <c r="IAD53" s="38"/>
      <c r="IAE53" s="38"/>
      <c r="IAF53" s="38"/>
      <c r="IAG53" s="38"/>
      <c r="IAH53" s="38"/>
      <c r="IAI53" s="38"/>
      <c r="IAJ53" s="38"/>
      <c r="IAK53" s="38"/>
      <c r="IAL53" s="38"/>
      <c r="IAM53" s="38"/>
      <c r="IAN53" s="38"/>
      <c r="IAO53" s="38"/>
      <c r="IAP53" s="38"/>
      <c r="IAQ53" s="38"/>
      <c r="IAR53" s="38"/>
      <c r="IAS53" s="38"/>
      <c r="IAT53" s="38"/>
      <c r="IAU53" s="38"/>
      <c r="IAV53" s="38"/>
      <c r="IAW53" s="38"/>
      <c r="IAX53" s="38"/>
      <c r="IAY53" s="38"/>
      <c r="IAZ53" s="38"/>
      <c r="IBA53" s="38"/>
      <c r="IBB53" s="38"/>
      <c r="IBC53" s="38"/>
      <c r="IBD53" s="38"/>
      <c r="IBE53" s="38"/>
      <c r="IBF53" s="38"/>
      <c r="IBG53" s="38"/>
      <c r="IBH53" s="38"/>
      <c r="IBI53" s="38"/>
      <c r="IBJ53" s="38"/>
      <c r="IBK53" s="38"/>
      <c r="IBL53" s="38"/>
      <c r="IBM53" s="38"/>
      <c r="IBN53" s="38"/>
      <c r="IBO53" s="38"/>
      <c r="IBP53" s="38"/>
      <c r="IBQ53" s="38"/>
      <c r="IBR53" s="38"/>
      <c r="IBS53" s="38"/>
      <c r="IBT53" s="38"/>
      <c r="IBU53" s="38"/>
      <c r="IBV53" s="38"/>
      <c r="IBW53" s="38"/>
      <c r="IBX53" s="38"/>
      <c r="IBY53" s="38"/>
      <c r="IBZ53" s="38"/>
      <c r="ICA53" s="38"/>
      <c r="ICB53" s="38"/>
      <c r="ICC53" s="38"/>
      <c r="ICD53" s="38"/>
      <c r="ICE53" s="38"/>
      <c r="ICF53" s="38"/>
      <c r="ICG53" s="38"/>
      <c r="ICH53" s="38"/>
      <c r="ICI53" s="38"/>
      <c r="ICJ53" s="38"/>
      <c r="ICK53" s="38"/>
      <c r="ICL53" s="38"/>
      <c r="ICM53" s="38"/>
      <c r="ICN53" s="38"/>
      <c r="ICO53" s="38"/>
      <c r="ICP53" s="38"/>
      <c r="ICQ53" s="38"/>
      <c r="ICR53" s="38"/>
      <c r="ICS53" s="38"/>
      <c r="ICT53" s="38"/>
      <c r="ICU53" s="38"/>
      <c r="ICV53" s="38"/>
      <c r="ICW53" s="38"/>
      <c r="ICX53" s="38"/>
      <c r="ICY53" s="38"/>
      <c r="ICZ53" s="38"/>
      <c r="IDA53" s="38"/>
      <c r="IDB53" s="38"/>
      <c r="IDC53" s="38"/>
      <c r="IDD53" s="38"/>
      <c r="IDE53" s="38"/>
      <c r="IDF53" s="38"/>
      <c r="IDG53" s="38"/>
      <c r="IDH53" s="38"/>
      <c r="IDI53" s="38"/>
      <c r="IDJ53" s="38"/>
      <c r="IDK53" s="38"/>
      <c r="IDL53" s="38"/>
      <c r="IDM53" s="38"/>
      <c r="IDN53" s="38"/>
      <c r="IDO53" s="38"/>
      <c r="IDP53" s="38"/>
      <c r="IDQ53" s="38"/>
      <c r="IDR53" s="38"/>
      <c r="IDS53" s="38"/>
      <c r="IDT53" s="38"/>
      <c r="IDU53" s="38"/>
      <c r="IDV53" s="38"/>
      <c r="IDW53" s="38"/>
      <c r="IDX53" s="38"/>
      <c r="IDY53" s="38"/>
      <c r="IDZ53" s="38"/>
      <c r="IEA53" s="38"/>
      <c r="IEB53" s="38"/>
      <c r="IEC53" s="38"/>
      <c r="IED53" s="38"/>
      <c r="IEE53" s="38"/>
      <c r="IEF53" s="38"/>
      <c r="IEG53" s="38"/>
      <c r="IEH53" s="38"/>
      <c r="IEI53" s="38"/>
      <c r="IEJ53" s="38"/>
      <c r="IEK53" s="38"/>
      <c r="IEL53" s="38"/>
      <c r="IEM53" s="38"/>
      <c r="IEN53" s="38"/>
      <c r="IEO53" s="38"/>
      <c r="IEP53" s="38"/>
      <c r="IEQ53" s="38"/>
      <c r="IER53" s="38"/>
      <c r="IES53" s="38"/>
      <c r="IET53" s="38"/>
      <c r="IEU53" s="38"/>
      <c r="IEV53" s="38"/>
      <c r="IEW53" s="38"/>
      <c r="IEX53" s="38"/>
      <c r="IEY53" s="38"/>
      <c r="IEZ53" s="38"/>
      <c r="IFA53" s="38"/>
      <c r="IFB53" s="38"/>
      <c r="IFC53" s="38"/>
      <c r="IFD53" s="38"/>
      <c r="IFE53" s="38"/>
      <c r="IFF53" s="38"/>
      <c r="IFG53" s="38"/>
      <c r="IFH53" s="38"/>
      <c r="IFI53" s="38"/>
      <c r="IFJ53" s="38"/>
      <c r="IFK53" s="38"/>
      <c r="IFL53" s="38"/>
      <c r="IFM53" s="38"/>
      <c r="IFN53" s="38"/>
      <c r="IFO53" s="38"/>
      <c r="IFP53" s="38"/>
      <c r="IFQ53" s="38"/>
      <c r="IFR53" s="38"/>
      <c r="IFS53" s="38"/>
      <c r="IFT53" s="38"/>
      <c r="IFU53" s="38"/>
      <c r="IFV53" s="38"/>
      <c r="IFW53" s="38"/>
      <c r="IFX53" s="38"/>
      <c r="IFY53" s="38"/>
      <c r="IFZ53" s="38"/>
      <c r="IGA53" s="38"/>
      <c r="IGB53" s="38"/>
      <c r="IGC53" s="38"/>
      <c r="IGD53" s="38"/>
      <c r="IGE53" s="38"/>
      <c r="IGF53" s="38"/>
      <c r="IGG53" s="38"/>
      <c r="IGH53" s="38"/>
      <c r="IGI53" s="38"/>
      <c r="IGJ53" s="38"/>
      <c r="IGK53" s="38"/>
      <c r="IGL53" s="38"/>
      <c r="IGM53" s="38"/>
      <c r="IGN53" s="38"/>
      <c r="IGO53" s="38"/>
      <c r="IGP53" s="38"/>
      <c r="IGQ53" s="38"/>
      <c r="IGR53" s="38"/>
      <c r="IGS53" s="38"/>
      <c r="IGT53" s="38"/>
      <c r="IGU53" s="38"/>
      <c r="IGV53" s="38"/>
      <c r="IGW53" s="38"/>
      <c r="IGX53" s="38"/>
      <c r="IGY53" s="38"/>
      <c r="IGZ53" s="38"/>
      <c r="IHA53" s="38"/>
      <c r="IHB53" s="38"/>
      <c r="IHC53" s="38"/>
      <c r="IHD53" s="38"/>
      <c r="IHE53" s="38"/>
      <c r="IHF53" s="38"/>
      <c r="IHG53" s="38"/>
      <c r="IHH53" s="38"/>
      <c r="IHI53" s="38"/>
      <c r="IHJ53" s="38"/>
      <c r="IHK53" s="38"/>
      <c r="IHL53" s="38"/>
      <c r="IHM53" s="38"/>
      <c r="IHN53" s="38"/>
      <c r="IHO53" s="38"/>
      <c r="IHP53" s="38"/>
      <c r="IHQ53" s="38"/>
      <c r="IHR53" s="38"/>
      <c r="IHS53" s="38"/>
      <c r="IHT53" s="38"/>
      <c r="IHU53" s="38"/>
      <c r="IHV53" s="38"/>
      <c r="IHW53" s="38"/>
      <c r="IHX53" s="38"/>
      <c r="IHY53" s="38"/>
      <c r="IHZ53" s="38"/>
      <c r="IIA53" s="38"/>
      <c r="IIB53" s="38"/>
      <c r="IIC53" s="38"/>
      <c r="IID53" s="38"/>
      <c r="IIE53" s="38"/>
      <c r="IIF53" s="38"/>
      <c r="IIG53" s="38"/>
      <c r="IIH53" s="38"/>
      <c r="III53" s="38"/>
      <c r="IIJ53" s="38"/>
      <c r="IIK53" s="38"/>
      <c r="IIL53" s="38"/>
      <c r="IIM53" s="38"/>
      <c r="IIN53" s="38"/>
      <c r="IIO53" s="38"/>
      <c r="IIP53" s="38"/>
      <c r="IIQ53" s="38"/>
      <c r="IIR53" s="38"/>
      <c r="IIS53" s="38"/>
      <c r="IIT53" s="38"/>
      <c r="IIU53" s="38"/>
      <c r="IIV53" s="38"/>
      <c r="IIW53" s="38"/>
      <c r="IIX53" s="38"/>
      <c r="IIY53" s="38"/>
      <c r="IIZ53" s="38"/>
      <c r="IJA53" s="38"/>
      <c r="IJB53" s="38"/>
      <c r="IJC53" s="38"/>
      <c r="IJD53" s="38"/>
      <c r="IJE53" s="38"/>
      <c r="IJF53" s="38"/>
      <c r="IJG53" s="38"/>
      <c r="IJH53" s="38"/>
      <c r="IJI53" s="38"/>
      <c r="IJJ53" s="38"/>
      <c r="IJK53" s="38"/>
      <c r="IJL53" s="38"/>
      <c r="IJM53" s="38"/>
      <c r="IJN53" s="38"/>
      <c r="IJO53" s="38"/>
      <c r="IJP53" s="38"/>
      <c r="IJQ53" s="38"/>
      <c r="IJR53" s="38"/>
      <c r="IJS53" s="38"/>
      <c r="IJT53" s="38"/>
      <c r="IJU53" s="38"/>
      <c r="IJV53" s="38"/>
      <c r="IJW53" s="38"/>
      <c r="IJX53" s="38"/>
      <c r="IJY53" s="38"/>
      <c r="IJZ53" s="38"/>
      <c r="IKA53" s="38"/>
      <c r="IKB53" s="38"/>
      <c r="IKC53" s="38"/>
      <c r="IKD53" s="38"/>
      <c r="IKE53" s="38"/>
      <c r="IKF53" s="38"/>
      <c r="IKG53" s="38"/>
      <c r="IKH53" s="38"/>
      <c r="IKI53" s="38"/>
      <c r="IKJ53" s="38"/>
      <c r="IKK53" s="38"/>
      <c r="IKL53" s="38"/>
      <c r="IKM53" s="38"/>
      <c r="IKN53" s="38"/>
      <c r="IKO53" s="38"/>
      <c r="IKP53" s="38"/>
      <c r="IKQ53" s="38"/>
      <c r="IKR53" s="38"/>
      <c r="IKS53" s="38"/>
      <c r="IKT53" s="38"/>
      <c r="IKU53" s="38"/>
      <c r="IKV53" s="38"/>
      <c r="IKW53" s="38"/>
      <c r="IKX53" s="38"/>
      <c r="IKY53" s="38"/>
      <c r="IKZ53" s="38"/>
      <c r="ILA53" s="38"/>
      <c r="ILB53" s="38"/>
      <c r="ILC53" s="38"/>
      <c r="ILD53" s="38"/>
      <c r="ILE53" s="38"/>
      <c r="ILF53" s="38"/>
      <c r="ILG53" s="38"/>
      <c r="ILH53" s="38"/>
      <c r="ILI53" s="38"/>
      <c r="ILJ53" s="38"/>
      <c r="ILK53" s="38"/>
      <c r="ILL53" s="38"/>
      <c r="ILM53" s="38"/>
      <c r="ILN53" s="38"/>
      <c r="ILO53" s="38"/>
      <c r="ILP53" s="38"/>
      <c r="ILQ53" s="38"/>
      <c r="ILR53" s="38"/>
      <c r="ILS53" s="38"/>
      <c r="ILT53" s="38"/>
      <c r="ILU53" s="38"/>
      <c r="ILV53" s="38"/>
      <c r="ILW53" s="38"/>
      <c r="ILX53" s="38"/>
      <c r="ILY53" s="38"/>
      <c r="ILZ53" s="38"/>
      <c r="IMA53" s="38"/>
      <c r="IMB53" s="38"/>
      <c r="IMC53" s="38"/>
      <c r="IMD53" s="38"/>
      <c r="IME53" s="38"/>
      <c r="IMF53" s="38"/>
      <c r="IMG53" s="38"/>
      <c r="IMH53" s="38"/>
      <c r="IMI53" s="38"/>
      <c r="IMJ53" s="38"/>
      <c r="IMK53" s="38"/>
      <c r="IML53" s="38"/>
      <c r="IMM53" s="38"/>
      <c r="IMN53" s="38"/>
      <c r="IMO53" s="38"/>
      <c r="IMP53" s="38"/>
      <c r="IMQ53" s="38"/>
      <c r="IMR53" s="38"/>
      <c r="IMS53" s="38"/>
      <c r="IMT53" s="38"/>
      <c r="IMU53" s="38"/>
      <c r="IMV53" s="38"/>
      <c r="IMW53" s="38"/>
      <c r="IMX53" s="38"/>
      <c r="IMY53" s="38"/>
      <c r="IMZ53" s="38"/>
      <c r="INA53" s="38"/>
      <c r="INB53" s="38"/>
      <c r="INC53" s="38"/>
      <c r="IND53" s="38"/>
      <c r="INE53" s="38"/>
      <c r="INF53" s="38"/>
      <c r="ING53" s="38"/>
      <c r="INH53" s="38"/>
      <c r="INI53" s="38"/>
      <c r="INJ53" s="38"/>
      <c r="INK53" s="38"/>
      <c r="INL53" s="38"/>
      <c r="INM53" s="38"/>
      <c r="INN53" s="38"/>
      <c r="INO53" s="38"/>
      <c r="INP53" s="38"/>
      <c r="INQ53" s="38"/>
      <c r="INR53" s="38"/>
      <c r="INS53" s="38"/>
      <c r="INT53" s="38"/>
      <c r="INU53" s="38"/>
      <c r="INV53" s="38"/>
      <c r="INW53" s="38"/>
      <c r="INX53" s="38"/>
      <c r="INY53" s="38"/>
      <c r="INZ53" s="38"/>
      <c r="IOA53" s="38"/>
      <c r="IOB53" s="38"/>
      <c r="IOC53" s="38"/>
      <c r="IOD53" s="38"/>
      <c r="IOE53" s="38"/>
      <c r="IOF53" s="38"/>
      <c r="IOG53" s="38"/>
      <c r="IOH53" s="38"/>
      <c r="IOI53" s="38"/>
      <c r="IOJ53" s="38"/>
      <c r="IOK53" s="38"/>
      <c r="IOL53" s="38"/>
      <c r="IOM53" s="38"/>
      <c r="ION53" s="38"/>
      <c r="IOO53" s="38"/>
      <c r="IOP53" s="38"/>
      <c r="IOQ53" s="38"/>
      <c r="IOR53" s="38"/>
      <c r="IOS53" s="38"/>
      <c r="IOT53" s="38"/>
      <c r="IOU53" s="38"/>
      <c r="IOV53" s="38"/>
      <c r="IOW53" s="38"/>
      <c r="IOX53" s="38"/>
      <c r="IOY53" s="38"/>
      <c r="IOZ53" s="38"/>
      <c r="IPA53" s="38"/>
      <c r="IPB53" s="38"/>
      <c r="IPC53" s="38"/>
      <c r="IPD53" s="38"/>
      <c r="IPE53" s="38"/>
      <c r="IPF53" s="38"/>
      <c r="IPG53" s="38"/>
      <c r="IPH53" s="38"/>
      <c r="IPI53" s="38"/>
      <c r="IPJ53" s="38"/>
      <c r="IPK53" s="38"/>
      <c r="IPL53" s="38"/>
      <c r="IPM53" s="38"/>
      <c r="IPN53" s="38"/>
      <c r="IPO53" s="38"/>
      <c r="IPP53" s="38"/>
      <c r="IPQ53" s="38"/>
      <c r="IPR53" s="38"/>
      <c r="IPS53" s="38"/>
      <c r="IPT53" s="38"/>
      <c r="IPU53" s="38"/>
      <c r="IPV53" s="38"/>
      <c r="IPW53" s="38"/>
      <c r="IPX53" s="38"/>
      <c r="IPY53" s="38"/>
      <c r="IPZ53" s="38"/>
      <c r="IQA53" s="38"/>
      <c r="IQB53" s="38"/>
      <c r="IQC53" s="38"/>
      <c r="IQD53" s="38"/>
      <c r="IQE53" s="38"/>
      <c r="IQF53" s="38"/>
      <c r="IQG53" s="38"/>
      <c r="IQH53" s="38"/>
      <c r="IQI53" s="38"/>
      <c r="IQJ53" s="38"/>
      <c r="IQK53" s="38"/>
      <c r="IQL53" s="38"/>
      <c r="IQM53" s="38"/>
      <c r="IQN53" s="38"/>
      <c r="IQO53" s="38"/>
      <c r="IQP53" s="38"/>
      <c r="IQQ53" s="38"/>
      <c r="IQR53" s="38"/>
      <c r="IQS53" s="38"/>
      <c r="IQT53" s="38"/>
      <c r="IQU53" s="38"/>
      <c r="IQV53" s="38"/>
      <c r="IQW53" s="38"/>
      <c r="IQX53" s="38"/>
      <c r="IQY53" s="38"/>
      <c r="IQZ53" s="38"/>
      <c r="IRA53" s="38"/>
      <c r="IRB53" s="38"/>
      <c r="IRC53" s="38"/>
      <c r="IRD53" s="38"/>
      <c r="IRE53" s="38"/>
      <c r="IRF53" s="38"/>
      <c r="IRG53" s="38"/>
      <c r="IRH53" s="38"/>
      <c r="IRI53" s="38"/>
      <c r="IRJ53" s="38"/>
      <c r="IRK53" s="38"/>
      <c r="IRL53" s="38"/>
      <c r="IRM53" s="38"/>
      <c r="IRN53" s="38"/>
      <c r="IRO53" s="38"/>
      <c r="IRP53" s="38"/>
      <c r="IRQ53" s="38"/>
      <c r="IRR53" s="38"/>
      <c r="IRS53" s="38"/>
      <c r="IRT53" s="38"/>
      <c r="IRU53" s="38"/>
      <c r="IRV53" s="38"/>
      <c r="IRW53" s="38"/>
      <c r="IRX53" s="38"/>
      <c r="IRY53" s="38"/>
      <c r="IRZ53" s="38"/>
      <c r="ISA53" s="38"/>
      <c r="ISB53" s="38"/>
      <c r="ISC53" s="38"/>
      <c r="ISD53" s="38"/>
      <c r="ISE53" s="38"/>
      <c r="ISF53" s="38"/>
      <c r="ISG53" s="38"/>
      <c r="ISH53" s="38"/>
      <c r="ISI53" s="38"/>
      <c r="ISJ53" s="38"/>
      <c r="ISK53" s="38"/>
      <c r="ISL53" s="38"/>
      <c r="ISM53" s="38"/>
      <c r="ISN53" s="38"/>
      <c r="ISO53" s="38"/>
      <c r="ISP53" s="38"/>
      <c r="ISQ53" s="38"/>
      <c r="ISR53" s="38"/>
      <c r="ISS53" s="38"/>
      <c r="IST53" s="38"/>
      <c r="ISU53" s="38"/>
      <c r="ISV53" s="38"/>
      <c r="ISW53" s="38"/>
      <c r="ISX53" s="38"/>
      <c r="ISY53" s="38"/>
      <c r="ISZ53" s="38"/>
      <c r="ITA53" s="38"/>
      <c r="ITB53" s="38"/>
      <c r="ITC53" s="38"/>
      <c r="ITD53" s="38"/>
      <c r="ITE53" s="38"/>
      <c r="ITF53" s="38"/>
      <c r="ITG53" s="38"/>
      <c r="ITH53" s="38"/>
      <c r="ITI53" s="38"/>
      <c r="ITJ53" s="38"/>
      <c r="ITK53" s="38"/>
      <c r="ITL53" s="38"/>
      <c r="ITM53" s="38"/>
      <c r="ITN53" s="38"/>
      <c r="ITO53" s="38"/>
      <c r="ITP53" s="38"/>
      <c r="ITQ53" s="38"/>
      <c r="ITR53" s="38"/>
      <c r="ITS53" s="38"/>
      <c r="ITT53" s="38"/>
      <c r="ITU53" s="38"/>
      <c r="ITV53" s="38"/>
      <c r="ITW53" s="38"/>
      <c r="ITX53" s="38"/>
      <c r="ITY53" s="38"/>
      <c r="ITZ53" s="38"/>
      <c r="IUA53" s="38"/>
      <c r="IUB53" s="38"/>
      <c r="IUC53" s="38"/>
      <c r="IUD53" s="38"/>
      <c r="IUE53" s="38"/>
      <c r="IUF53" s="38"/>
      <c r="IUG53" s="38"/>
      <c r="IUH53" s="38"/>
      <c r="IUI53" s="38"/>
      <c r="IUJ53" s="38"/>
      <c r="IUK53" s="38"/>
      <c r="IUL53" s="38"/>
      <c r="IUM53" s="38"/>
      <c r="IUN53" s="38"/>
      <c r="IUO53" s="38"/>
      <c r="IUP53" s="38"/>
      <c r="IUQ53" s="38"/>
      <c r="IUR53" s="38"/>
      <c r="IUS53" s="38"/>
      <c r="IUT53" s="38"/>
      <c r="IUU53" s="38"/>
      <c r="IUV53" s="38"/>
      <c r="IUW53" s="38"/>
      <c r="IUX53" s="38"/>
      <c r="IUY53" s="38"/>
      <c r="IUZ53" s="38"/>
      <c r="IVA53" s="38"/>
      <c r="IVB53" s="38"/>
      <c r="IVC53" s="38"/>
      <c r="IVD53" s="38"/>
      <c r="IVE53" s="38"/>
      <c r="IVF53" s="38"/>
      <c r="IVG53" s="38"/>
      <c r="IVH53" s="38"/>
      <c r="IVI53" s="38"/>
      <c r="IVJ53" s="38"/>
      <c r="IVK53" s="38"/>
      <c r="IVL53" s="38"/>
      <c r="IVM53" s="38"/>
      <c r="IVN53" s="38"/>
      <c r="IVO53" s="38"/>
      <c r="IVP53" s="38"/>
      <c r="IVQ53" s="38"/>
      <c r="IVR53" s="38"/>
      <c r="IVS53" s="38"/>
      <c r="IVT53" s="38"/>
      <c r="IVU53" s="38"/>
      <c r="IVV53" s="38"/>
      <c r="IVW53" s="38"/>
      <c r="IVX53" s="38"/>
      <c r="IVY53" s="38"/>
      <c r="IVZ53" s="38"/>
      <c r="IWA53" s="38"/>
      <c r="IWB53" s="38"/>
      <c r="IWC53" s="38"/>
      <c r="IWD53" s="38"/>
      <c r="IWE53" s="38"/>
      <c r="IWF53" s="38"/>
      <c r="IWG53" s="38"/>
      <c r="IWH53" s="38"/>
      <c r="IWI53" s="38"/>
      <c r="IWJ53" s="38"/>
      <c r="IWK53" s="38"/>
      <c r="IWL53" s="38"/>
      <c r="IWM53" s="38"/>
      <c r="IWN53" s="38"/>
      <c r="IWO53" s="38"/>
      <c r="IWP53" s="38"/>
      <c r="IWQ53" s="38"/>
      <c r="IWR53" s="38"/>
      <c r="IWS53" s="38"/>
      <c r="IWT53" s="38"/>
      <c r="IWU53" s="38"/>
      <c r="IWV53" s="38"/>
      <c r="IWW53" s="38"/>
      <c r="IWX53" s="38"/>
      <c r="IWY53" s="38"/>
      <c r="IWZ53" s="38"/>
      <c r="IXA53" s="38"/>
      <c r="IXB53" s="38"/>
      <c r="IXC53" s="38"/>
      <c r="IXD53" s="38"/>
      <c r="IXE53" s="38"/>
      <c r="IXF53" s="38"/>
      <c r="IXG53" s="38"/>
      <c r="IXH53" s="38"/>
      <c r="IXI53" s="38"/>
      <c r="IXJ53" s="38"/>
      <c r="IXK53" s="38"/>
      <c r="IXL53" s="38"/>
      <c r="IXM53" s="38"/>
      <c r="IXN53" s="38"/>
      <c r="IXO53" s="38"/>
      <c r="IXP53" s="38"/>
      <c r="IXQ53" s="38"/>
      <c r="IXR53" s="38"/>
      <c r="IXS53" s="38"/>
      <c r="IXT53" s="38"/>
      <c r="IXU53" s="38"/>
      <c r="IXV53" s="38"/>
      <c r="IXW53" s="38"/>
      <c r="IXX53" s="38"/>
      <c r="IXY53" s="38"/>
      <c r="IXZ53" s="38"/>
      <c r="IYA53" s="38"/>
      <c r="IYB53" s="38"/>
      <c r="IYC53" s="38"/>
      <c r="IYD53" s="38"/>
      <c r="IYE53" s="38"/>
      <c r="IYF53" s="38"/>
      <c r="IYG53" s="38"/>
      <c r="IYH53" s="38"/>
      <c r="IYI53" s="38"/>
      <c r="IYJ53" s="38"/>
      <c r="IYK53" s="38"/>
      <c r="IYL53" s="38"/>
      <c r="IYM53" s="38"/>
      <c r="IYN53" s="38"/>
      <c r="IYO53" s="38"/>
      <c r="IYP53" s="38"/>
      <c r="IYQ53" s="38"/>
      <c r="IYR53" s="38"/>
      <c r="IYS53" s="38"/>
      <c r="IYT53" s="38"/>
      <c r="IYU53" s="38"/>
      <c r="IYV53" s="38"/>
      <c r="IYW53" s="38"/>
      <c r="IYX53" s="38"/>
      <c r="IYY53" s="38"/>
      <c r="IYZ53" s="38"/>
      <c r="IZA53" s="38"/>
      <c r="IZB53" s="38"/>
      <c r="IZC53" s="38"/>
      <c r="IZD53" s="38"/>
      <c r="IZE53" s="38"/>
      <c r="IZF53" s="38"/>
      <c r="IZG53" s="38"/>
      <c r="IZH53" s="38"/>
      <c r="IZI53" s="38"/>
      <c r="IZJ53" s="38"/>
      <c r="IZK53" s="38"/>
      <c r="IZL53" s="38"/>
      <c r="IZM53" s="38"/>
      <c r="IZN53" s="38"/>
      <c r="IZO53" s="38"/>
      <c r="IZP53" s="38"/>
      <c r="IZQ53" s="38"/>
      <c r="IZR53" s="38"/>
      <c r="IZS53" s="38"/>
      <c r="IZT53" s="38"/>
      <c r="IZU53" s="38"/>
      <c r="IZV53" s="38"/>
      <c r="IZW53" s="38"/>
      <c r="IZX53" s="38"/>
      <c r="IZY53" s="38"/>
      <c r="IZZ53" s="38"/>
      <c r="JAA53" s="38"/>
      <c r="JAB53" s="38"/>
      <c r="JAC53" s="38"/>
      <c r="JAD53" s="38"/>
      <c r="JAE53" s="38"/>
      <c r="JAF53" s="38"/>
      <c r="JAG53" s="38"/>
      <c r="JAH53" s="38"/>
      <c r="JAI53" s="38"/>
      <c r="JAJ53" s="38"/>
      <c r="JAK53" s="38"/>
      <c r="JAL53" s="38"/>
      <c r="JAM53" s="38"/>
      <c r="JAN53" s="38"/>
      <c r="JAO53" s="38"/>
      <c r="JAP53" s="38"/>
      <c r="JAQ53" s="38"/>
      <c r="JAR53" s="38"/>
      <c r="JAS53" s="38"/>
      <c r="JAT53" s="38"/>
      <c r="JAU53" s="38"/>
      <c r="JAV53" s="38"/>
      <c r="JAW53" s="38"/>
      <c r="JAX53" s="38"/>
      <c r="JAY53" s="38"/>
      <c r="JAZ53" s="38"/>
      <c r="JBA53" s="38"/>
      <c r="JBB53" s="38"/>
      <c r="JBC53" s="38"/>
      <c r="JBD53" s="38"/>
      <c r="JBE53" s="38"/>
      <c r="JBF53" s="38"/>
      <c r="JBG53" s="38"/>
      <c r="JBH53" s="38"/>
      <c r="JBI53" s="38"/>
      <c r="JBJ53" s="38"/>
      <c r="JBK53" s="38"/>
      <c r="JBL53" s="38"/>
      <c r="JBM53" s="38"/>
      <c r="JBN53" s="38"/>
      <c r="JBO53" s="38"/>
      <c r="JBP53" s="38"/>
      <c r="JBQ53" s="38"/>
      <c r="JBR53" s="38"/>
      <c r="JBS53" s="38"/>
      <c r="JBT53" s="38"/>
      <c r="JBU53" s="38"/>
      <c r="JBV53" s="38"/>
      <c r="JBW53" s="38"/>
      <c r="JBX53" s="38"/>
      <c r="JBY53" s="38"/>
      <c r="JBZ53" s="38"/>
      <c r="JCA53" s="38"/>
      <c r="JCB53" s="38"/>
      <c r="JCC53" s="38"/>
      <c r="JCD53" s="38"/>
      <c r="JCE53" s="38"/>
      <c r="JCF53" s="38"/>
      <c r="JCG53" s="38"/>
      <c r="JCH53" s="38"/>
      <c r="JCI53" s="38"/>
      <c r="JCJ53" s="38"/>
      <c r="JCK53" s="38"/>
      <c r="JCL53" s="38"/>
      <c r="JCM53" s="38"/>
      <c r="JCN53" s="38"/>
      <c r="JCO53" s="38"/>
      <c r="JCP53" s="38"/>
      <c r="JCQ53" s="38"/>
      <c r="JCR53" s="38"/>
      <c r="JCS53" s="38"/>
      <c r="JCT53" s="38"/>
      <c r="JCU53" s="38"/>
      <c r="JCV53" s="38"/>
      <c r="JCW53" s="38"/>
      <c r="JCX53" s="38"/>
      <c r="JCY53" s="38"/>
      <c r="JCZ53" s="38"/>
      <c r="JDA53" s="38"/>
      <c r="JDB53" s="38"/>
      <c r="JDC53" s="38"/>
      <c r="JDD53" s="38"/>
      <c r="JDE53" s="38"/>
      <c r="JDF53" s="38"/>
      <c r="JDG53" s="38"/>
      <c r="JDH53" s="38"/>
      <c r="JDI53" s="38"/>
      <c r="JDJ53" s="38"/>
      <c r="JDK53" s="38"/>
      <c r="JDL53" s="38"/>
      <c r="JDM53" s="38"/>
      <c r="JDN53" s="38"/>
      <c r="JDO53" s="38"/>
      <c r="JDP53" s="38"/>
      <c r="JDQ53" s="38"/>
      <c r="JDR53" s="38"/>
      <c r="JDS53" s="38"/>
      <c r="JDT53" s="38"/>
      <c r="JDU53" s="38"/>
      <c r="JDV53" s="38"/>
      <c r="JDW53" s="38"/>
      <c r="JDX53" s="38"/>
      <c r="JDY53" s="38"/>
      <c r="JDZ53" s="38"/>
      <c r="JEA53" s="38"/>
      <c r="JEB53" s="38"/>
      <c r="JEC53" s="38"/>
      <c r="JED53" s="38"/>
      <c r="JEE53" s="38"/>
      <c r="JEF53" s="38"/>
      <c r="JEG53" s="38"/>
      <c r="JEH53" s="38"/>
      <c r="JEI53" s="38"/>
      <c r="JEJ53" s="38"/>
      <c r="JEK53" s="38"/>
      <c r="JEL53" s="38"/>
      <c r="JEM53" s="38"/>
      <c r="JEN53" s="38"/>
      <c r="JEO53" s="38"/>
      <c r="JEP53" s="38"/>
      <c r="JEQ53" s="38"/>
      <c r="JER53" s="38"/>
      <c r="JES53" s="38"/>
      <c r="JET53" s="38"/>
      <c r="JEU53" s="38"/>
      <c r="JEV53" s="38"/>
      <c r="JEW53" s="38"/>
      <c r="JEX53" s="38"/>
      <c r="JEY53" s="38"/>
      <c r="JEZ53" s="38"/>
      <c r="JFA53" s="38"/>
      <c r="JFB53" s="38"/>
      <c r="JFC53" s="38"/>
      <c r="JFD53" s="38"/>
      <c r="JFE53" s="38"/>
      <c r="JFF53" s="38"/>
      <c r="JFG53" s="38"/>
      <c r="JFH53" s="38"/>
      <c r="JFI53" s="38"/>
      <c r="JFJ53" s="38"/>
      <c r="JFK53" s="38"/>
      <c r="JFL53" s="38"/>
      <c r="JFM53" s="38"/>
      <c r="JFN53" s="38"/>
      <c r="JFO53" s="38"/>
      <c r="JFP53" s="38"/>
      <c r="JFQ53" s="38"/>
      <c r="JFR53" s="38"/>
      <c r="JFS53" s="38"/>
      <c r="JFT53" s="38"/>
      <c r="JFU53" s="38"/>
      <c r="JFV53" s="38"/>
      <c r="JFW53" s="38"/>
      <c r="JFX53" s="38"/>
      <c r="JFY53" s="38"/>
      <c r="JFZ53" s="38"/>
      <c r="JGA53" s="38"/>
      <c r="JGB53" s="38"/>
      <c r="JGC53" s="38"/>
      <c r="JGD53" s="38"/>
      <c r="JGE53" s="38"/>
      <c r="JGF53" s="38"/>
      <c r="JGG53" s="38"/>
      <c r="JGH53" s="38"/>
      <c r="JGI53" s="38"/>
      <c r="JGJ53" s="38"/>
      <c r="JGK53" s="38"/>
      <c r="JGL53" s="38"/>
      <c r="JGM53" s="38"/>
      <c r="JGN53" s="38"/>
      <c r="JGO53" s="38"/>
      <c r="JGP53" s="38"/>
      <c r="JGQ53" s="38"/>
      <c r="JGR53" s="38"/>
      <c r="JGS53" s="38"/>
      <c r="JGT53" s="38"/>
      <c r="JGU53" s="38"/>
      <c r="JGV53" s="38"/>
      <c r="JGW53" s="38"/>
      <c r="JGX53" s="38"/>
      <c r="JGY53" s="38"/>
      <c r="JGZ53" s="38"/>
      <c r="JHA53" s="38"/>
      <c r="JHB53" s="38"/>
      <c r="JHC53" s="38"/>
      <c r="JHD53" s="38"/>
      <c r="JHE53" s="38"/>
      <c r="JHF53" s="38"/>
      <c r="JHG53" s="38"/>
      <c r="JHH53" s="38"/>
      <c r="JHI53" s="38"/>
      <c r="JHJ53" s="38"/>
      <c r="JHK53" s="38"/>
      <c r="JHL53" s="38"/>
      <c r="JHM53" s="38"/>
      <c r="JHN53" s="38"/>
      <c r="JHO53" s="38"/>
      <c r="JHP53" s="38"/>
      <c r="JHQ53" s="38"/>
      <c r="JHR53" s="38"/>
      <c r="JHS53" s="38"/>
      <c r="JHT53" s="38"/>
      <c r="JHU53" s="38"/>
      <c r="JHV53" s="38"/>
      <c r="JHW53" s="38"/>
      <c r="JHX53" s="38"/>
      <c r="JHY53" s="38"/>
      <c r="JHZ53" s="38"/>
      <c r="JIA53" s="38"/>
      <c r="JIB53" s="38"/>
      <c r="JIC53" s="38"/>
      <c r="JID53" s="38"/>
      <c r="JIE53" s="38"/>
      <c r="JIF53" s="38"/>
      <c r="JIG53" s="38"/>
      <c r="JIH53" s="38"/>
      <c r="JII53" s="38"/>
      <c r="JIJ53" s="38"/>
      <c r="JIK53" s="38"/>
      <c r="JIL53" s="38"/>
      <c r="JIM53" s="38"/>
      <c r="JIN53" s="38"/>
      <c r="JIO53" s="38"/>
      <c r="JIP53" s="38"/>
      <c r="JIQ53" s="38"/>
      <c r="JIR53" s="38"/>
      <c r="JIS53" s="38"/>
      <c r="JIT53" s="38"/>
      <c r="JIU53" s="38"/>
      <c r="JIV53" s="38"/>
      <c r="JIW53" s="38"/>
      <c r="JIX53" s="38"/>
      <c r="JIY53" s="38"/>
      <c r="JIZ53" s="38"/>
      <c r="JJA53" s="38"/>
      <c r="JJB53" s="38"/>
      <c r="JJC53" s="38"/>
      <c r="JJD53" s="38"/>
      <c r="JJE53" s="38"/>
      <c r="JJF53" s="38"/>
      <c r="JJG53" s="38"/>
      <c r="JJH53" s="38"/>
      <c r="JJI53" s="38"/>
      <c r="JJJ53" s="38"/>
      <c r="JJK53" s="38"/>
      <c r="JJL53" s="38"/>
      <c r="JJM53" s="38"/>
      <c r="JJN53" s="38"/>
      <c r="JJO53" s="38"/>
      <c r="JJP53" s="38"/>
      <c r="JJQ53" s="38"/>
      <c r="JJR53" s="38"/>
      <c r="JJS53" s="38"/>
      <c r="JJT53" s="38"/>
      <c r="JJU53" s="38"/>
      <c r="JJV53" s="38"/>
      <c r="JJW53" s="38"/>
      <c r="JJX53" s="38"/>
      <c r="JJY53" s="38"/>
      <c r="JJZ53" s="38"/>
      <c r="JKA53" s="38"/>
      <c r="JKB53" s="38"/>
      <c r="JKC53" s="38"/>
      <c r="JKD53" s="38"/>
      <c r="JKE53" s="38"/>
      <c r="JKF53" s="38"/>
      <c r="JKG53" s="38"/>
      <c r="JKH53" s="38"/>
      <c r="JKI53" s="38"/>
      <c r="JKJ53" s="38"/>
      <c r="JKK53" s="38"/>
      <c r="JKL53" s="38"/>
      <c r="JKM53" s="38"/>
      <c r="JKN53" s="38"/>
      <c r="JKO53" s="38"/>
      <c r="JKP53" s="38"/>
      <c r="JKQ53" s="38"/>
      <c r="JKR53" s="38"/>
      <c r="JKS53" s="38"/>
      <c r="JKT53" s="38"/>
      <c r="JKU53" s="38"/>
      <c r="JKV53" s="38"/>
      <c r="JKW53" s="38"/>
      <c r="JKX53" s="38"/>
      <c r="JKY53" s="38"/>
      <c r="JKZ53" s="38"/>
      <c r="JLA53" s="38"/>
      <c r="JLB53" s="38"/>
      <c r="JLC53" s="38"/>
      <c r="JLD53" s="38"/>
      <c r="JLE53" s="38"/>
      <c r="JLF53" s="38"/>
      <c r="JLG53" s="38"/>
      <c r="JLH53" s="38"/>
      <c r="JLI53" s="38"/>
      <c r="JLJ53" s="38"/>
      <c r="JLK53" s="38"/>
      <c r="JLL53" s="38"/>
      <c r="JLM53" s="38"/>
      <c r="JLN53" s="38"/>
      <c r="JLO53" s="38"/>
      <c r="JLP53" s="38"/>
      <c r="JLQ53" s="38"/>
      <c r="JLR53" s="38"/>
      <c r="JLS53" s="38"/>
      <c r="JLT53" s="38"/>
      <c r="JLU53" s="38"/>
      <c r="JLV53" s="38"/>
      <c r="JLW53" s="38"/>
      <c r="JLX53" s="38"/>
      <c r="JLY53" s="38"/>
      <c r="JLZ53" s="38"/>
      <c r="JMA53" s="38"/>
      <c r="JMB53" s="38"/>
      <c r="JMC53" s="38"/>
      <c r="JMD53" s="38"/>
      <c r="JME53" s="38"/>
      <c r="JMF53" s="38"/>
      <c r="JMG53" s="38"/>
      <c r="JMH53" s="38"/>
      <c r="JMI53" s="38"/>
      <c r="JMJ53" s="38"/>
      <c r="JMK53" s="38"/>
      <c r="JML53" s="38"/>
      <c r="JMM53" s="38"/>
      <c r="JMN53" s="38"/>
      <c r="JMO53" s="38"/>
      <c r="JMP53" s="38"/>
      <c r="JMQ53" s="38"/>
      <c r="JMR53" s="38"/>
      <c r="JMS53" s="38"/>
      <c r="JMT53" s="38"/>
      <c r="JMU53" s="38"/>
      <c r="JMV53" s="38"/>
      <c r="JMW53" s="38"/>
      <c r="JMX53" s="38"/>
      <c r="JMY53" s="38"/>
      <c r="JMZ53" s="38"/>
      <c r="JNA53" s="38"/>
      <c r="JNB53" s="38"/>
      <c r="JNC53" s="38"/>
      <c r="JND53" s="38"/>
      <c r="JNE53" s="38"/>
      <c r="JNF53" s="38"/>
      <c r="JNG53" s="38"/>
      <c r="JNH53" s="38"/>
      <c r="JNI53" s="38"/>
      <c r="JNJ53" s="38"/>
      <c r="JNK53" s="38"/>
      <c r="JNL53" s="38"/>
      <c r="JNM53" s="38"/>
      <c r="JNN53" s="38"/>
      <c r="JNO53" s="38"/>
      <c r="JNP53" s="38"/>
      <c r="JNQ53" s="38"/>
      <c r="JNR53" s="38"/>
      <c r="JNS53" s="38"/>
      <c r="JNT53" s="38"/>
      <c r="JNU53" s="38"/>
      <c r="JNV53" s="38"/>
      <c r="JNW53" s="38"/>
      <c r="JNX53" s="38"/>
      <c r="JNY53" s="38"/>
      <c r="JNZ53" s="38"/>
      <c r="JOA53" s="38"/>
      <c r="JOB53" s="38"/>
      <c r="JOC53" s="38"/>
      <c r="JOD53" s="38"/>
      <c r="JOE53" s="38"/>
      <c r="JOF53" s="38"/>
      <c r="JOG53" s="38"/>
      <c r="JOH53" s="38"/>
      <c r="JOI53" s="38"/>
      <c r="JOJ53" s="38"/>
      <c r="JOK53" s="38"/>
      <c r="JOL53" s="38"/>
      <c r="JOM53" s="38"/>
      <c r="JON53" s="38"/>
      <c r="JOO53" s="38"/>
      <c r="JOP53" s="38"/>
      <c r="JOQ53" s="38"/>
      <c r="JOR53" s="38"/>
      <c r="JOS53" s="38"/>
      <c r="JOT53" s="38"/>
      <c r="JOU53" s="38"/>
      <c r="JOV53" s="38"/>
      <c r="JOW53" s="38"/>
      <c r="JOX53" s="38"/>
      <c r="JOY53" s="38"/>
      <c r="JOZ53" s="38"/>
      <c r="JPA53" s="38"/>
      <c r="JPB53" s="38"/>
      <c r="JPC53" s="38"/>
      <c r="JPD53" s="38"/>
      <c r="JPE53" s="38"/>
      <c r="JPF53" s="38"/>
      <c r="JPG53" s="38"/>
      <c r="JPH53" s="38"/>
      <c r="JPI53" s="38"/>
      <c r="JPJ53" s="38"/>
      <c r="JPK53" s="38"/>
      <c r="JPL53" s="38"/>
      <c r="JPM53" s="38"/>
      <c r="JPN53" s="38"/>
      <c r="JPO53" s="38"/>
      <c r="JPP53" s="38"/>
      <c r="JPQ53" s="38"/>
      <c r="JPR53" s="38"/>
      <c r="JPS53" s="38"/>
      <c r="JPT53" s="38"/>
      <c r="JPU53" s="38"/>
      <c r="JPV53" s="38"/>
      <c r="JPW53" s="38"/>
      <c r="JPX53" s="38"/>
      <c r="JPY53" s="38"/>
      <c r="JPZ53" s="38"/>
      <c r="JQA53" s="38"/>
      <c r="JQB53" s="38"/>
      <c r="JQC53" s="38"/>
      <c r="JQD53" s="38"/>
      <c r="JQE53" s="38"/>
      <c r="JQF53" s="38"/>
      <c r="JQG53" s="38"/>
      <c r="JQH53" s="38"/>
      <c r="JQI53" s="38"/>
      <c r="JQJ53" s="38"/>
      <c r="JQK53" s="38"/>
      <c r="JQL53" s="38"/>
      <c r="JQM53" s="38"/>
      <c r="JQN53" s="38"/>
      <c r="JQO53" s="38"/>
      <c r="JQP53" s="38"/>
      <c r="JQQ53" s="38"/>
      <c r="JQR53" s="38"/>
      <c r="JQS53" s="38"/>
      <c r="JQT53" s="38"/>
      <c r="JQU53" s="38"/>
      <c r="JQV53" s="38"/>
      <c r="JQW53" s="38"/>
      <c r="JQX53" s="38"/>
      <c r="JQY53" s="38"/>
      <c r="JQZ53" s="38"/>
      <c r="JRA53" s="38"/>
      <c r="JRB53" s="38"/>
      <c r="JRC53" s="38"/>
      <c r="JRD53" s="38"/>
      <c r="JRE53" s="38"/>
      <c r="JRF53" s="38"/>
      <c r="JRG53" s="38"/>
      <c r="JRH53" s="38"/>
      <c r="JRI53" s="38"/>
      <c r="JRJ53" s="38"/>
      <c r="JRK53" s="38"/>
      <c r="JRL53" s="38"/>
      <c r="JRM53" s="38"/>
      <c r="JRN53" s="38"/>
      <c r="JRO53" s="38"/>
      <c r="JRP53" s="38"/>
      <c r="JRQ53" s="38"/>
      <c r="JRR53" s="38"/>
      <c r="JRS53" s="38"/>
      <c r="JRT53" s="38"/>
      <c r="JRU53" s="38"/>
      <c r="JRV53" s="38"/>
      <c r="JRW53" s="38"/>
      <c r="JRX53" s="38"/>
      <c r="JRY53" s="38"/>
      <c r="JRZ53" s="38"/>
      <c r="JSA53" s="38"/>
      <c r="JSB53" s="38"/>
      <c r="JSC53" s="38"/>
      <c r="JSD53" s="38"/>
      <c r="JSE53" s="38"/>
      <c r="JSF53" s="38"/>
      <c r="JSG53" s="38"/>
      <c r="JSH53" s="38"/>
      <c r="JSI53" s="38"/>
      <c r="JSJ53" s="38"/>
      <c r="JSK53" s="38"/>
      <c r="JSL53" s="38"/>
      <c r="JSM53" s="38"/>
      <c r="JSN53" s="38"/>
      <c r="JSO53" s="38"/>
      <c r="JSP53" s="38"/>
      <c r="JSQ53" s="38"/>
      <c r="JSR53" s="38"/>
      <c r="JSS53" s="38"/>
      <c r="JST53" s="38"/>
      <c r="JSU53" s="38"/>
      <c r="JSV53" s="38"/>
      <c r="JSW53" s="38"/>
      <c r="JSX53" s="38"/>
      <c r="JSY53" s="38"/>
      <c r="JSZ53" s="38"/>
      <c r="JTA53" s="38"/>
      <c r="JTB53" s="38"/>
      <c r="JTC53" s="38"/>
      <c r="JTD53" s="38"/>
      <c r="JTE53" s="38"/>
      <c r="JTF53" s="38"/>
      <c r="JTG53" s="38"/>
      <c r="JTH53" s="38"/>
      <c r="JTI53" s="38"/>
      <c r="JTJ53" s="38"/>
      <c r="JTK53" s="38"/>
      <c r="JTL53" s="38"/>
      <c r="JTM53" s="38"/>
      <c r="JTN53" s="38"/>
      <c r="JTO53" s="38"/>
      <c r="JTP53" s="38"/>
      <c r="JTQ53" s="38"/>
      <c r="JTR53" s="38"/>
      <c r="JTS53" s="38"/>
      <c r="JTT53" s="38"/>
      <c r="JTU53" s="38"/>
      <c r="JTV53" s="38"/>
      <c r="JTW53" s="38"/>
      <c r="JTX53" s="38"/>
      <c r="JTY53" s="38"/>
      <c r="JTZ53" s="38"/>
      <c r="JUA53" s="38"/>
      <c r="JUB53" s="38"/>
      <c r="JUC53" s="38"/>
      <c r="JUD53" s="38"/>
      <c r="JUE53" s="38"/>
      <c r="JUF53" s="38"/>
      <c r="JUG53" s="38"/>
      <c r="JUH53" s="38"/>
      <c r="JUI53" s="38"/>
      <c r="JUJ53" s="38"/>
      <c r="JUK53" s="38"/>
      <c r="JUL53" s="38"/>
      <c r="JUM53" s="38"/>
      <c r="JUN53" s="38"/>
      <c r="JUO53" s="38"/>
      <c r="JUP53" s="38"/>
      <c r="JUQ53" s="38"/>
      <c r="JUR53" s="38"/>
      <c r="JUS53" s="38"/>
      <c r="JUT53" s="38"/>
      <c r="JUU53" s="38"/>
      <c r="JUV53" s="38"/>
      <c r="JUW53" s="38"/>
      <c r="JUX53" s="38"/>
      <c r="JUY53" s="38"/>
      <c r="JUZ53" s="38"/>
      <c r="JVA53" s="38"/>
      <c r="JVB53" s="38"/>
      <c r="JVC53" s="38"/>
      <c r="JVD53" s="38"/>
      <c r="JVE53" s="38"/>
      <c r="JVF53" s="38"/>
      <c r="JVG53" s="38"/>
      <c r="JVH53" s="38"/>
      <c r="JVI53" s="38"/>
      <c r="JVJ53" s="38"/>
      <c r="JVK53" s="38"/>
      <c r="JVL53" s="38"/>
      <c r="JVM53" s="38"/>
      <c r="JVN53" s="38"/>
      <c r="JVO53" s="38"/>
      <c r="JVP53" s="38"/>
      <c r="JVQ53" s="38"/>
      <c r="JVR53" s="38"/>
      <c r="JVS53" s="38"/>
      <c r="JVT53" s="38"/>
      <c r="JVU53" s="38"/>
      <c r="JVV53" s="38"/>
      <c r="JVW53" s="38"/>
      <c r="JVX53" s="38"/>
      <c r="JVY53" s="38"/>
      <c r="JVZ53" s="38"/>
      <c r="JWA53" s="38"/>
      <c r="JWB53" s="38"/>
      <c r="JWC53" s="38"/>
      <c r="JWD53" s="38"/>
      <c r="JWE53" s="38"/>
      <c r="JWF53" s="38"/>
      <c r="JWG53" s="38"/>
      <c r="JWH53" s="38"/>
      <c r="JWI53" s="38"/>
      <c r="JWJ53" s="38"/>
      <c r="JWK53" s="38"/>
      <c r="JWL53" s="38"/>
      <c r="JWM53" s="38"/>
      <c r="JWN53" s="38"/>
      <c r="JWO53" s="38"/>
      <c r="JWP53" s="38"/>
      <c r="JWQ53" s="38"/>
      <c r="JWR53" s="38"/>
      <c r="JWS53" s="38"/>
      <c r="JWT53" s="38"/>
      <c r="JWU53" s="38"/>
      <c r="JWV53" s="38"/>
      <c r="JWW53" s="38"/>
      <c r="JWX53" s="38"/>
      <c r="JWY53" s="38"/>
      <c r="JWZ53" s="38"/>
      <c r="JXA53" s="38"/>
      <c r="JXB53" s="38"/>
      <c r="JXC53" s="38"/>
      <c r="JXD53" s="38"/>
      <c r="JXE53" s="38"/>
      <c r="JXF53" s="38"/>
      <c r="JXG53" s="38"/>
      <c r="JXH53" s="38"/>
      <c r="JXI53" s="38"/>
      <c r="JXJ53" s="38"/>
      <c r="JXK53" s="38"/>
      <c r="JXL53" s="38"/>
      <c r="JXM53" s="38"/>
      <c r="JXN53" s="38"/>
      <c r="JXO53" s="38"/>
      <c r="JXP53" s="38"/>
      <c r="JXQ53" s="38"/>
      <c r="JXR53" s="38"/>
      <c r="JXS53" s="38"/>
      <c r="JXT53" s="38"/>
      <c r="JXU53" s="38"/>
      <c r="JXV53" s="38"/>
      <c r="JXW53" s="38"/>
      <c r="JXX53" s="38"/>
      <c r="JXY53" s="38"/>
      <c r="JXZ53" s="38"/>
      <c r="JYA53" s="38"/>
      <c r="JYB53" s="38"/>
      <c r="JYC53" s="38"/>
      <c r="JYD53" s="38"/>
      <c r="JYE53" s="38"/>
      <c r="JYF53" s="38"/>
      <c r="JYG53" s="38"/>
      <c r="JYH53" s="38"/>
      <c r="JYI53" s="38"/>
      <c r="JYJ53" s="38"/>
      <c r="JYK53" s="38"/>
      <c r="JYL53" s="38"/>
      <c r="JYM53" s="38"/>
      <c r="JYN53" s="38"/>
      <c r="JYO53" s="38"/>
      <c r="JYP53" s="38"/>
      <c r="JYQ53" s="38"/>
      <c r="JYR53" s="38"/>
      <c r="JYS53" s="38"/>
      <c r="JYT53" s="38"/>
      <c r="JYU53" s="38"/>
      <c r="JYV53" s="38"/>
      <c r="JYW53" s="38"/>
      <c r="JYX53" s="38"/>
      <c r="JYY53" s="38"/>
      <c r="JYZ53" s="38"/>
      <c r="JZA53" s="38"/>
      <c r="JZB53" s="38"/>
      <c r="JZC53" s="38"/>
      <c r="JZD53" s="38"/>
      <c r="JZE53" s="38"/>
      <c r="JZF53" s="38"/>
      <c r="JZG53" s="38"/>
      <c r="JZH53" s="38"/>
      <c r="JZI53" s="38"/>
      <c r="JZJ53" s="38"/>
      <c r="JZK53" s="38"/>
      <c r="JZL53" s="38"/>
      <c r="JZM53" s="38"/>
      <c r="JZN53" s="38"/>
      <c r="JZO53" s="38"/>
      <c r="JZP53" s="38"/>
      <c r="JZQ53" s="38"/>
      <c r="JZR53" s="38"/>
      <c r="JZS53" s="38"/>
      <c r="JZT53" s="38"/>
      <c r="JZU53" s="38"/>
      <c r="JZV53" s="38"/>
      <c r="JZW53" s="38"/>
      <c r="JZX53" s="38"/>
      <c r="JZY53" s="38"/>
      <c r="JZZ53" s="38"/>
      <c r="KAA53" s="38"/>
      <c r="KAB53" s="38"/>
      <c r="KAC53" s="38"/>
      <c r="KAD53" s="38"/>
      <c r="KAE53" s="38"/>
      <c r="KAF53" s="38"/>
      <c r="KAG53" s="38"/>
      <c r="KAH53" s="38"/>
      <c r="KAI53" s="38"/>
      <c r="KAJ53" s="38"/>
      <c r="KAK53" s="38"/>
      <c r="KAL53" s="38"/>
      <c r="KAM53" s="38"/>
      <c r="KAN53" s="38"/>
      <c r="KAO53" s="38"/>
      <c r="KAP53" s="38"/>
      <c r="KAQ53" s="38"/>
      <c r="KAR53" s="38"/>
      <c r="KAS53" s="38"/>
      <c r="KAT53" s="38"/>
      <c r="KAU53" s="38"/>
      <c r="KAV53" s="38"/>
      <c r="KAW53" s="38"/>
      <c r="KAX53" s="38"/>
      <c r="KAY53" s="38"/>
      <c r="KAZ53" s="38"/>
      <c r="KBA53" s="38"/>
      <c r="KBB53" s="38"/>
      <c r="KBC53" s="38"/>
      <c r="KBD53" s="38"/>
      <c r="KBE53" s="38"/>
      <c r="KBF53" s="38"/>
      <c r="KBG53" s="38"/>
      <c r="KBH53" s="38"/>
      <c r="KBI53" s="38"/>
      <c r="KBJ53" s="38"/>
      <c r="KBK53" s="38"/>
      <c r="KBL53" s="38"/>
      <c r="KBM53" s="38"/>
      <c r="KBN53" s="38"/>
      <c r="KBO53" s="38"/>
      <c r="KBP53" s="38"/>
      <c r="KBQ53" s="38"/>
      <c r="KBR53" s="38"/>
      <c r="KBS53" s="38"/>
      <c r="KBT53" s="38"/>
      <c r="KBU53" s="38"/>
      <c r="KBV53" s="38"/>
      <c r="KBW53" s="38"/>
      <c r="KBX53" s="38"/>
      <c r="KBY53" s="38"/>
      <c r="KBZ53" s="38"/>
      <c r="KCA53" s="38"/>
      <c r="KCB53" s="38"/>
      <c r="KCC53" s="38"/>
      <c r="KCD53" s="38"/>
      <c r="KCE53" s="38"/>
      <c r="KCF53" s="38"/>
      <c r="KCG53" s="38"/>
      <c r="KCH53" s="38"/>
      <c r="KCI53" s="38"/>
      <c r="KCJ53" s="38"/>
      <c r="KCK53" s="38"/>
      <c r="KCL53" s="38"/>
      <c r="KCM53" s="38"/>
      <c r="KCN53" s="38"/>
      <c r="KCO53" s="38"/>
      <c r="KCP53" s="38"/>
      <c r="KCQ53" s="38"/>
      <c r="KCR53" s="38"/>
      <c r="KCS53" s="38"/>
      <c r="KCT53" s="38"/>
      <c r="KCU53" s="38"/>
      <c r="KCV53" s="38"/>
      <c r="KCW53" s="38"/>
      <c r="KCX53" s="38"/>
      <c r="KCY53" s="38"/>
      <c r="KCZ53" s="38"/>
      <c r="KDA53" s="38"/>
      <c r="KDB53" s="38"/>
      <c r="KDC53" s="38"/>
      <c r="KDD53" s="38"/>
      <c r="KDE53" s="38"/>
      <c r="KDF53" s="38"/>
      <c r="KDG53" s="38"/>
      <c r="KDH53" s="38"/>
      <c r="KDI53" s="38"/>
      <c r="KDJ53" s="38"/>
      <c r="KDK53" s="38"/>
      <c r="KDL53" s="38"/>
      <c r="KDM53" s="38"/>
      <c r="KDN53" s="38"/>
      <c r="KDO53" s="38"/>
      <c r="KDP53" s="38"/>
      <c r="KDQ53" s="38"/>
      <c r="KDR53" s="38"/>
      <c r="KDS53" s="38"/>
      <c r="KDT53" s="38"/>
      <c r="KDU53" s="38"/>
      <c r="KDV53" s="38"/>
      <c r="KDW53" s="38"/>
      <c r="KDX53" s="38"/>
      <c r="KDY53" s="38"/>
      <c r="KDZ53" s="38"/>
      <c r="KEA53" s="38"/>
      <c r="KEB53" s="38"/>
      <c r="KEC53" s="38"/>
      <c r="KED53" s="38"/>
      <c r="KEE53" s="38"/>
      <c r="KEF53" s="38"/>
      <c r="KEG53" s="38"/>
      <c r="KEH53" s="38"/>
      <c r="KEI53" s="38"/>
      <c r="KEJ53" s="38"/>
      <c r="KEK53" s="38"/>
      <c r="KEL53" s="38"/>
      <c r="KEM53" s="38"/>
      <c r="KEN53" s="38"/>
      <c r="KEO53" s="38"/>
      <c r="KEP53" s="38"/>
      <c r="KEQ53" s="38"/>
      <c r="KER53" s="38"/>
      <c r="KES53" s="38"/>
      <c r="KET53" s="38"/>
      <c r="KEU53" s="38"/>
      <c r="KEV53" s="38"/>
      <c r="KEW53" s="38"/>
      <c r="KEX53" s="38"/>
      <c r="KEY53" s="38"/>
      <c r="KEZ53" s="38"/>
      <c r="KFA53" s="38"/>
      <c r="KFB53" s="38"/>
      <c r="KFC53" s="38"/>
      <c r="KFD53" s="38"/>
      <c r="KFE53" s="38"/>
      <c r="KFF53" s="38"/>
      <c r="KFG53" s="38"/>
      <c r="KFH53" s="38"/>
      <c r="KFI53" s="38"/>
      <c r="KFJ53" s="38"/>
      <c r="KFK53" s="38"/>
      <c r="KFL53" s="38"/>
      <c r="KFM53" s="38"/>
      <c r="KFN53" s="38"/>
      <c r="KFO53" s="38"/>
      <c r="KFP53" s="38"/>
      <c r="KFQ53" s="38"/>
      <c r="KFR53" s="38"/>
      <c r="KFS53" s="38"/>
      <c r="KFT53" s="38"/>
      <c r="KFU53" s="38"/>
      <c r="KFV53" s="38"/>
      <c r="KFW53" s="38"/>
      <c r="KFX53" s="38"/>
      <c r="KFY53" s="38"/>
      <c r="KFZ53" s="38"/>
      <c r="KGA53" s="38"/>
      <c r="KGB53" s="38"/>
      <c r="KGC53" s="38"/>
      <c r="KGD53" s="38"/>
      <c r="KGE53" s="38"/>
      <c r="KGF53" s="38"/>
      <c r="KGG53" s="38"/>
      <c r="KGH53" s="38"/>
      <c r="KGI53" s="38"/>
      <c r="KGJ53" s="38"/>
      <c r="KGK53" s="38"/>
      <c r="KGL53" s="38"/>
      <c r="KGM53" s="38"/>
      <c r="KGN53" s="38"/>
      <c r="KGO53" s="38"/>
      <c r="KGP53" s="38"/>
      <c r="KGQ53" s="38"/>
      <c r="KGR53" s="38"/>
      <c r="KGS53" s="38"/>
      <c r="KGT53" s="38"/>
      <c r="KGU53" s="38"/>
      <c r="KGV53" s="38"/>
      <c r="KGW53" s="38"/>
      <c r="KGX53" s="38"/>
      <c r="KGY53" s="38"/>
      <c r="KGZ53" s="38"/>
      <c r="KHA53" s="38"/>
      <c r="KHB53" s="38"/>
      <c r="KHC53" s="38"/>
      <c r="KHD53" s="38"/>
      <c r="KHE53" s="38"/>
      <c r="KHF53" s="38"/>
      <c r="KHG53" s="38"/>
      <c r="KHH53" s="38"/>
      <c r="KHI53" s="38"/>
      <c r="KHJ53" s="38"/>
      <c r="KHK53" s="38"/>
      <c r="KHL53" s="38"/>
      <c r="KHM53" s="38"/>
      <c r="KHN53" s="38"/>
      <c r="KHO53" s="38"/>
      <c r="KHP53" s="38"/>
      <c r="KHQ53" s="38"/>
      <c r="KHR53" s="38"/>
      <c r="KHS53" s="38"/>
      <c r="KHT53" s="38"/>
      <c r="KHU53" s="38"/>
      <c r="KHV53" s="38"/>
      <c r="KHW53" s="38"/>
      <c r="KHX53" s="38"/>
      <c r="KHY53" s="38"/>
      <c r="KHZ53" s="38"/>
      <c r="KIA53" s="38"/>
      <c r="KIB53" s="38"/>
      <c r="KIC53" s="38"/>
      <c r="KID53" s="38"/>
      <c r="KIE53" s="38"/>
      <c r="KIF53" s="38"/>
      <c r="KIG53" s="38"/>
      <c r="KIH53" s="38"/>
      <c r="KII53" s="38"/>
      <c r="KIJ53" s="38"/>
      <c r="KIK53" s="38"/>
      <c r="KIL53" s="38"/>
      <c r="KIM53" s="38"/>
      <c r="KIN53" s="38"/>
      <c r="KIO53" s="38"/>
      <c r="KIP53" s="38"/>
      <c r="KIQ53" s="38"/>
      <c r="KIR53" s="38"/>
      <c r="KIS53" s="38"/>
      <c r="KIT53" s="38"/>
      <c r="KIU53" s="38"/>
      <c r="KIV53" s="38"/>
      <c r="KIW53" s="38"/>
      <c r="KIX53" s="38"/>
      <c r="KIY53" s="38"/>
      <c r="KIZ53" s="38"/>
      <c r="KJA53" s="38"/>
      <c r="KJB53" s="38"/>
      <c r="KJC53" s="38"/>
      <c r="KJD53" s="38"/>
      <c r="KJE53" s="38"/>
      <c r="KJF53" s="38"/>
      <c r="KJG53" s="38"/>
      <c r="KJH53" s="38"/>
      <c r="KJI53" s="38"/>
      <c r="KJJ53" s="38"/>
      <c r="KJK53" s="38"/>
      <c r="KJL53" s="38"/>
      <c r="KJM53" s="38"/>
      <c r="KJN53" s="38"/>
      <c r="KJO53" s="38"/>
      <c r="KJP53" s="38"/>
      <c r="KJQ53" s="38"/>
      <c r="KJR53" s="38"/>
      <c r="KJS53" s="38"/>
      <c r="KJT53" s="38"/>
      <c r="KJU53" s="38"/>
      <c r="KJV53" s="38"/>
      <c r="KJW53" s="38"/>
      <c r="KJX53" s="38"/>
      <c r="KJY53" s="38"/>
      <c r="KJZ53" s="38"/>
      <c r="KKA53" s="38"/>
      <c r="KKB53" s="38"/>
      <c r="KKC53" s="38"/>
      <c r="KKD53" s="38"/>
      <c r="KKE53" s="38"/>
      <c r="KKF53" s="38"/>
      <c r="KKG53" s="38"/>
      <c r="KKH53" s="38"/>
      <c r="KKI53" s="38"/>
      <c r="KKJ53" s="38"/>
      <c r="KKK53" s="38"/>
      <c r="KKL53" s="38"/>
      <c r="KKM53" s="38"/>
      <c r="KKN53" s="38"/>
      <c r="KKO53" s="38"/>
      <c r="KKP53" s="38"/>
      <c r="KKQ53" s="38"/>
      <c r="KKR53" s="38"/>
      <c r="KKS53" s="38"/>
      <c r="KKT53" s="38"/>
      <c r="KKU53" s="38"/>
      <c r="KKV53" s="38"/>
      <c r="KKW53" s="38"/>
      <c r="KKX53" s="38"/>
      <c r="KKY53" s="38"/>
      <c r="KKZ53" s="38"/>
      <c r="KLA53" s="38"/>
      <c r="KLB53" s="38"/>
      <c r="KLC53" s="38"/>
      <c r="KLD53" s="38"/>
      <c r="KLE53" s="38"/>
      <c r="KLF53" s="38"/>
      <c r="KLG53" s="38"/>
      <c r="KLH53" s="38"/>
      <c r="KLI53" s="38"/>
      <c r="KLJ53" s="38"/>
      <c r="KLK53" s="38"/>
      <c r="KLL53" s="38"/>
      <c r="KLM53" s="38"/>
      <c r="KLN53" s="38"/>
      <c r="KLO53" s="38"/>
      <c r="KLP53" s="38"/>
      <c r="KLQ53" s="38"/>
      <c r="KLR53" s="38"/>
      <c r="KLS53" s="38"/>
      <c r="KLT53" s="38"/>
      <c r="KLU53" s="38"/>
      <c r="KLV53" s="38"/>
      <c r="KLW53" s="38"/>
      <c r="KLX53" s="38"/>
      <c r="KLY53" s="38"/>
      <c r="KLZ53" s="38"/>
      <c r="KMA53" s="38"/>
      <c r="KMB53" s="38"/>
      <c r="KMC53" s="38"/>
      <c r="KMD53" s="38"/>
      <c r="KME53" s="38"/>
      <c r="KMF53" s="38"/>
      <c r="KMG53" s="38"/>
      <c r="KMH53" s="38"/>
      <c r="KMI53" s="38"/>
      <c r="KMJ53" s="38"/>
      <c r="KMK53" s="38"/>
      <c r="KML53" s="38"/>
      <c r="KMM53" s="38"/>
      <c r="KMN53" s="38"/>
      <c r="KMO53" s="38"/>
      <c r="KMP53" s="38"/>
      <c r="KMQ53" s="38"/>
      <c r="KMR53" s="38"/>
      <c r="KMS53" s="38"/>
      <c r="KMT53" s="38"/>
      <c r="KMU53" s="38"/>
      <c r="KMV53" s="38"/>
      <c r="KMW53" s="38"/>
      <c r="KMX53" s="38"/>
      <c r="KMY53" s="38"/>
      <c r="KMZ53" s="38"/>
      <c r="KNA53" s="38"/>
      <c r="KNB53" s="38"/>
      <c r="KNC53" s="38"/>
      <c r="KND53" s="38"/>
      <c r="KNE53" s="38"/>
      <c r="KNF53" s="38"/>
      <c r="KNG53" s="38"/>
      <c r="KNH53" s="38"/>
      <c r="KNI53" s="38"/>
      <c r="KNJ53" s="38"/>
      <c r="KNK53" s="38"/>
      <c r="KNL53" s="38"/>
      <c r="KNM53" s="38"/>
      <c r="KNN53" s="38"/>
      <c r="KNO53" s="38"/>
      <c r="KNP53" s="38"/>
      <c r="KNQ53" s="38"/>
      <c r="KNR53" s="38"/>
      <c r="KNS53" s="38"/>
      <c r="KNT53" s="38"/>
      <c r="KNU53" s="38"/>
      <c r="KNV53" s="38"/>
      <c r="KNW53" s="38"/>
      <c r="KNX53" s="38"/>
      <c r="KNY53" s="38"/>
      <c r="KNZ53" s="38"/>
      <c r="KOA53" s="38"/>
      <c r="KOB53" s="38"/>
      <c r="KOC53" s="38"/>
      <c r="KOD53" s="38"/>
      <c r="KOE53" s="38"/>
      <c r="KOF53" s="38"/>
      <c r="KOG53" s="38"/>
      <c r="KOH53" s="38"/>
      <c r="KOI53" s="38"/>
      <c r="KOJ53" s="38"/>
      <c r="KOK53" s="38"/>
      <c r="KOL53" s="38"/>
      <c r="KOM53" s="38"/>
      <c r="KON53" s="38"/>
      <c r="KOO53" s="38"/>
      <c r="KOP53" s="38"/>
      <c r="KOQ53" s="38"/>
      <c r="KOR53" s="38"/>
      <c r="KOS53" s="38"/>
      <c r="KOT53" s="38"/>
      <c r="KOU53" s="38"/>
      <c r="KOV53" s="38"/>
      <c r="KOW53" s="38"/>
      <c r="KOX53" s="38"/>
      <c r="KOY53" s="38"/>
      <c r="KOZ53" s="38"/>
      <c r="KPA53" s="38"/>
      <c r="KPB53" s="38"/>
      <c r="KPC53" s="38"/>
      <c r="KPD53" s="38"/>
      <c r="KPE53" s="38"/>
      <c r="KPF53" s="38"/>
      <c r="KPG53" s="38"/>
      <c r="KPH53" s="38"/>
      <c r="KPI53" s="38"/>
      <c r="KPJ53" s="38"/>
      <c r="KPK53" s="38"/>
      <c r="KPL53" s="38"/>
      <c r="KPM53" s="38"/>
      <c r="KPN53" s="38"/>
      <c r="KPO53" s="38"/>
      <c r="KPP53" s="38"/>
      <c r="KPQ53" s="38"/>
      <c r="KPR53" s="38"/>
      <c r="KPS53" s="38"/>
      <c r="KPT53" s="38"/>
      <c r="KPU53" s="38"/>
      <c r="KPV53" s="38"/>
      <c r="KPW53" s="38"/>
      <c r="KPX53" s="38"/>
      <c r="KPY53" s="38"/>
      <c r="KPZ53" s="38"/>
      <c r="KQA53" s="38"/>
      <c r="KQB53" s="38"/>
      <c r="KQC53" s="38"/>
      <c r="KQD53" s="38"/>
      <c r="KQE53" s="38"/>
      <c r="KQF53" s="38"/>
      <c r="KQG53" s="38"/>
      <c r="KQH53" s="38"/>
      <c r="KQI53" s="38"/>
      <c r="KQJ53" s="38"/>
      <c r="KQK53" s="38"/>
      <c r="KQL53" s="38"/>
      <c r="KQM53" s="38"/>
      <c r="KQN53" s="38"/>
      <c r="KQO53" s="38"/>
      <c r="KQP53" s="38"/>
      <c r="KQQ53" s="38"/>
      <c r="KQR53" s="38"/>
      <c r="KQS53" s="38"/>
      <c r="KQT53" s="38"/>
      <c r="KQU53" s="38"/>
      <c r="KQV53" s="38"/>
      <c r="KQW53" s="38"/>
      <c r="KQX53" s="38"/>
      <c r="KQY53" s="38"/>
      <c r="KQZ53" s="38"/>
      <c r="KRA53" s="38"/>
      <c r="KRB53" s="38"/>
      <c r="KRC53" s="38"/>
      <c r="KRD53" s="38"/>
      <c r="KRE53" s="38"/>
      <c r="KRF53" s="38"/>
      <c r="KRG53" s="38"/>
      <c r="KRH53" s="38"/>
      <c r="KRI53" s="38"/>
      <c r="KRJ53" s="38"/>
      <c r="KRK53" s="38"/>
      <c r="KRL53" s="38"/>
      <c r="KRM53" s="38"/>
      <c r="KRN53" s="38"/>
      <c r="KRO53" s="38"/>
      <c r="KRP53" s="38"/>
      <c r="KRQ53" s="38"/>
      <c r="KRR53" s="38"/>
      <c r="KRS53" s="38"/>
      <c r="KRT53" s="38"/>
      <c r="KRU53" s="38"/>
      <c r="KRV53" s="38"/>
      <c r="KRW53" s="38"/>
      <c r="KRX53" s="38"/>
      <c r="KRY53" s="38"/>
      <c r="KRZ53" s="38"/>
      <c r="KSA53" s="38"/>
      <c r="KSB53" s="38"/>
      <c r="KSC53" s="38"/>
      <c r="KSD53" s="38"/>
      <c r="KSE53" s="38"/>
      <c r="KSF53" s="38"/>
      <c r="KSG53" s="38"/>
      <c r="KSH53" s="38"/>
      <c r="KSI53" s="38"/>
      <c r="KSJ53" s="38"/>
      <c r="KSK53" s="38"/>
      <c r="KSL53" s="38"/>
      <c r="KSM53" s="38"/>
      <c r="KSN53" s="38"/>
      <c r="KSO53" s="38"/>
      <c r="KSP53" s="38"/>
      <c r="KSQ53" s="38"/>
      <c r="KSR53" s="38"/>
      <c r="KSS53" s="38"/>
      <c r="KST53" s="38"/>
      <c r="KSU53" s="38"/>
      <c r="KSV53" s="38"/>
      <c r="KSW53" s="38"/>
      <c r="KSX53" s="38"/>
      <c r="KSY53" s="38"/>
      <c r="KSZ53" s="38"/>
      <c r="KTA53" s="38"/>
      <c r="KTB53" s="38"/>
      <c r="KTC53" s="38"/>
      <c r="KTD53" s="38"/>
      <c r="KTE53" s="38"/>
      <c r="KTF53" s="38"/>
      <c r="KTG53" s="38"/>
      <c r="KTH53" s="38"/>
      <c r="KTI53" s="38"/>
      <c r="KTJ53" s="38"/>
      <c r="KTK53" s="38"/>
      <c r="KTL53" s="38"/>
      <c r="KTM53" s="38"/>
      <c r="KTN53" s="38"/>
      <c r="KTO53" s="38"/>
      <c r="KTP53" s="38"/>
      <c r="KTQ53" s="38"/>
      <c r="KTR53" s="38"/>
      <c r="KTS53" s="38"/>
      <c r="KTT53" s="38"/>
      <c r="KTU53" s="38"/>
      <c r="KTV53" s="38"/>
      <c r="KTW53" s="38"/>
      <c r="KTX53" s="38"/>
      <c r="KTY53" s="38"/>
      <c r="KTZ53" s="38"/>
      <c r="KUA53" s="38"/>
      <c r="KUB53" s="38"/>
      <c r="KUC53" s="38"/>
      <c r="KUD53" s="38"/>
      <c r="KUE53" s="38"/>
      <c r="KUF53" s="38"/>
      <c r="KUG53" s="38"/>
      <c r="KUH53" s="38"/>
      <c r="KUI53" s="38"/>
      <c r="KUJ53" s="38"/>
      <c r="KUK53" s="38"/>
      <c r="KUL53" s="38"/>
      <c r="KUM53" s="38"/>
      <c r="KUN53" s="38"/>
      <c r="KUO53" s="38"/>
      <c r="KUP53" s="38"/>
      <c r="KUQ53" s="38"/>
      <c r="KUR53" s="38"/>
      <c r="KUS53" s="38"/>
      <c r="KUT53" s="38"/>
      <c r="KUU53" s="38"/>
      <c r="KUV53" s="38"/>
      <c r="KUW53" s="38"/>
      <c r="KUX53" s="38"/>
      <c r="KUY53" s="38"/>
      <c r="KUZ53" s="38"/>
      <c r="KVA53" s="38"/>
      <c r="KVB53" s="38"/>
      <c r="KVC53" s="38"/>
      <c r="KVD53" s="38"/>
      <c r="KVE53" s="38"/>
      <c r="KVF53" s="38"/>
      <c r="KVG53" s="38"/>
      <c r="KVH53" s="38"/>
      <c r="KVI53" s="38"/>
      <c r="KVJ53" s="38"/>
      <c r="KVK53" s="38"/>
      <c r="KVL53" s="38"/>
      <c r="KVM53" s="38"/>
      <c r="KVN53" s="38"/>
      <c r="KVO53" s="38"/>
      <c r="KVP53" s="38"/>
      <c r="KVQ53" s="38"/>
      <c r="KVR53" s="38"/>
      <c r="KVS53" s="38"/>
      <c r="KVT53" s="38"/>
      <c r="KVU53" s="38"/>
      <c r="KVV53" s="38"/>
      <c r="KVW53" s="38"/>
      <c r="KVX53" s="38"/>
      <c r="KVY53" s="38"/>
      <c r="KVZ53" s="38"/>
      <c r="KWA53" s="38"/>
      <c r="KWB53" s="38"/>
      <c r="KWC53" s="38"/>
      <c r="KWD53" s="38"/>
      <c r="KWE53" s="38"/>
      <c r="KWF53" s="38"/>
      <c r="KWG53" s="38"/>
      <c r="KWH53" s="38"/>
      <c r="KWI53" s="38"/>
      <c r="KWJ53" s="38"/>
      <c r="KWK53" s="38"/>
      <c r="KWL53" s="38"/>
      <c r="KWM53" s="38"/>
      <c r="KWN53" s="38"/>
      <c r="KWO53" s="38"/>
      <c r="KWP53" s="38"/>
      <c r="KWQ53" s="38"/>
      <c r="KWR53" s="38"/>
      <c r="KWS53" s="38"/>
      <c r="KWT53" s="38"/>
      <c r="KWU53" s="38"/>
      <c r="KWV53" s="38"/>
      <c r="KWW53" s="38"/>
      <c r="KWX53" s="38"/>
      <c r="KWY53" s="38"/>
      <c r="KWZ53" s="38"/>
      <c r="KXA53" s="38"/>
      <c r="KXB53" s="38"/>
      <c r="KXC53" s="38"/>
      <c r="KXD53" s="38"/>
      <c r="KXE53" s="38"/>
      <c r="KXF53" s="38"/>
      <c r="KXG53" s="38"/>
      <c r="KXH53" s="38"/>
      <c r="KXI53" s="38"/>
      <c r="KXJ53" s="38"/>
      <c r="KXK53" s="38"/>
      <c r="KXL53" s="38"/>
      <c r="KXM53" s="38"/>
      <c r="KXN53" s="38"/>
      <c r="KXO53" s="38"/>
      <c r="KXP53" s="38"/>
      <c r="KXQ53" s="38"/>
      <c r="KXR53" s="38"/>
      <c r="KXS53" s="38"/>
      <c r="KXT53" s="38"/>
      <c r="KXU53" s="38"/>
      <c r="KXV53" s="38"/>
      <c r="KXW53" s="38"/>
      <c r="KXX53" s="38"/>
      <c r="KXY53" s="38"/>
      <c r="KXZ53" s="38"/>
      <c r="KYA53" s="38"/>
      <c r="KYB53" s="38"/>
      <c r="KYC53" s="38"/>
      <c r="KYD53" s="38"/>
      <c r="KYE53" s="38"/>
      <c r="KYF53" s="38"/>
      <c r="KYG53" s="38"/>
      <c r="KYH53" s="38"/>
      <c r="KYI53" s="38"/>
      <c r="KYJ53" s="38"/>
      <c r="KYK53" s="38"/>
      <c r="KYL53" s="38"/>
      <c r="KYM53" s="38"/>
      <c r="KYN53" s="38"/>
      <c r="KYO53" s="38"/>
      <c r="KYP53" s="38"/>
      <c r="KYQ53" s="38"/>
      <c r="KYR53" s="38"/>
      <c r="KYS53" s="38"/>
      <c r="KYT53" s="38"/>
      <c r="KYU53" s="38"/>
      <c r="KYV53" s="38"/>
      <c r="KYW53" s="38"/>
      <c r="KYX53" s="38"/>
      <c r="KYY53" s="38"/>
      <c r="KYZ53" s="38"/>
      <c r="KZA53" s="38"/>
      <c r="KZB53" s="38"/>
      <c r="KZC53" s="38"/>
      <c r="KZD53" s="38"/>
      <c r="KZE53" s="38"/>
      <c r="KZF53" s="38"/>
      <c r="KZG53" s="38"/>
      <c r="KZH53" s="38"/>
      <c r="KZI53" s="38"/>
      <c r="KZJ53" s="38"/>
      <c r="KZK53" s="38"/>
      <c r="KZL53" s="38"/>
      <c r="KZM53" s="38"/>
      <c r="KZN53" s="38"/>
      <c r="KZO53" s="38"/>
      <c r="KZP53" s="38"/>
      <c r="KZQ53" s="38"/>
      <c r="KZR53" s="38"/>
      <c r="KZS53" s="38"/>
      <c r="KZT53" s="38"/>
      <c r="KZU53" s="38"/>
      <c r="KZV53" s="38"/>
      <c r="KZW53" s="38"/>
      <c r="KZX53" s="38"/>
      <c r="KZY53" s="38"/>
      <c r="KZZ53" s="38"/>
      <c r="LAA53" s="38"/>
      <c r="LAB53" s="38"/>
      <c r="LAC53" s="38"/>
      <c r="LAD53" s="38"/>
      <c r="LAE53" s="38"/>
      <c r="LAF53" s="38"/>
      <c r="LAG53" s="38"/>
      <c r="LAH53" s="38"/>
      <c r="LAI53" s="38"/>
      <c r="LAJ53" s="38"/>
      <c r="LAK53" s="38"/>
      <c r="LAL53" s="38"/>
      <c r="LAM53" s="38"/>
      <c r="LAN53" s="38"/>
      <c r="LAO53" s="38"/>
      <c r="LAP53" s="38"/>
      <c r="LAQ53" s="38"/>
      <c r="LAR53" s="38"/>
      <c r="LAS53" s="38"/>
      <c r="LAT53" s="38"/>
      <c r="LAU53" s="38"/>
      <c r="LAV53" s="38"/>
      <c r="LAW53" s="38"/>
      <c r="LAX53" s="38"/>
      <c r="LAY53" s="38"/>
      <c r="LAZ53" s="38"/>
      <c r="LBA53" s="38"/>
      <c r="LBB53" s="38"/>
      <c r="LBC53" s="38"/>
      <c r="LBD53" s="38"/>
      <c r="LBE53" s="38"/>
      <c r="LBF53" s="38"/>
      <c r="LBG53" s="38"/>
      <c r="LBH53" s="38"/>
      <c r="LBI53" s="38"/>
      <c r="LBJ53" s="38"/>
      <c r="LBK53" s="38"/>
      <c r="LBL53" s="38"/>
      <c r="LBM53" s="38"/>
      <c r="LBN53" s="38"/>
      <c r="LBO53" s="38"/>
      <c r="LBP53" s="38"/>
      <c r="LBQ53" s="38"/>
      <c r="LBR53" s="38"/>
      <c r="LBS53" s="38"/>
      <c r="LBT53" s="38"/>
      <c r="LBU53" s="38"/>
      <c r="LBV53" s="38"/>
      <c r="LBW53" s="38"/>
      <c r="LBX53" s="38"/>
      <c r="LBY53" s="38"/>
      <c r="LBZ53" s="38"/>
      <c r="LCA53" s="38"/>
      <c r="LCB53" s="38"/>
      <c r="LCC53" s="38"/>
      <c r="LCD53" s="38"/>
      <c r="LCE53" s="38"/>
      <c r="LCF53" s="38"/>
      <c r="LCG53" s="38"/>
      <c r="LCH53" s="38"/>
      <c r="LCI53" s="38"/>
      <c r="LCJ53" s="38"/>
      <c r="LCK53" s="38"/>
      <c r="LCL53" s="38"/>
      <c r="LCM53" s="38"/>
      <c r="LCN53" s="38"/>
      <c r="LCO53" s="38"/>
      <c r="LCP53" s="38"/>
      <c r="LCQ53" s="38"/>
      <c r="LCR53" s="38"/>
      <c r="LCS53" s="38"/>
      <c r="LCT53" s="38"/>
      <c r="LCU53" s="38"/>
      <c r="LCV53" s="38"/>
      <c r="LCW53" s="38"/>
      <c r="LCX53" s="38"/>
      <c r="LCY53" s="38"/>
      <c r="LCZ53" s="38"/>
      <c r="LDA53" s="38"/>
      <c r="LDB53" s="38"/>
      <c r="LDC53" s="38"/>
      <c r="LDD53" s="38"/>
      <c r="LDE53" s="38"/>
      <c r="LDF53" s="38"/>
      <c r="LDG53" s="38"/>
      <c r="LDH53" s="38"/>
      <c r="LDI53" s="38"/>
      <c r="LDJ53" s="38"/>
      <c r="LDK53" s="38"/>
      <c r="LDL53" s="38"/>
      <c r="LDM53" s="38"/>
      <c r="LDN53" s="38"/>
      <c r="LDO53" s="38"/>
      <c r="LDP53" s="38"/>
      <c r="LDQ53" s="38"/>
      <c r="LDR53" s="38"/>
      <c r="LDS53" s="38"/>
      <c r="LDT53" s="38"/>
      <c r="LDU53" s="38"/>
      <c r="LDV53" s="38"/>
      <c r="LDW53" s="38"/>
      <c r="LDX53" s="38"/>
      <c r="LDY53" s="38"/>
      <c r="LDZ53" s="38"/>
      <c r="LEA53" s="38"/>
      <c r="LEB53" s="38"/>
      <c r="LEC53" s="38"/>
      <c r="LED53" s="38"/>
      <c r="LEE53" s="38"/>
      <c r="LEF53" s="38"/>
      <c r="LEG53" s="38"/>
      <c r="LEH53" s="38"/>
      <c r="LEI53" s="38"/>
      <c r="LEJ53" s="38"/>
      <c r="LEK53" s="38"/>
      <c r="LEL53" s="38"/>
      <c r="LEM53" s="38"/>
      <c r="LEN53" s="38"/>
      <c r="LEO53" s="38"/>
      <c r="LEP53" s="38"/>
      <c r="LEQ53" s="38"/>
      <c r="LER53" s="38"/>
      <c r="LES53" s="38"/>
      <c r="LET53" s="38"/>
      <c r="LEU53" s="38"/>
      <c r="LEV53" s="38"/>
      <c r="LEW53" s="38"/>
      <c r="LEX53" s="38"/>
      <c r="LEY53" s="38"/>
      <c r="LEZ53" s="38"/>
      <c r="LFA53" s="38"/>
      <c r="LFB53" s="38"/>
      <c r="LFC53" s="38"/>
      <c r="LFD53" s="38"/>
      <c r="LFE53" s="38"/>
      <c r="LFF53" s="38"/>
      <c r="LFG53" s="38"/>
      <c r="LFH53" s="38"/>
      <c r="LFI53" s="38"/>
      <c r="LFJ53" s="38"/>
      <c r="LFK53" s="38"/>
      <c r="LFL53" s="38"/>
      <c r="LFM53" s="38"/>
      <c r="LFN53" s="38"/>
      <c r="LFO53" s="38"/>
      <c r="LFP53" s="38"/>
      <c r="LFQ53" s="38"/>
      <c r="LFR53" s="38"/>
      <c r="LFS53" s="38"/>
      <c r="LFT53" s="38"/>
      <c r="LFU53" s="38"/>
      <c r="LFV53" s="38"/>
      <c r="LFW53" s="38"/>
      <c r="LFX53" s="38"/>
      <c r="LFY53" s="38"/>
      <c r="LFZ53" s="38"/>
      <c r="LGA53" s="38"/>
      <c r="LGB53" s="38"/>
      <c r="LGC53" s="38"/>
      <c r="LGD53" s="38"/>
      <c r="LGE53" s="38"/>
      <c r="LGF53" s="38"/>
      <c r="LGG53" s="38"/>
      <c r="LGH53" s="38"/>
      <c r="LGI53" s="38"/>
      <c r="LGJ53" s="38"/>
      <c r="LGK53" s="38"/>
      <c r="LGL53" s="38"/>
      <c r="LGM53" s="38"/>
      <c r="LGN53" s="38"/>
      <c r="LGO53" s="38"/>
      <c r="LGP53" s="38"/>
      <c r="LGQ53" s="38"/>
      <c r="LGR53" s="38"/>
      <c r="LGS53" s="38"/>
      <c r="LGT53" s="38"/>
      <c r="LGU53" s="38"/>
      <c r="LGV53" s="38"/>
      <c r="LGW53" s="38"/>
      <c r="LGX53" s="38"/>
      <c r="LGY53" s="38"/>
      <c r="LGZ53" s="38"/>
      <c r="LHA53" s="38"/>
      <c r="LHB53" s="38"/>
      <c r="LHC53" s="38"/>
      <c r="LHD53" s="38"/>
      <c r="LHE53" s="38"/>
      <c r="LHF53" s="38"/>
      <c r="LHG53" s="38"/>
      <c r="LHH53" s="38"/>
      <c r="LHI53" s="38"/>
      <c r="LHJ53" s="38"/>
      <c r="LHK53" s="38"/>
      <c r="LHL53" s="38"/>
      <c r="LHM53" s="38"/>
      <c r="LHN53" s="38"/>
      <c r="LHO53" s="38"/>
      <c r="LHP53" s="38"/>
      <c r="LHQ53" s="38"/>
      <c r="LHR53" s="38"/>
      <c r="LHS53" s="38"/>
      <c r="LHT53" s="38"/>
      <c r="LHU53" s="38"/>
      <c r="LHV53" s="38"/>
      <c r="LHW53" s="38"/>
      <c r="LHX53" s="38"/>
      <c r="LHY53" s="38"/>
      <c r="LHZ53" s="38"/>
      <c r="LIA53" s="38"/>
      <c r="LIB53" s="38"/>
      <c r="LIC53" s="38"/>
      <c r="LID53" s="38"/>
      <c r="LIE53" s="38"/>
      <c r="LIF53" s="38"/>
      <c r="LIG53" s="38"/>
      <c r="LIH53" s="38"/>
      <c r="LII53" s="38"/>
      <c r="LIJ53" s="38"/>
      <c r="LIK53" s="38"/>
      <c r="LIL53" s="38"/>
      <c r="LIM53" s="38"/>
      <c r="LIN53" s="38"/>
      <c r="LIO53" s="38"/>
      <c r="LIP53" s="38"/>
      <c r="LIQ53" s="38"/>
      <c r="LIR53" s="38"/>
      <c r="LIS53" s="38"/>
      <c r="LIT53" s="38"/>
      <c r="LIU53" s="38"/>
      <c r="LIV53" s="38"/>
      <c r="LIW53" s="38"/>
      <c r="LIX53" s="38"/>
      <c r="LIY53" s="38"/>
      <c r="LIZ53" s="38"/>
      <c r="LJA53" s="38"/>
      <c r="LJB53" s="38"/>
      <c r="LJC53" s="38"/>
      <c r="LJD53" s="38"/>
      <c r="LJE53" s="38"/>
      <c r="LJF53" s="38"/>
      <c r="LJG53" s="38"/>
      <c r="LJH53" s="38"/>
      <c r="LJI53" s="38"/>
      <c r="LJJ53" s="38"/>
      <c r="LJK53" s="38"/>
      <c r="LJL53" s="38"/>
      <c r="LJM53" s="38"/>
      <c r="LJN53" s="38"/>
      <c r="LJO53" s="38"/>
      <c r="LJP53" s="38"/>
      <c r="LJQ53" s="38"/>
      <c r="LJR53" s="38"/>
      <c r="LJS53" s="38"/>
      <c r="LJT53" s="38"/>
      <c r="LJU53" s="38"/>
      <c r="LJV53" s="38"/>
      <c r="LJW53" s="38"/>
      <c r="LJX53" s="38"/>
      <c r="LJY53" s="38"/>
      <c r="LJZ53" s="38"/>
      <c r="LKA53" s="38"/>
      <c r="LKB53" s="38"/>
      <c r="LKC53" s="38"/>
      <c r="LKD53" s="38"/>
      <c r="LKE53" s="38"/>
      <c r="LKF53" s="38"/>
      <c r="LKG53" s="38"/>
      <c r="LKH53" s="38"/>
      <c r="LKI53" s="38"/>
      <c r="LKJ53" s="38"/>
      <c r="LKK53" s="38"/>
      <c r="LKL53" s="38"/>
      <c r="LKM53" s="38"/>
      <c r="LKN53" s="38"/>
      <c r="LKO53" s="38"/>
      <c r="LKP53" s="38"/>
      <c r="LKQ53" s="38"/>
      <c r="LKR53" s="38"/>
      <c r="LKS53" s="38"/>
      <c r="LKT53" s="38"/>
      <c r="LKU53" s="38"/>
      <c r="LKV53" s="38"/>
      <c r="LKW53" s="38"/>
      <c r="LKX53" s="38"/>
      <c r="LKY53" s="38"/>
      <c r="LKZ53" s="38"/>
      <c r="LLA53" s="38"/>
      <c r="LLB53" s="38"/>
      <c r="LLC53" s="38"/>
      <c r="LLD53" s="38"/>
      <c r="LLE53" s="38"/>
      <c r="LLF53" s="38"/>
      <c r="LLG53" s="38"/>
      <c r="LLH53" s="38"/>
      <c r="LLI53" s="38"/>
      <c r="LLJ53" s="38"/>
      <c r="LLK53" s="38"/>
      <c r="LLL53" s="38"/>
      <c r="LLM53" s="38"/>
      <c r="LLN53" s="38"/>
      <c r="LLO53" s="38"/>
      <c r="LLP53" s="38"/>
      <c r="LLQ53" s="38"/>
      <c r="LLR53" s="38"/>
      <c r="LLS53" s="38"/>
      <c r="LLT53" s="38"/>
      <c r="LLU53" s="38"/>
      <c r="LLV53" s="38"/>
      <c r="LLW53" s="38"/>
      <c r="LLX53" s="38"/>
      <c r="LLY53" s="38"/>
      <c r="LLZ53" s="38"/>
      <c r="LMA53" s="38"/>
      <c r="LMB53" s="38"/>
      <c r="LMC53" s="38"/>
      <c r="LMD53" s="38"/>
      <c r="LME53" s="38"/>
      <c r="LMF53" s="38"/>
      <c r="LMG53" s="38"/>
      <c r="LMH53" s="38"/>
      <c r="LMI53" s="38"/>
      <c r="LMJ53" s="38"/>
      <c r="LMK53" s="38"/>
      <c r="LML53" s="38"/>
      <c r="LMM53" s="38"/>
      <c r="LMN53" s="38"/>
      <c r="LMO53" s="38"/>
      <c r="LMP53" s="38"/>
      <c r="LMQ53" s="38"/>
      <c r="LMR53" s="38"/>
      <c r="LMS53" s="38"/>
      <c r="LMT53" s="38"/>
      <c r="LMU53" s="38"/>
      <c r="LMV53" s="38"/>
      <c r="LMW53" s="38"/>
      <c r="LMX53" s="38"/>
      <c r="LMY53" s="38"/>
      <c r="LMZ53" s="38"/>
      <c r="LNA53" s="38"/>
      <c r="LNB53" s="38"/>
      <c r="LNC53" s="38"/>
      <c r="LND53" s="38"/>
      <c r="LNE53" s="38"/>
      <c r="LNF53" s="38"/>
      <c r="LNG53" s="38"/>
      <c r="LNH53" s="38"/>
      <c r="LNI53" s="38"/>
      <c r="LNJ53" s="38"/>
      <c r="LNK53" s="38"/>
      <c r="LNL53" s="38"/>
      <c r="LNM53" s="38"/>
      <c r="LNN53" s="38"/>
      <c r="LNO53" s="38"/>
      <c r="LNP53" s="38"/>
      <c r="LNQ53" s="38"/>
      <c r="LNR53" s="38"/>
      <c r="LNS53" s="38"/>
      <c r="LNT53" s="38"/>
      <c r="LNU53" s="38"/>
      <c r="LNV53" s="38"/>
      <c r="LNW53" s="38"/>
      <c r="LNX53" s="38"/>
      <c r="LNY53" s="38"/>
      <c r="LNZ53" s="38"/>
      <c r="LOA53" s="38"/>
      <c r="LOB53" s="38"/>
      <c r="LOC53" s="38"/>
      <c r="LOD53" s="38"/>
      <c r="LOE53" s="38"/>
      <c r="LOF53" s="38"/>
      <c r="LOG53" s="38"/>
      <c r="LOH53" s="38"/>
      <c r="LOI53" s="38"/>
      <c r="LOJ53" s="38"/>
      <c r="LOK53" s="38"/>
      <c r="LOL53" s="38"/>
      <c r="LOM53" s="38"/>
      <c r="LON53" s="38"/>
      <c r="LOO53" s="38"/>
      <c r="LOP53" s="38"/>
      <c r="LOQ53" s="38"/>
      <c r="LOR53" s="38"/>
      <c r="LOS53" s="38"/>
      <c r="LOT53" s="38"/>
      <c r="LOU53" s="38"/>
      <c r="LOV53" s="38"/>
      <c r="LOW53" s="38"/>
      <c r="LOX53" s="38"/>
      <c r="LOY53" s="38"/>
      <c r="LOZ53" s="38"/>
      <c r="LPA53" s="38"/>
      <c r="LPB53" s="38"/>
      <c r="LPC53" s="38"/>
      <c r="LPD53" s="38"/>
      <c r="LPE53" s="38"/>
      <c r="LPF53" s="38"/>
      <c r="LPG53" s="38"/>
      <c r="LPH53" s="38"/>
      <c r="LPI53" s="38"/>
      <c r="LPJ53" s="38"/>
      <c r="LPK53" s="38"/>
      <c r="LPL53" s="38"/>
      <c r="LPM53" s="38"/>
      <c r="LPN53" s="38"/>
      <c r="LPO53" s="38"/>
      <c r="LPP53" s="38"/>
      <c r="LPQ53" s="38"/>
      <c r="LPR53" s="38"/>
      <c r="LPS53" s="38"/>
      <c r="LPT53" s="38"/>
      <c r="LPU53" s="38"/>
      <c r="LPV53" s="38"/>
      <c r="LPW53" s="38"/>
      <c r="LPX53" s="38"/>
      <c r="LPY53" s="38"/>
      <c r="LPZ53" s="38"/>
      <c r="LQA53" s="38"/>
      <c r="LQB53" s="38"/>
      <c r="LQC53" s="38"/>
      <c r="LQD53" s="38"/>
      <c r="LQE53" s="38"/>
      <c r="LQF53" s="38"/>
      <c r="LQG53" s="38"/>
      <c r="LQH53" s="38"/>
      <c r="LQI53" s="38"/>
      <c r="LQJ53" s="38"/>
      <c r="LQK53" s="38"/>
      <c r="LQL53" s="38"/>
      <c r="LQM53" s="38"/>
      <c r="LQN53" s="38"/>
      <c r="LQO53" s="38"/>
      <c r="LQP53" s="38"/>
      <c r="LQQ53" s="38"/>
      <c r="LQR53" s="38"/>
      <c r="LQS53" s="38"/>
      <c r="LQT53" s="38"/>
      <c r="LQU53" s="38"/>
      <c r="LQV53" s="38"/>
      <c r="LQW53" s="38"/>
      <c r="LQX53" s="38"/>
      <c r="LQY53" s="38"/>
      <c r="LQZ53" s="38"/>
      <c r="LRA53" s="38"/>
      <c r="LRB53" s="38"/>
      <c r="LRC53" s="38"/>
      <c r="LRD53" s="38"/>
      <c r="LRE53" s="38"/>
      <c r="LRF53" s="38"/>
      <c r="LRG53" s="38"/>
      <c r="LRH53" s="38"/>
      <c r="LRI53" s="38"/>
      <c r="LRJ53" s="38"/>
      <c r="LRK53" s="38"/>
      <c r="LRL53" s="38"/>
      <c r="LRM53" s="38"/>
      <c r="LRN53" s="38"/>
      <c r="LRO53" s="38"/>
      <c r="LRP53" s="38"/>
      <c r="LRQ53" s="38"/>
      <c r="LRR53" s="38"/>
      <c r="LRS53" s="38"/>
      <c r="LRT53" s="38"/>
      <c r="LRU53" s="38"/>
      <c r="LRV53" s="38"/>
      <c r="LRW53" s="38"/>
      <c r="LRX53" s="38"/>
      <c r="LRY53" s="38"/>
      <c r="LRZ53" s="38"/>
      <c r="LSA53" s="38"/>
      <c r="LSB53" s="38"/>
      <c r="LSC53" s="38"/>
      <c r="LSD53" s="38"/>
      <c r="LSE53" s="38"/>
      <c r="LSF53" s="38"/>
      <c r="LSG53" s="38"/>
      <c r="LSH53" s="38"/>
      <c r="LSI53" s="38"/>
      <c r="LSJ53" s="38"/>
      <c r="LSK53" s="38"/>
      <c r="LSL53" s="38"/>
      <c r="LSM53" s="38"/>
      <c r="LSN53" s="38"/>
      <c r="LSO53" s="38"/>
      <c r="LSP53" s="38"/>
      <c r="LSQ53" s="38"/>
      <c r="LSR53" s="38"/>
      <c r="LSS53" s="38"/>
      <c r="LST53" s="38"/>
      <c r="LSU53" s="38"/>
      <c r="LSV53" s="38"/>
      <c r="LSW53" s="38"/>
      <c r="LSX53" s="38"/>
      <c r="LSY53" s="38"/>
      <c r="LSZ53" s="38"/>
      <c r="LTA53" s="38"/>
      <c r="LTB53" s="38"/>
      <c r="LTC53" s="38"/>
      <c r="LTD53" s="38"/>
      <c r="LTE53" s="38"/>
      <c r="LTF53" s="38"/>
      <c r="LTG53" s="38"/>
      <c r="LTH53" s="38"/>
      <c r="LTI53" s="38"/>
      <c r="LTJ53" s="38"/>
      <c r="LTK53" s="38"/>
      <c r="LTL53" s="38"/>
      <c r="LTM53" s="38"/>
      <c r="LTN53" s="38"/>
      <c r="LTO53" s="38"/>
      <c r="LTP53" s="38"/>
      <c r="LTQ53" s="38"/>
      <c r="LTR53" s="38"/>
      <c r="LTS53" s="38"/>
      <c r="LTT53" s="38"/>
      <c r="LTU53" s="38"/>
      <c r="LTV53" s="38"/>
      <c r="LTW53" s="38"/>
      <c r="LTX53" s="38"/>
      <c r="LTY53" s="38"/>
      <c r="LTZ53" s="38"/>
      <c r="LUA53" s="38"/>
      <c r="LUB53" s="38"/>
      <c r="LUC53" s="38"/>
      <c r="LUD53" s="38"/>
      <c r="LUE53" s="38"/>
      <c r="LUF53" s="38"/>
      <c r="LUG53" s="38"/>
      <c r="LUH53" s="38"/>
      <c r="LUI53" s="38"/>
      <c r="LUJ53" s="38"/>
      <c r="LUK53" s="38"/>
      <c r="LUL53" s="38"/>
      <c r="LUM53" s="38"/>
      <c r="LUN53" s="38"/>
      <c r="LUO53" s="38"/>
      <c r="LUP53" s="38"/>
      <c r="LUQ53" s="38"/>
      <c r="LUR53" s="38"/>
      <c r="LUS53" s="38"/>
      <c r="LUT53" s="38"/>
      <c r="LUU53" s="38"/>
      <c r="LUV53" s="38"/>
      <c r="LUW53" s="38"/>
      <c r="LUX53" s="38"/>
      <c r="LUY53" s="38"/>
      <c r="LUZ53" s="38"/>
      <c r="LVA53" s="38"/>
      <c r="LVB53" s="38"/>
      <c r="LVC53" s="38"/>
      <c r="LVD53" s="38"/>
      <c r="LVE53" s="38"/>
      <c r="LVF53" s="38"/>
      <c r="LVG53" s="38"/>
      <c r="LVH53" s="38"/>
      <c r="LVI53" s="38"/>
      <c r="LVJ53" s="38"/>
      <c r="LVK53" s="38"/>
      <c r="LVL53" s="38"/>
      <c r="LVM53" s="38"/>
      <c r="LVN53" s="38"/>
      <c r="LVO53" s="38"/>
      <c r="LVP53" s="38"/>
      <c r="LVQ53" s="38"/>
      <c r="LVR53" s="38"/>
      <c r="LVS53" s="38"/>
      <c r="LVT53" s="38"/>
      <c r="LVU53" s="38"/>
      <c r="LVV53" s="38"/>
      <c r="LVW53" s="38"/>
      <c r="LVX53" s="38"/>
      <c r="LVY53" s="38"/>
      <c r="LVZ53" s="38"/>
      <c r="LWA53" s="38"/>
      <c r="LWB53" s="38"/>
      <c r="LWC53" s="38"/>
      <c r="LWD53" s="38"/>
      <c r="LWE53" s="38"/>
      <c r="LWF53" s="38"/>
      <c r="LWG53" s="38"/>
      <c r="LWH53" s="38"/>
      <c r="LWI53" s="38"/>
      <c r="LWJ53" s="38"/>
      <c r="LWK53" s="38"/>
      <c r="LWL53" s="38"/>
      <c r="LWM53" s="38"/>
      <c r="LWN53" s="38"/>
      <c r="LWO53" s="38"/>
      <c r="LWP53" s="38"/>
      <c r="LWQ53" s="38"/>
      <c r="LWR53" s="38"/>
      <c r="LWS53" s="38"/>
      <c r="LWT53" s="38"/>
      <c r="LWU53" s="38"/>
      <c r="LWV53" s="38"/>
      <c r="LWW53" s="38"/>
      <c r="LWX53" s="38"/>
      <c r="LWY53" s="38"/>
      <c r="LWZ53" s="38"/>
      <c r="LXA53" s="38"/>
      <c r="LXB53" s="38"/>
      <c r="LXC53" s="38"/>
      <c r="LXD53" s="38"/>
      <c r="LXE53" s="38"/>
      <c r="LXF53" s="38"/>
      <c r="LXG53" s="38"/>
      <c r="LXH53" s="38"/>
      <c r="LXI53" s="38"/>
      <c r="LXJ53" s="38"/>
      <c r="LXK53" s="38"/>
      <c r="LXL53" s="38"/>
      <c r="LXM53" s="38"/>
      <c r="LXN53" s="38"/>
      <c r="LXO53" s="38"/>
      <c r="LXP53" s="38"/>
      <c r="LXQ53" s="38"/>
      <c r="LXR53" s="38"/>
      <c r="LXS53" s="38"/>
      <c r="LXT53" s="38"/>
      <c r="LXU53" s="38"/>
      <c r="LXV53" s="38"/>
      <c r="LXW53" s="38"/>
      <c r="LXX53" s="38"/>
      <c r="LXY53" s="38"/>
      <c r="LXZ53" s="38"/>
      <c r="LYA53" s="38"/>
      <c r="LYB53" s="38"/>
      <c r="LYC53" s="38"/>
      <c r="LYD53" s="38"/>
      <c r="LYE53" s="38"/>
      <c r="LYF53" s="38"/>
      <c r="LYG53" s="38"/>
      <c r="LYH53" s="38"/>
      <c r="LYI53" s="38"/>
      <c r="LYJ53" s="38"/>
      <c r="LYK53" s="38"/>
      <c r="LYL53" s="38"/>
      <c r="LYM53" s="38"/>
      <c r="LYN53" s="38"/>
      <c r="LYO53" s="38"/>
      <c r="LYP53" s="38"/>
      <c r="LYQ53" s="38"/>
      <c r="LYR53" s="38"/>
      <c r="LYS53" s="38"/>
      <c r="LYT53" s="38"/>
      <c r="LYU53" s="38"/>
      <c r="LYV53" s="38"/>
      <c r="LYW53" s="38"/>
      <c r="LYX53" s="38"/>
      <c r="LYY53" s="38"/>
      <c r="LYZ53" s="38"/>
      <c r="LZA53" s="38"/>
      <c r="LZB53" s="38"/>
      <c r="LZC53" s="38"/>
      <c r="LZD53" s="38"/>
      <c r="LZE53" s="38"/>
      <c r="LZF53" s="38"/>
      <c r="LZG53" s="38"/>
      <c r="LZH53" s="38"/>
      <c r="LZI53" s="38"/>
      <c r="LZJ53" s="38"/>
      <c r="LZK53" s="38"/>
      <c r="LZL53" s="38"/>
      <c r="LZM53" s="38"/>
      <c r="LZN53" s="38"/>
      <c r="LZO53" s="38"/>
      <c r="LZP53" s="38"/>
      <c r="LZQ53" s="38"/>
      <c r="LZR53" s="38"/>
      <c r="LZS53" s="38"/>
      <c r="LZT53" s="38"/>
      <c r="LZU53" s="38"/>
      <c r="LZV53" s="38"/>
      <c r="LZW53" s="38"/>
      <c r="LZX53" s="38"/>
      <c r="LZY53" s="38"/>
      <c r="LZZ53" s="38"/>
      <c r="MAA53" s="38"/>
      <c r="MAB53" s="38"/>
      <c r="MAC53" s="38"/>
      <c r="MAD53" s="38"/>
      <c r="MAE53" s="38"/>
      <c r="MAF53" s="38"/>
      <c r="MAG53" s="38"/>
      <c r="MAH53" s="38"/>
      <c r="MAI53" s="38"/>
      <c r="MAJ53" s="38"/>
      <c r="MAK53" s="38"/>
      <c r="MAL53" s="38"/>
      <c r="MAM53" s="38"/>
      <c r="MAN53" s="38"/>
      <c r="MAO53" s="38"/>
      <c r="MAP53" s="38"/>
      <c r="MAQ53" s="38"/>
      <c r="MAR53" s="38"/>
      <c r="MAS53" s="38"/>
      <c r="MAT53" s="38"/>
      <c r="MAU53" s="38"/>
      <c r="MAV53" s="38"/>
      <c r="MAW53" s="38"/>
      <c r="MAX53" s="38"/>
      <c r="MAY53" s="38"/>
      <c r="MAZ53" s="38"/>
      <c r="MBA53" s="38"/>
      <c r="MBB53" s="38"/>
      <c r="MBC53" s="38"/>
      <c r="MBD53" s="38"/>
      <c r="MBE53" s="38"/>
      <c r="MBF53" s="38"/>
      <c r="MBG53" s="38"/>
      <c r="MBH53" s="38"/>
      <c r="MBI53" s="38"/>
      <c r="MBJ53" s="38"/>
      <c r="MBK53" s="38"/>
      <c r="MBL53" s="38"/>
      <c r="MBM53" s="38"/>
      <c r="MBN53" s="38"/>
      <c r="MBO53" s="38"/>
      <c r="MBP53" s="38"/>
      <c r="MBQ53" s="38"/>
      <c r="MBR53" s="38"/>
      <c r="MBS53" s="38"/>
      <c r="MBT53" s="38"/>
      <c r="MBU53" s="38"/>
      <c r="MBV53" s="38"/>
      <c r="MBW53" s="38"/>
      <c r="MBX53" s="38"/>
      <c r="MBY53" s="38"/>
      <c r="MBZ53" s="38"/>
      <c r="MCA53" s="38"/>
      <c r="MCB53" s="38"/>
      <c r="MCC53" s="38"/>
      <c r="MCD53" s="38"/>
      <c r="MCE53" s="38"/>
      <c r="MCF53" s="38"/>
      <c r="MCG53" s="38"/>
      <c r="MCH53" s="38"/>
      <c r="MCI53" s="38"/>
      <c r="MCJ53" s="38"/>
      <c r="MCK53" s="38"/>
      <c r="MCL53" s="38"/>
      <c r="MCM53" s="38"/>
      <c r="MCN53" s="38"/>
      <c r="MCO53" s="38"/>
      <c r="MCP53" s="38"/>
      <c r="MCQ53" s="38"/>
      <c r="MCR53" s="38"/>
      <c r="MCS53" s="38"/>
      <c r="MCT53" s="38"/>
      <c r="MCU53" s="38"/>
      <c r="MCV53" s="38"/>
      <c r="MCW53" s="38"/>
      <c r="MCX53" s="38"/>
      <c r="MCY53" s="38"/>
      <c r="MCZ53" s="38"/>
      <c r="MDA53" s="38"/>
      <c r="MDB53" s="38"/>
      <c r="MDC53" s="38"/>
      <c r="MDD53" s="38"/>
      <c r="MDE53" s="38"/>
      <c r="MDF53" s="38"/>
      <c r="MDG53" s="38"/>
      <c r="MDH53" s="38"/>
      <c r="MDI53" s="38"/>
      <c r="MDJ53" s="38"/>
      <c r="MDK53" s="38"/>
      <c r="MDL53" s="38"/>
      <c r="MDM53" s="38"/>
      <c r="MDN53" s="38"/>
      <c r="MDO53" s="38"/>
      <c r="MDP53" s="38"/>
      <c r="MDQ53" s="38"/>
      <c r="MDR53" s="38"/>
      <c r="MDS53" s="38"/>
      <c r="MDT53" s="38"/>
      <c r="MDU53" s="38"/>
      <c r="MDV53" s="38"/>
      <c r="MDW53" s="38"/>
      <c r="MDX53" s="38"/>
      <c r="MDY53" s="38"/>
      <c r="MDZ53" s="38"/>
      <c r="MEA53" s="38"/>
      <c r="MEB53" s="38"/>
      <c r="MEC53" s="38"/>
      <c r="MED53" s="38"/>
      <c r="MEE53" s="38"/>
      <c r="MEF53" s="38"/>
      <c r="MEG53" s="38"/>
      <c r="MEH53" s="38"/>
      <c r="MEI53" s="38"/>
      <c r="MEJ53" s="38"/>
      <c r="MEK53" s="38"/>
      <c r="MEL53" s="38"/>
      <c r="MEM53" s="38"/>
      <c r="MEN53" s="38"/>
      <c r="MEO53" s="38"/>
      <c r="MEP53" s="38"/>
      <c r="MEQ53" s="38"/>
      <c r="MER53" s="38"/>
      <c r="MES53" s="38"/>
      <c r="MET53" s="38"/>
      <c r="MEU53" s="38"/>
      <c r="MEV53" s="38"/>
      <c r="MEW53" s="38"/>
      <c r="MEX53" s="38"/>
      <c r="MEY53" s="38"/>
      <c r="MEZ53" s="38"/>
      <c r="MFA53" s="38"/>
      <c r="MFB53" s="38"/>
      <c r="MFC53" s="38"/>
      <c r="MFD53" s="38"/>
      <c r="MFE53" s="38"/>
      <c r="MFF53" s="38"/>
      <c r="MFG53" s="38"/>
      <c r="MFH53" s="38"/>
      <c r="MFI53" s="38"/>
      <c r="MFJ53" s="38"/>
      <c r="MFK53" s="38"/>
      <c r="MFL53" s="38"/>
      <c r="MFM53" s="38"/>
      <c r="MFN53" s="38"/>
      <c r="MFO53" s="38"/>
      <c r="MFP53" s="38"/>
      <c r="MFQ53" s="38"/>
      <c r="MFR53" s="38"/>
      <c r="MFS53" s="38"/>
      <c r="MFT53" s="38"/>
      <c r="MFU53" s="38"/>
      <c r="MFV53" s="38"/>
      <c r="MFW53" s="38"/>
      <c r="MFX53" s="38"/>
      <c r="MFY53" s="38"/>
      <c r="MFZ53" s="38"/>
      <c r="MGA53" s="38"/>
      <c r="MGB53" s="38"/>
      <c r="MGC53" s="38"/>
      <c r="MGD53" s="38"/>
      <c r="MGE53" s="38"/>
      <c r="MGF53" s="38"/>
      <c r="MGG53" s="38"/>
      <c r="MGH53" s="38"/>
      <c r="MGI53" s="38"/>
      <c r="MGJ53" s="38"/>
      <c r="MGK53" s="38"/>
      <c r="MGL53" s="38"/>
      <c r="MGM53" s="38"/>
      <c r="MGN53" s="38"/>
      <c r="MGO53" s="38"/>
      <c r="MGP53" s="38"/>
      <c r="MGQ53" s="38"/>
      <c r="MGR53" s="38"/>
      <c r="MGS53" s="38"/>
      <c r="MGT53" s="38"/>
      <c r="MGU53" s="38"/>
      <c r="MGV53" s="38"/>
      <c r="MGW53" s="38"/>
      <c r="MGX53" s="38"/>
      <c r="MGY53" s="38"/>
      <c r="MGZ53" s="38"/>
      <c r="MHA53" s="38"/>
      <c r="MHB53" s="38"/>
      <c r="MHC53" s="38"/>
      <c r="MHD53" s="38"/>
      <c r="MHE53" s="38"/>
      <c r="MHF53" s="38"/>
      <c r="MHG53" s="38"/>
      <c r="MHH53" s="38"/>
      <c r="MHI53" s="38"/>
      <c r="MHJ53" s="38"/>
      <c r="MHK53" s="38"/>
      <c r="MHL53" s="38"/>
      <c r="MHM53" s="38"/>
      <c r="MHN53" s="38"/>
      <c r="MHO53" s="38"/>
      <c r="MHP53" s="38"/>
      <c r="MHQ53" s="38"/>
      <c r="MHR53" s="38"/>
      <c r="MHS53" s="38"/>
      <c r="MHT53" s="38"/>
      <c r="MHU53" s="38"/>
      <c r="MHV53" s="38"/>
      <c r="MHW53" s="38"/>
      <c r="MHX53" s="38"/>
      <c r="MHY53" s="38"/>
      <c r="MHZ53" s="38"/>
      <c r="MIA53" s="38"/>
      <c r="MIB53" s="38"/>
      <c r="MIC53" s="38"/>
      <c r="MID53" s="38"/>
      <c r="MIE53" s="38"/>
      <c r="MIF53" s="38"/>
      <c r="MIG53" s="38"/>
      <c r="MIH53" s="38"/>
      <c r="MII53" s="38"/>
      <c r="MIJ53" s="38"/>
      <c r="MIK53" s="38"/>
      <c r="MIL53" s="38"/>
      <c r="MIM53" s="38"/>
      <c r="MIN53" s="38"/>
      <c r="MIO53" s="38"/>
      <c r="MIP53" s="38"/>
      <c r="MIQ53" s="38"/>
      <c r="MIR53" s="38"/>
      <c r="MIS53" s="38"/>
      <c r="MIT53" s="38"/>
      <c r="MIU53" s="38"/>
      <c r="MIV53" s="38"/>
      <c r="MIW53" s="38"/>
      <c r="MIX53" s="38"/>
      <c r="MIY53" s="38"/>
      <c r="MIZ53" s="38"/>
      <c r="MJA53" s="38"/>
      <c r="MJB53" s="38"/>
      <c r="MJC53" s="38"/>
      <c r="MJD53" s="38"/>
      <c r="MJE53" s="38"/>
      <c r="MJF53" s="38"/>
      <c r="MJG53" s="38"/>
      <c r="MJH53" s="38"/>
      <c r="MJI53" s="38"/>
      <c r="MJJ53" s="38"/>
      <c r="MJK53" s="38"/>
      <c r="MJL53" s="38"/>
      <c r="MJM53" s="38"/>
      <c r="MJN53" s="38"/>
      <c r="MJO53" s="38"/>
      <c r="MJP53" s="38"/>
      <c r="MJQ53" s="38"/>
      <c r="MJR53" s="38"/>
      <c r="MJS53" s="38"/>
      <c r="MJT53" s="38"/>
      <c r="MJU53" s="38"/>
      <c r="MJV53" s="38"/>
      <c r="MJW53" s="38"/>
      <c r="MJX53" s="38"/>
      <c r="MJY53" s="38"/>
      <c r="MJZ53" s="38"/>
      <c r="MKA53" s="38"/>
      <c r="MKB53" s="38"/>
      <c r="MKC53" s="38"/>
      <c r="MKD53" s="38"/>
      <c r="MKE53" s="38"/>
      <c r="MKF53" s="38"/>
      <c r="MKG53" s="38"/>
      <c r="MKH53" s="38"/>
      <c r="MKI53" s="38"/>
      <c r="MKJ53" s="38"/>
      <c r="MKK53" s="38"/>
      <c r="MKL53" s="38"/>
      <c r="MKM53" s="38"/>
      <c r="MKN53" s="38"/>
      <c r="MKO53" s="38"/>
      <c r="MKP53" s="38"/>
      <c r="MKQ53" s="38"/>
      <c r="MKR53" s="38"/>
      <c r="MKS53" s="38"/>
      <c r="MKT53" s="38"/>
      <c r="MKU53" s="38"/>
      <c r="MKV53" s="38"/>
      <c r="MKW53" s="38"/>
      <c r="MKX53" s="38"/>
      <c r="MKY53" s="38"/>
      <c r="MKZ53" s="38"/>
      <c r="MLA53" s="38"/>
      <c r="MLB53" s="38"/>
      <c r="MLC53" s="38"/>
      <c r="MLD53" s="38"/>
      <c r="MLE53" s="38"/>
      <c r="MLF53" s="38"/>
      <c r="MLG53" s="38"/>
      <c r="MLH53" s="38"/>
      <c r="MLI53" s="38"/>
      <c r="MLJ53" s="38"/>
      <c r="MLK53" s="38"/>
      <c r="MLL53" s="38"/>
      <c r="MLM53" s="38"/>
      <c r="MLN53" s="38"/>
      <c r="MLO53" s="38"/>
      <c r="MLP53" s="38"/>
      <c r="MLQ53" s="38"/>
      <c r="MLR53" s="38"/>
      <c r="MLS53" s="38"/>
      <c r="MLT53" s="38"/>
      <c r="MLU53" s="38"/>
      <c r="MLV53" s="38"/>
      <c r="MLW53" s="38"/>
      <c r="MLX53" s="38"/>
      <c r="MLY53" s="38"/>
      <c r="MLZ53" s="38"/>
      <c r="MMA53" s="38"/>
      <c r="MMB53" s="38"/>
      <c r="MMC53" s="38"/>
      <c r="MMD53" s="38"/>
      <c r="MME53" s="38"/>
      <c r="MMF53" s="38"/>
      <c r="MMG53" s="38"/>
      <c r="MMH53" s="38"/>
      <c r="MMI53" s="38"/>
      <c r="MMJ53" s="38"/>
      <c r="MMK53" s="38"/>
      <c r="MML53" s="38"/>
      <c r="MMM53" s="38"/>
      <c r="MMN53" s="38"/>
      <c r="MMO53" s="38"/>
      <c r="MMP53" s="38"/>
      <c r="MMQ53" s="38"/>
      <c r="MMR53" s="38"/>
      <c r="MMS53" s="38"/>
      <c r="MMT53" s="38"/>
      <c r="MMU53" s="38"/>
      <c r="MMV53" s="38"/>
      <c r="MMW53" s="38"/>
      <c r="MMX53" s="38"/>
      <c r="MMY53" s="38"/>
      <c r="MMZ53" s="38"/>
      <c r="MNA53" s="38"/>
      <c r="MNB53" s="38"/>
      <c r="MNC53" s="38"/>
      <c r="MND53" s="38"/>
      <c r="MNE53" s="38"/>
      <c r="MNF53" s="38"/>
      <c r="MNG53" s="38"/>
      <c r="MNH53" s="38"/>
      <c r="MNI53" s="38"/>
      <c r="MNJ53" s="38"/>
      <c r="MNK53" s="38"/>
      <c r="MNL53" s="38"/>
      <c r="MNM53" s="38"/>
      <c r="MNN53" s="38"/>
      <c r="MNO53" s="38"/>
      <c r="MNP53" s="38"/>
      <c r="MNQ53" s="38"/>
      <c r="MNR53" s="38"/>
      <c r="MNS53" s="38"/>
      <c r="MNT53" s="38"/>
      <c r="MNU53" s="38"/>
      <c r="MNV53" s="38"/>
      <c r="MNW53" s="38"/>
      <c r="MNX53" s="38"/>
      <c r="MNY53" s="38"/>
      <c r="MNZ53" s="38"/>
      <c r="MOA53" s="38"/>
      <c r="MOB53" s="38"/>
      <c r="MOC53" s="38"/>
      <c r="MOD53" s="38"/>
      <c r="MOE53" s="38"/>
      <c r="MOF53" s="38"/>
      <c r="MOG53" s="38"/>
      <c r="MOH53" s="38"/>
      <c r="MOI53" s="38"/>
      <c r="MOJ53" s="38"/>
      <c r="MOK53" s="38"/>
      <c r="MOL53" s="38"/>
      <c r="MOM53" s="38"/>
      <c r="MON53" s="38"/>
      <c r="MOO53" s="38"/>
      <c r="MOP53" s="38"/>
      <c r="MOQ53" s="38"/>
      <c r="MOR53" s="38"/>
      <c r="MOS53" s="38"/>
      <c r="MOT53" s="38"/>
      <c r="MOU53" s="38"/>
      <c r="MOV53" s="38"/>
      <c r="MOW53" s="38"/>
      <c r="MOX53" s="38"/>
      <c r="MOY53" s="38"/>
      <c r="MOZ53" s="38"/>
      <c r="MPA53" s="38"/>
      <c r="MPB53" s="38"/>
      <c r="MPC53" s="38"/>
      <c r="MPD53" s="38"/>
      <c r="MPE53" s="38"/>
      <c r="MPF53" s="38"/>
      <c r="MPG53" s="38"/>
      <c r="MPH53" s="38"/>
      <c r="MPI53" s="38"/>
      <c r="MPJ53" s="38"/>
      <c r="MPK53" s="38"/>
      <c r="MPL53" s="38"/>
      <c r="MPM53" s="38"/>
      <c r="MPN53" s="38"/>
      <c r="MPO53" s="38"/>
      <c r="MPP53" s="38"/>
      <c r="MPQ53" s="38"/>
      <c r="MPR53" s="38"/>
      <c r="MPS53" s="38"/>
      <c r="MPT53" s="38"/>
      <c r="MPU53" s="38"/>
      <c r="MPV53" s="38"/>
      <c r="MPW53" s="38"/>
      <c r="MPX53" s="38"/>
      <c r="MPY53" s="38"/>
      <c r="MPZ53" s="38"/>
      <c r="MQA53" s="38"/>
      <c r="MQB53" s="38"/>
      <c r="MQC53" s="38"/>
      <c r="MQD53" s="38"/>
      <c r="MQE53" s="38"/>
      <c r="MQF53" s="38"/>
      <c r="MQG53" s="38"/>
      <c r="MQH53" s="38"/>
      <c r="MQI53" s="38"/>
      <c r="MQJ53" s="38"/>
      <c r="MQK53" s="38"/>
      <c r="MQL53" s="38"/>
      <c r="MQM53" s="38"/>
      <c r="MQN53" s="38"/>
      <c r="MQO53" s="38"/>
      <c r="MQP53" s="38"/>
      <c r="MQQ53" s="38"/>
      <c r="MQR53" s="38"/>
      <c r="MQS53" s="38"/>
      <c r="MQT53" s="38"/>
      <c r="MQU53" s="38"/>
      <c r="MQV53" s="38"/>
      <c r="MQW53" s="38"/>
      <c r="MQX53" s="38"/>
      <c r="MQY53" s="38"/>
      <c r="MQZ53" s="38"/>
      <c r="MRA53" s="38"/>
      <c r="MRB53" s="38"/>
      <c r="MRC53" s="38"/>
      <c r="MRD53" s="38"/>
      <c r="MRE53" s="38"/>
      <c r="MRF53" s="38"/>
      <c r="MRG53" s="38"/>
      <c r="MRH53" s="38"/>
      <c r="MRI53" s="38"/>
      <c r="MRJ53" s="38"/>
      <c r="MRK53" s="38"/>
      <c r="MRL53" s="38"/>
      <c r="MRM53" s="38"/>
      <c r="MRN53" s="38"/>
      <c r="MRO53" s="38"/>
      <c r="MRP53" s="38"/>
      <c r="MRQ53" s="38"/>
      <c r="MRR53" s="38"/>
      <c r="MRS53" s="38"/>
      <c r="MRT53" s="38"/>
      <c r="MRU53" s="38"/>
      <c r="MRV53" s="38"/>
      <c r="MRW53" s="38"/>
      <c r="MRX53" s="38"/>
      <c r="MRY53" s="38"/>
      <c r="MRZ53" s="38"/>
      <c r="MSA53" s="38"/>
      <c r="MSB53" s="38"/>
      <c r="MSC53" s="38"/>
      <c r="MSD53" s="38"/>
      <c r="MSE53" s="38"/>
      <c r="MSF53" s="38"/>
      <c r="MSG53" s="38"/>
      <c r="MSH53" s="38"/>
      <c r="MSI53" s="38"/>
      <c r="MSJ53" s="38"/>
      <c r="MSK53" s="38"/>
      <c r="MSL53" s="38"/>
      <c r="MSM53" s="38"/>
      <c r="MSN53" s="38"/>
      <c r="MSO53" s="38"/>
      <c r="MSP53" s="38"/>
      <c r="MSQ53" s="38"/>
      <c r="MSR53" s="38"/>
      <c r="MSS53" s="38"/>
      <c r="MST53" s="38"/>
      <c r="MSU53" s="38"/>
      <c r="MSV53" s="38"/>
      <c r="MSW53" s="38"/>
      <c r="MSX53" s="38"/>
      <c r="MSY53" s="38"/>
      <c r="MSZ53" s="38"/>
      <c r="MTA53" s="38"/>
      <c r="MTB53" s="38"/>
      <c r="MTC53" s="38"/>
      <c r="MTD53" s="38"/>
      <c r="MTE53" s="38"/>
      <c r="MTF53" s="38"/>
      <c r="MTG53" s="38"/>
      <c r="MTH53" s="38"/>
      <c r="MTI53" s="38"/>
      <c r="MTJ53" s="38"/>
      <c r="MTK53" s="38"/>
      <c r="MTL53" s="38"/>
      <c r="MTM53" s="38"/>
      <c r="MTN53" s="38"/>
      <c r="MTO53" s="38"/>
      <c r="MTP53" s="38"/>
      <c r="MTQ53" s="38"/>
      <c r="MTR53" s="38"/>
      <c r="MTS53" s="38"/>
      <c r="MTT53" s="38"/>
      <c r="MTU53" s="38"/>
      <c r="MTV53" s="38"/>
      <c r="MTW53" s="38"/>
      <c r="MTX53" s="38"/>
      <c r="MTY53" s="38"/>
      <c r="MTZ53" s="38"/>
      <c r="MUA53" s="38"/>
      <c r="MUB53" s="38"/>
      <c r="MUC53" s="38"/>
      <c r="MUD53" s="38"/>
      <c r="MUE53" s="38"/>
      <c r="MUF53" s="38"/>
      <c r="MUG53" s="38"/>
      <c r="MUH53" s="38"/>
      <c r="MUI53" s="38"/>
      <c r="MUJ53" s="38"/>
      <c r="MUK53" s="38"/>
      <c r="MUL53" s="38"/>
      <c r="MUM53" s="38"/>
      <c r="MUN53" s="38"/>
      <c r="MUO53" s="38"/>
      <c r="MUP53" s="38"/>
      <c r="MUQ53" s="38"/>
      <c r="MUR53" s="38"/>
      <c r="MUS53" s="38"/>
      <c r="MUT53" s="38"/>
      <c r="MUU53" s="38"/>
      <c r="MUV53" s="38"/>
      <c r="MUW53" s="38"/>
      <c r="MUX53" s="38"/>
      <c r="MUY53" s="38"/>
      <c r="MUZ53" s="38"/>
      <c r="MVA53" s="38"/>
      <c r="MVB53" s="38"/>
      <c r="MVC53" s="38"/>
      <c r="MVD53" s="38"/>
      <c r="MVE53" s="38"/>
      <c r="MVF53" s="38"/>
      <c r="MVG53" s="38"/>
      <c r="MVH53" s="38"/>
      <c r="MVI53" s="38"/>
      <c r="MVJ53" s="38"/>
      <c r="MVK53" s="38"/>
      <c r="MVL53" s="38"/>
      <c r="MVM53" s="38"/>
      <c r="MVN53" s="38"/>
      <c r="MVO53" s="38"/>
      <c r="MVP53" s="38"/>
      <c r="MVQ53" s="38"/>
      <c r="MVR53" s="38"/>
      <c r="MVS53" s="38"/>
      <c r="MVT53" s="38"/>
      <c r="MVU53" s="38"/>
      <c r="MVV53" s="38"/>
      <c r="MVW53" s="38"/>
      <c r="MVX53" s="38"/>
      <c r="MVY53" s="38"/>
      <c r="MVZ53" s="38"/>
      <c r="MWA53" s="38"/>
      <c r="MWB53" s="38"/>
      <c r="MWC53" s="38"/>
      <c r="MWD53" s="38"/>
      <c r="MWE53" s="38"/>
      <c r="MWF53" s="38"/>
      <c r="MWG53" s="38"/>
      <c r="MWH53" s="38"/>
      <c r="MWI53" s="38"/>
      <c r="MWJ53" s="38"/>
      <c r="MWK53" s="38"/>
      <c r="MWL53" s="38"/>
      <c r="MWM53" s="38"/>
      <c r="MWN53" s="38"/>
      <c r="MWO53" s="38"/>
      <c r="MWP53" s="38"/>
      <c r="MWQ53" s="38"/>
      <c r="MWR53" s="38"/>
      <c r="MWS53" s="38"/>
      <c r="MWT53" s="38"/>
      <c r="MWU53" s="38"/>
      <c r="MWV53" s="38"/>
      <c r="MWW53" s="38"/>
      <c r="MWX53" s="38"/>
      <c r="MWY53" s="38"/>
      <c r="MWZ53" s="38"/>
      <c r="MXA53" s="38"/>
      <c r="MXB53" s="38"/>
      <c r="MXC53" s="38"/>
      <c r="MXD53" s="38"/>
      <c r="MXE53" s="38"/>
      <c r="MXF53" s="38"/>
      <c r="MXG53" s="38"/>
      <c r="MXH53" s="38"/>
      <c r="MXI53" s="38"/>
      <c r="MXJ53" s="38"/>
      <c r="MXK53" s="38"/>
      <c r="MXL53" s="38"/>
      <c r="MXM53" s="38"/>
      <c r="MXN53" s="38"/>
      <c r="MXO53" s="38"/>
      <c r="MXP53" s="38"/>
      <c r="MXQ53" s="38"/>
      <c r="MXR53" s="38"/>
      <c r="MXS53" s="38"/>
      <c r="MXT53" s="38"/>
      <c r="MXU53" s="38"/>
      <c r="MXV53" s="38"/>
      <c r="MXW53" s="38"/>
      <c r="MXX53" s="38"/>
      <c r="MXY53" s="38"/>
      <c r="MXZ53" s="38"/>
      <c r="MYA53" s="38"/>
      <c r="MYB53" s="38"/>
      <c r="MYC53" s="38"/>
      <c r="MYD53" s="38"/>
      <c r="MYE53" s="38"/>
      <c r="MYF53" s="38"/>
      <c r="MYG53" s="38"/>
      <c r="MYH53" s="38"/>
      <c r="MYI53" s="38"/>
      <c r="MYJ53" s="38"/>
      <c r="MYK53" s="38"/>
      <c r="MYL53" s="38"/>
      <c r="MYM53" s="38"/>
      <c r="MYN53" s="38"/>
      <c r="MYO53" s="38"/>
      <c r="MYP53" s="38"/>
      <c r="MYQ53" s="38"/>
      <c r="MYR53" s="38"/>
      <c r="MYS53" s="38"/>
      <c r="MYT53" s="38"/>
      <c r="MYU53" s="38"/>
      <c r="MYV53" s="38"/>
      <c r="MYW53" s="38"/>
      <c r="MYX53" s="38"/>
      <c r="MYY53" s="38"/>
      <c r="MYZ53" s="38"/>
      <c r="MZA53" s="38"/>
      <c r="MZB53" s="38"/>
      <c r="MZC53" s="38"/>
      <c r="MZD53" s="38"/>
      <c r="MZE53" s="38"/>
      <c r="MZF53" s="38"/>
      <c r="MZG53" s="38"/>
      <c r="MZH53" s="38"/>
      <c r="MZI53" s="38"/>
      <c r="MZJ53" s="38"/>
      <c r="MZK53" s="38"/>
      <c r="MZL53" s="38"/>
      <c r="MZM53" s="38"/>
      <c r="MZN53" s="38"/>
      <c r="MZO53" s="38"/>
      <c r="MZP53" s="38"/>
      <c r="MZQ53" s="38"/>
      <c r="MZR53" s="38"/>
      <c r="MZS53" s="38"/>
      <c r="MZT53" s="38"/>
      <c r="MZU53" s="38"/>
      <c r="MZV53" s="38"/>
      <c r="MZW53" s="38"/>
      <c r="MZX53" s="38"/>
      <c r="MZY53" s="38"/>
      <c r="MZZ53" s="38"/>
      <c r="NAA53" s="38"/>
      <c r="NAB53" s="38"/>
      <c r="NAC53" s="38"/>
      <c r="NAD53" s="38"/>
      <c r="NAE53" s="38"/>
      <c r="NAF53" s="38"/>
      <c r="NAG53" s="38"/>
      <c r="NAH53" s="38"/>
      <c r="NAI53" s="38"/>
      <c r="NAJ53" s="38"/>
      <c r="NAK53" s="38"/>
      <c r="NAL53" s="38"/>
      <c r="NAM53" s="38"/>
      <c r="NAN53" s="38"/>
      <c r="NAO53" s="38"/>
      <c r="NAP53" s="38"/>
      <c r="NAQ53" s="38"/>
      <c r="NAR53" s="38"/>
      <c r="NAS53" s="38"/>
      <c r="NAT53" s="38"/>
      <c r="NAU53" s="38"/>
      <c r="NAV53" s="38"/>
      <c r="NAW53" s="38"/>
      <c r="NAX53" s="38"/>
      <c r="NAY53" s="38"/>
      <c r="NAZ53" s="38"/>
      <c r="NBA53" s="38"/>
      <c r="NBB53" s="38"/>
      <c r="NBC53" s="38"/>
      <c r="NBD53" s="38"/>
      <c r="NBE53" s="38"/>
      <c r="NBF53" s="38"/>
      <c r="NBG53" s="38"/>
      <c r="NBH53" s="38"/>
      <c r="NBI53" s="38"/>
      <c r="NBJ53" s="38"/>
      <c r="NBK53" s="38"/>
      <c r="NBL53" s="38"/>
      <c r="NBM53" s="38"/>
      <c r="NBN53" s="38"/>
      <c r="NBO53" s="38"/>
      <c r="NBP53" s="38"/>
      <c r="NBQ53" s="38"/>
      <c r="NBR53" s="38"/>
      <c r="NBS53" s="38"/>
      <c r="NBT53" s="38"/>
      <c r="NBU53" s="38"/>
      <c r="NBV53" s="38"/>
      <c r="NBW53" s="38"/>
      <c r="NBX53" s="38"/>
      <c r="NBY53" s="38"/>
      <c r="NBZ53" s="38"/>
      <c r="NCA53" s="38"/>
      <c r="NCB53" s="38"/>
      <c r="NCC53" s="38"/>
      <c r="NCD53" s="38"/>
      <c r="NCE53" s="38"/>
      <c r="NCF53" s="38"/>
      <c r="NCG53" s="38"/>
      <c r="NCH53" s="38"/>
      <c r="NCI53" s="38"/>
      <c r="NCJ53" s="38"/>
      <c r="NCK53" s="38"/>
      <c r="NCL53" s="38"/>
      <c r="NCM53" s="38"/>
      <c r="NCN53" s="38"/>
      <c r="NCO53" s="38"/>
      <c r="NCP53" s="38"/>
      <c r="NCQ53" s="38"/>
      <c r="NCR53" s="38"/>
      <c r="NCS53" s="38"/>
      <c r="NCT53" s="38"/>
      <c r="NCU53" s="38"/>
      <c r="NCV53" s="38"/>
      <c r="NCW53" s="38"/>
      <c r="NCX53" s="38"/>
      <c r="NCY53" s="38"/>
      <c r="NCZ53" s="38"/>
      <c r="NDA53" s="38"/>
      <c r="NDB53" s="38"/>
      <c r="NDC53" s="38"/>
      <c r="NDD53" s="38"/>
      <c r="NDE53" s="38"/>
      <c r="NDF53" s="38"/>
      <c r="NDG53" s="38"/>
      <c r="NDH53" s="38"/>
      <c r="NDI53" s="38"/>
      <c r="NDJ53" s="38"/>
      <c r="NDK53" s="38"/>
      <c r="NDL53" s="38"/>
      <c r="NDM53" s="38"/>
      <c r="NDN53" s="38"/>
      <c r="NDO53" s="38"/>
      <c r="NDP53" s="38"/>
      <c r="NDQ53" s="38"/>
      <c r="NDR53" s="38"/>
      <c r="NDS53" s="38"/>
      <c r="NDT53" s="38"/>
      <c r="NDU53" s="38"/>
      <c r="NDV53" s="38"/>
      <c r="NDW53" s="38"/>
      <c r="NDX53" s="38"/>
      <c r="NDY53" s="38"/>
      <c r="NDZ53" s="38"/>
      <c r="NEA53" s="38"/>
      <c r="NEB53" s="38"/>
      <c r="NEC53" s="38"/>
      <c r="NED53" s="38"/>
      <c r="NEE53" s="38"/>
      <c r="NEF53" s="38"/>
      <c r="NEG53" s="38"/>
      <c r="NEH53" s="38"/>
      <c r="NEI53" s="38"/>
      <c r="NEJ53" s="38"/>
      <c r="NEK53" s="38"/>
      <c r="NEL53" s="38"/>
      <c r="NEM53" s="38"/>
      <c r="NEN53" s="38"/>
      <c r="NEO53" s="38"/>
      <c r="NEP53" s="38"/>
      <c r="NEQ53" s="38"/>
      <c r="NER53" s="38"/>
      <c r="NES53" s="38"/>
      <c r="NET53" s="38"/>
      <c r="NEU53" s="38"/>
      <c r="NEV53" s="38"/>
      <c r="NEW53" s="38"/>
      <c r="NEX53" s="38"/>
      <c r="NEY53" s="38"/>
      <c r="NEZ53" s="38"/>
      <c r="NFA53" s="38"/>
      <c r="NFB53" s="38"/>
      <c r="NFC53" s="38"/>
      <c r="NFD53" s="38"/>
      <c r="NFE53" s="38"/>
      <c r="NFF53" s="38"/>
      <c r="NFG53" s="38"/>
      <c r="NFH53" s="38"/>
      <c r="NFI53" s="38"/>
      <c r="NFJ53" s="38"/>
      <c r="NFK53" s="38"/>
      <c r="NFL53" s="38"/>
      <c r="NFM53" s="38"/>
      <c r="NFN53" s="38"/>
      <c r="NFO53" s="38"/>
      <c r="NFP53" s="38"/>
      <c r="NFQ53" s="38"/>
      <c r="NFR53" s="38"/>
      <c r="NFS53" s="38"/>
      <c r="NFT53" s="38"/>
      <c r="NFU53" s="38"/>
      <c r="NFV53" s="38"/>
      <c r="NFW53" s="38"/>
      <c r="NFX53" s="38"/>
      <c r="NFY53" s="38"/>
      <c r="NFZ53" s="38"/>
      <c r="NGA53" s="38"/>
      <c r="NGB53" s="38"/>
      <c r="NGC53" s="38"/>
      <c r="NGD53" s="38"/>
      <c r="NGE53" s="38"/>
      <c r="NGF53" s="38"/>
      <c r="NGG53" s="38"/>
      <c r="NGH53" s="38"/>
      <c r="NGI53" s="38"/>
      <c r="NGJ53" s="38"/>
      <c r="NGK53" s="38"/>
      <c r="NGL53" s="38"/>
      <c r="NGM53" s="38"/>
      <c r="NGN53" s="38"/>
      <c r="NGO53" s="38"/>
      <c r="NGP53" s="38"/>
      <c r="NGQ53" s="38"/>
      <c r="NGR53" s="38"/>
      <c r="NGS53" s="38"/>
      <c r="NGT53" s="38"/>
      <c r="NGU53" s="38"/>
      <c r="NGV53" s="38"/>
      <c r="NGW53" s="38"/>
      <c r="NGX53" s="38"/>
      <c r="NGY53" s="38"/>
      <c r="NGZ53" s="38"/>
      <c r="NHA53" s="38"/>
      <c r="NHB53" s="38"/>
      <c r="NHC53" s="38"/>
      <c r="NHD53" s="38"/>
      <c r="NHE53" s="38"/>
      <c r="NHF53" s="38"/>
      <c r="NHG53" s="38"/>
      <c r="NHH53" s="38"/>
      <c r="NHI53" s="38"/>
      <c r="NHJ53" s="38"/>
      <c r="NHK53" s="38"/>
      <c r="NHL53" s="38"/>
      <c r="NHM53" s="38"/>
      <c r="NHN53" s="38"/>
      <c r="NHO53" s="38"/>
      <c r="NHP53" s="38"/>
      <c r="NHQ53" s="38"/>
      <c r="NHR53" s="38"/>
      <c r="NHS53" s="38"/>
      <c r="NHT53" s="38"/>
      <c r="NHU53" s="38"/>
      <c r="NHV53" s="38"/>
      <c r="NHW53" s="38"/>
      <c r="NHX53" s="38"/>
      <c r="NHY53" s="38"/>
      <c r="NHZ53" s="38"/>
      <c r="NIA53" s="38"/>
      <c r="NIB53" s="38"/>
      <c r="NIC53" s="38"/>
      <c r="NID53" s="38"/>
      <c r="NIE53" s="38"/>
      <c r="NIF53" s="38"/>
      <c r="NIG53" s="38"/>
      <c r="NIH53" s="38"/>
      <c r="NII53" s="38"/>
      <c r="NIJ53" s="38"/>
      <c r="NIK53" s="38"/>
      <c r="NIL53" s="38"/>
      <c r="NIM53" s="38"/>
      <c r="NIN53" s="38"/>
      <c r="NIO53" s="38"/>
      <c r="NIP53" s="38"/>
      <c r="NIQ53" s="38"/>
      <c r="NIR53" s="38"/>
      <c r="NIS53" s="38"/>
      <c r="NIT53" s="38"/>
      <c r="NIU53" s="38"/>
      <c r="NIV53" s="38"/>
      <c r="NIW53" s="38"/>
      <c r="NIX53" s="38"/>
      <c r="NIY53" s="38"/>
      <c r="NIZ53" s="38"/>
      <c r="NJA53" s="38"/>
      <c r="NJB53" s="38"/>
      <c r="NJC53" s="38"/>
      <c r="NJD53" s="38"/>
      <c r="NJE53" s="38"/>
      <c r="NJF53" s="38"/>
      <c r="NJG53" s="38"/>
      <c r="NJH53" s="38"/>
      <c r="NJI53" s="38"/>
      <c r="NJJ53" s="38"/>
      <c r="NJK53" s="38"/>
      <c r="NJL53" s="38"/>
      <c r="NJM53" s="38"/>
      <c r="NJN53" s="38"/>
      <c r="NJO53" s="38"/>
      <c r="NJP53" s="38"/>
      <c r="NJQ53" s="38"/>
      <c r="NJR53" s="38"/>
      <c r="NJS53" s="38"/>
      <c r="NJT53" s="38"/>
      <c r="NJU53" s="38"/>
      <c r="NJV53" s="38"/>
      <c r="NJW53" s="38"/>
      <c r="NJX53" s="38"/>
      <c r="NJY53" s="38"/>
      <c r="NJZ53" s="38"/>
      <c r="NKA53" s="38"/>
      <c r="NKB53" s="38"/>
      <c r="NKC53" s="38"/>
      <c r="NKD53" s="38"/>
      <c r="NKE53" s="38"/>
      <c r="NKF53" s="38"/>
      <c r="NKG53" s="38"/>
      <c r="NKH53" s="38"/>
      <c r="NKI53" s="38"/>
      <c r="NKJ53" s="38"/>
      <c r="NKK53" s="38"/>
      <c r="NKL53" s="38"/>
      <c r="NKM53" s="38"/>
      <c r="NKN53" s="38"/>
      <c r="NKO53" s="38"/>
      <c r="NKP53" s="38"/>
      <c r="NKQ53" s="38"/>
      <c r="NKR53" s="38"/>
      <c r="NKS53" s="38"/>
      <c r="NKT53" s="38"/>
      <c r="NKU53" s="38"/>
      <c r="NKV53" s="38"/>
      <c r="NKW53" s="38"/>
      <c r="NKX53" s="38"/>
      <c r="NKY53" s="38"/>
      <c r="NKZ53" s="38"/>
      <c r="NLA53" s="38"/>
      <c r="NLB53" s="38"/>
      <c r="NLC53" s="38"/>
      <c r="NLD53" s="38"/>
      <c r="NLE53" s="38"/>
      <c r="NLF53" s="38"/>
      <c r="NLG53" s="38"/>
      <c r="NLH53" s="38"/>
      <c r="NLI53" s="38"/>
      <c r="NLJ53" s="38"/>
      <c r="NLK53" s="38"/>
      <c r="NLL53" s="38"/>
      <c r="NLM53" s="38"/>
      <c r="NLN53" s="38"/>
      <c r="NLO53" s="38"/>
      <c r="NLP53" s="38"/>
      <c r="NLQ53" s="38"/>
      <c r="NLR53" s="38"/>
      <c r="NLS53" s="38"/>
      <c r="NLT53" s="38"/>
      <c r="NLU53" s="38"/>
      <c r="NLV53" s="38"/>
      <c r="NLW53" s="38"/>
      <c r="NLX53" s="38"/>
      <c r="NLY53" s="38"/>
      <c r="NLZ53" s="38"/>
      <c r="NMA53" s="38"/>
      <c r="NMB53" s="38"/>
      <c r="NMC53" s="38"/>
      <c r="NMD53" s="38"/>
      <c r="NME53" s="38"/>
      <c r="NMF53" s="38"/>
      <c r="NMG53" s="38"/>
      <c r="NMH53" s="38"/>
      <c r="NMI53" s="38"/>
      <c r="NMJ53" s="38"/>
      <c r="NMK53" s="38"/>
      <c r="NML53" s="38"/>
      <c r="NMM53" s="38"/>
      <c r="NMN53" s="38"/>
      <c r="NMO53" s="38"/>
      <c r="NMP53" s="38"/>
      <c r="NMQ53" s="38"/>
      <c r="NMR53" s="38"/>
      <c r="NMS53" s="38"/>
      <c r="NMT53" s="38"/>
      <c r="NMU53" s="38"/>
      <c r="NMV53" s="38"/>
      <c r="NMW53" s="38"/>
      <c r="NMX53" s="38"/>
      <c r="NMY53" s="38"/>
      <c r="NMZ53" s="38"/>
      <c r="NNA53" s="38"/>
      <c r="NNB53" s="38"/>
      <c r="NNC53" s="38"/>
      <c r="NND53" s="38"/>
      <c r="NNE53" s="38"/>
      <c r="NNF53" s="38"/>
      <c r="NNG53" s="38"/>
      <c r="NNH53" s="38"/>
      <c r="NNI53" s="38"/>
      <c r="NNJ53" s="38"/>
      <c r="NNK53" s="38"/>
      <c r="NNL53" s="38"/>
      <c r="NNM53" s="38"/>
      <c r="NNN53" s="38"/>
      <c r="NNO53" s="38"/>
      <c r="NNP53" s="38"/>
      <c r="NNQ53" s="38"/>
      <c r="NNR53" s="38"/>
      <c r="NNS53" s="38"/>
      <c r="NNT53" s="38"/>
      <c r="NNU53" s="38"/>
      <c r="NNV53" s="38"/>
      <c r="NNW53" s="38"/>
      <c r="NNX53" s="38"/>
      <c r="NNY53" s="38"/>
      <c r="NNZ53" s="38"/>
      <c r="NOA53" s="38"/>
      <c r="NOB53" s="38"/>
      <c r="NOC53" s="38"/>
      <c r="NOD53" s="38"/>
      <c r="NOE53" s="38"/>
      <c r="NOF53" s="38"/>
      <c r="NOG53" s="38"/>
      <c r="NOH53" s="38"/>
      <c r="NOI53" s="38"/>
      <c r="NOJ53" s="38"/>
      <c r="NOK53" s="38"/>
      <c r="NOL53" s="38"/>
      <c r="NOM53" s="38"/>
      <c r="NON53" s="38"/>
      <c r="NOO53" s="38"/>
      <c r="NOP53" s="38"/>
      <c r="NOQ53" s="38"/>
      <c r="NOR53" s="38"/>
      <c r="NOS53" s="38"/>
      <c r="NOT53" s="38"/>
      <c r="NOU53" s="38"/>
      <c r="NOV53" s="38"/>
      <c r="NOW53" s="38"/>
      <c r="NOX53" s="38"/>
      <c r="NOY53" s="38"/>
      <c r="NOZ53" s="38"/>
      <c r="NPA53" s="38"/>
      <c r="NPB53" s="38"/>
      <c r="NPC53" s="38"/>
      <c r="NPD53" s="38"/>
      <c r="NPE53" s="38"/>
      <c r="NPF53" s="38"/>
      <c r="NPG53" s="38"/>
      <c r="NPH53" s="38"/>
      <c r="NPI53" s="38"/>
      <c r="NPJ53" s="38"/>
      <c r="NPK53" s="38"/>
      <c r="NPL53" s="38"/>
      <c r="NPM53" s="38"/>
      <c r="NPN53" s="38"/>
      <c r="NPO53" s="38"/>
      <c r="NPP53" s="38"/>
      <c r="NPQ53" s="38"/>
      <c r="NPR53" s="38"/>
      <c r="NPS53" s="38"/>
      <c r="NPT53" s="38"/>
      <c r="NPU53" s="38"/>
      <c r="NPV53" s="38"/>
      <c r="NPW53" s="38"/>
      <c r="NPX53" s="38"/>
      <c r="NPY53" s="38"/>
      <c r="NPZ53" s="38"/>
      <c r="NQA53" s="38"/>
      <c r="NQB53" s="38"/>
      <c r="NQC53" s="38"/>
      <c r="NQD53" s="38"/>
      <c r="NQE53" s="38"/>
      <c r="NQF53" s="38"/>
      <c r="NQG53" s="38"/>
      <c r="NQH53" s="38"/>
      <c r="NQI53" s="38"/>
      <c r="NQJ53" s="38"/>
      <c r="NQK53" s="38"/>
      <c r="NQL53" s="38"/>
      <c r="NQM53" s="38"/>
      <c r="NQN53" s="38"/>
      <c r="NQO53" s="38"/>
      <c r="NQP53" s="38"/>
      <c r="NQQ53" s="38"/>
      <c r="NQR53" s="38"/>
      <c r="NQS53" s="38"/>
      <c r="NQT53" s="38"/>
      <c r="NQU53" s="38"/>
      <c r="NQV53" s="38"/>
      <c r="NQW53" s="38"/>
      <c r="NQX53" s="38"/>
      <c r="NQY53" s="38"/>
      <c r="NQZ53" s="38"/>
      <c r="NRA53" s="38"/>
      <c r="NRB53" s="38"/>
      <c r="NRC53" s="38"/>
      <c r="NRD53" s="38"/>
      <c r="NRE53" s="38"/>
      <c r="NRF53" s="38"/>
      <c r="NRG53" s="38"/>
      <c r="NRH53" s="38"/>
      <c r="NRI53" s="38"/>
      <c r="NRJ53" s="38"/>
      <c r="NRK53" s="38"/>
      <c r="NRL53" s="38"/>
      <c r="NRM53" s="38"/>
      <c r="NRN53" s="38"/>
      <c r="NRO53" s="38"/>
      <c r="NRP53" s="38"/>
      <c r="NRQ53" s="38"/>
      <c r="NRR53" s="38"/>
      <c r="NRS53" s="38"/>
      <c r="NRT53" s="38"/>
      <c r="NRU53" s="38"/>
      <c r="NRV53" s="38"/>
      <c r="NRW53" s="38"/>
      <c r="NRX53" s="38"/>
      <c r="NRY53" s="38"/>
      <c r="NRZ53" s="38"/>
      <c r="NSA53" s="38"/>
      <c r="NSB53" s="38"/>
      <c r="NSC53" s="38"/>
      <c r="NSD53" s="38"/>
      <c r="NSE53" s="38"/>
      <c r="NSF53" s="38"/>
      <c r="NSG53" s="38"/>
      <c r="NSH53" s="38"/>
      <c r="NSI53" s="38"/>
      <c r="NSJ53" s="38"/>
      <c r="NSK53" s="38"/>
      <c r="NSL53" s="38"/>
      <c r="NSM53" s="38"/>
      <c r="NSN53" s="38"/>
      <c r="NSO53" s="38"/>
      <c r="NSP53" s="38"/>
      <c r="NSQ53" s="38"/>
      <c r="NSR53" s="38"/>
      <c r="NSS53" s="38"/>
      <c r="NST53" s="38"/>
      <c r="NSU53" s="38"/>
      <c r="NSV53" s="38"/>
      <c r="NSW53" s="38"/>
      <c r="NSX53" s="38"/>
      <c r="NSY53" s="38"/>
      <c r="NSZ53" s="38"/>
      <c r="NTA53" s="38"/>
      <c r="NTB53" s="38"/>
      <c r="NTC53" s="38"/>
      <c r="NTD53" s="38"/>
      <c r="NTE53" s="38"/>
      <c r="NTF53" s="38"/>
      <c r="NTG53" s="38"/>
      <c r="NTH53" s="38"/>
      <c r="NTI53" s="38"/>
      <c r="NTJ53" s="38"/>
      <c r="NTK53" s="38"/>
      <c r="NTL53" s="38"/>
      <c r="NTM53" s="38"/>
      <c r="NTN53" s="38"/>
      <c r="NTO53" s="38"/>
      <c r="NTP53" s="38"/>
      <c r="NTQ53" s="38"/>
      <c r="NTR53" s="38"/>
      <c r="NTS53" s="38"/>
      <c r="NTT53" s="38"/>
      <c r="NTU53" s="38"/>
      <c r="NTV53" s="38"/>
      <c r="NTW53" s="38"/>
      <c r="NTX53" s="38"/>
      <c r="NTY53" s="38"/>
      <c r="NTZ53" s="38"/>
      <c r="NUA53" s="38"/>
      <c r="NUB53" s="38"/>
      <c r="NUC53" s="38"/>
      <c r="NUD53" s="38"/>
      <c r="NUE53" s="38"/>
      <c r="NUF53" s="38"/>
      <c r="NUG53" s="38"/>
      <c r="NUH53" s="38"/>
      <c r="NUI53" s="38"/>
      <c r="NUJ53" s="38"/>
      <c r="NUK53" s="38"/>
      <c r="NUL53" s="38"/>
      <c r="NUM53" s="38"/>
      <c r="NUN53" s="38"/>
      <c r="NUO53" s="38"/>
      <c r="NUP53" s="38"/>
      <c r="NUQ53" s="38"/>
      <c r="NUR53" s="38"/>
      <c r="NUS53" s="38"/>
      <c r="NUT53" s="38"/>
      <c r="NUU53" s="38"/>
      <c r="NUV53" s="38"/>
      <c r="NUW53" s="38"/>
      <c r="NUX53" s="38"/>
      <c r="NUY53" s="38"/>
      <c r="NUZ53" s="38"/>
      <c r="NVA53" s="38"/>
      <c r="NVB53" s="38"/>
      <c r="NVC53" s="38"/>
      <c r="NVD53" s="38"/>
      <c r="NVE53" s="38"/>
      <c r="NVF53" s="38"/>
      <c r="NVG53" s="38"/>
      <c r="NVH53" s="38"/>
      <c r="NVI53" s="38"/>
      <c r="NVJ53" s="38"/>
      <c r="NVK53" s="38"/>
      <c r="NVL53" s="38"/>
      <c r="NVM53" s="38"/>
      <c r="NVN53" s="38"/>
      <c r="NVO53" s="38"/>
      <c r="NVP53" s="38"/>
      <c r="NVQ53" s="38"/>
      <c r="NVR53" s="38"/>
      <c r="NVS53" s="38"/>
      <c r="NVT53" s="38"/>
      <c r="NVU53" s="38"/>
      <c r="NVV53" s="38"/>
      <c r="NVW53" s="38"/>
      <c r="NVX53" s="38"/>
      <c r="NVY53" s="38"/>
      <c r="NVZ53" s="38"/>
      <c r="NWA53" s="38"/>
      <c r="NWB53" s="38"/>
      <c r="NWC53" s="38"/>
      <c r="NWD53" s="38"/>
      <c r="NWE53" s="38"/>
      <c r="NWF53" s="38"/>
      <c r="NWG53" s="38"/>
      <c r="NWH53" s="38"/>
      <c r="NWI53" s="38"/>
      <c r="NWJ53" s="38"/>
      <c r="NWK53" s="38"/>
      <c r="NWL53" s="38"/>
      <c r="NWM53" s="38"/>
      <c r="NWN53" s="38"/>
      <c r="NWO53" s="38"/>
      <c r="NWP53" s="38"/>
      <c r="NWQ53" s="38"/>
      <c r="NWR53" s="38"/>
      <c r="NWS53" s="38"/>
      <c r="NWT53" s="38"/>
      <c r="NWU53" s="38"/>
      <c r="NWV53" s="38"/>
      <c r="NWW53" s="38"/>
      <c r="NWX53" s="38"/>
      <c r="NWY53" s="38"/>
      <c r="NWZ53" s="38"/>
      <c r="NXA53" s="38"/>
      <c r="NXB53" s="38"/>
      <c r="NXC53" s="38"/>
      <c r="NXD53" s="38"/>
      <c r="NXE53" s="38"/>
      <c r="NXF53" s="38"/>
      <c r="NXG53" s="38"/>
      <c r="NXH53" s="38"/>
      <c r="NXI53" s="38"/>
      <c r="NXJ53" s="38"/>
      <c r="NXK53" s="38"/>
      <c r="NXL53" s="38"/>
      <c r="NXM53" s="38"/>
      <c r="NXN53" s="38"/>
      <c r="NXO53" s="38"/>
      <c r="NXP53" s="38"/>
      <c r="NXQ53" s="38"/>
      <c r="NXR53" s="38"/>
      <c r="NXS53" s="38"/>
      <c r="NXT53" s="38"/>
      <c r="NXU53" s="38"/>
      <c r="NXV53" s="38"/>
      <c r="NXW53" s="38"/>
      <c r="NXX53" s="38"/>
      <c r="NXY53" s="38"/>
      <c r="NXZ53" s="38"/>
      <c r="NYA53" s="38"/>
      <c r="NYB53" s="38"/>
      <c r="NYC53" s="38"/>
      <c r="NYD53" s="38"/>
      <c r="NYE53" s="38"/>
      <c r="NYF53" s="38"/>
      <c r="NYG53" s="38"/>
      <c r="NYH53" s="38"/>
      <c r="NYI53" s="38"/>
      <c r="NYJ53" s="38"/>
      <c r="NYK53" s="38"/>
      <c r="NYL53" s="38"/>
      <c r="NYM53" s="38"/>
      <c r="NYN53" s="38"/>
      <c r="NYO53" s="38"/>
      <c r="NYP53" s="38"/>
      <c r="NYQ53" s="38"/>
      <c r="NYR53" s="38"/>
      <c r="NYS53" s="38"/>
      <c r="NYT53" s="38"/>
      <c r="NYU53" s="38"/>
      <c r="NYV53" s="38"/>
      <c r="NYW53" s="38"/>
      <c r="NYX53" s="38"/>
      <c r="NYY53" s="38"/>
      <c r="NYZ53" s="38"/>
      <c r="NZA53" s="38"/>
      <c r="NZB53" s="38"/>
      <c r="NZC53" s="38"/>
      <c r="NZD53" s="38"/>
      <c r="NZE53" s="38"/>
      <c r="NZF53" s="38"/>
      <c r="NZG53" s="38"/>
      <c r="NZH53" s="38"/>
      <c r="NZI53" s="38"/>
      <c r="NZJ53" s="38"/>
      <c r="NZK53" s="38"/>
      <c r="NZL53" s="38"/>
      <c r="NZM53" s="38"/>
      <c r="NZN53" s="38"/>
      <c r="NZO53" s="38"/>
      <c r="NZP53" s="38"/>
      <c r="NZQ53" s="38"/>
      <c r="NZR53" s="38"/>
      <c r="NZS53" s="38"/>
      <c r="NZT53" s="38"/>
      <c r="NZU53" s="38"/>
      <c r="NZV53" s="38"/>
      <c r="NZW53" s="38"/>
      <c r="NZX53" s="38"/>
      <c r="NZY53" s="38"/>
      <c r="NZZ53" s="38"/>
      <c r="OAA53" s="38"/>
      <c r="OAB53" s="38"/>
      <c r="OAC53" s="38"/>
      <c r="OAD53" s="38"/>
      <c r="OAE53" s="38"/>
      <c r="OAF53" s="38"/>
      <c r="OAG53" s="38"/>
      <c r="OAH53" s="38"/>
      <c r="OAI53" s="38"/>
      <c r="OAJ53" s="38"/>
      <c r="OAK53" s="38"/>
      <c r="OAL53" s="38"/>
      <c r="OAM53" s="38"/>
      <c r="OAN53" s="38"/>
      <c r="OAO53" s="38"/>
      <c r="OAP53" s="38"/>
      <c r="OAQ53" s="38"/>
      <c r="OAR53" s="38"/>
      <c r="OAS53" s="38"/>
      <c r="OAT53" s="38"/>
      <c r="OAU53" s="38"/>
      <c r="OAV53" s="38"/>
      <c r="OAW53" s="38"/>
      <c r="OAX53" s="38"/>
      <c r="OAY53" s="38"/>
      <c r="OAZ53" s="38"/>
      <c r="OBA53" s="38"/>
      <c r="OBB53" s="38"/>
      <c r="OBC53" s="38"/>
      <c r="OBD53" s="38"/>
      <c r="OBE53" s="38"/>
      <c r="OBF53" s="38"/>
      <c r="OBG53" s="38"/>
      <c r="OBH53" s="38"/>
      <c r="OBI53" s="38"/>
      <c r="OBJ53" s="38"/>
      <c r="OBK53" s="38"/>
      <c r="OBL53" s="38"/>
      <c r="OBM53" s="38"/>
      <c r="OBN53" s="38"/>
      <c r="OBO53" s="38"/>
      <c r="OBP53" s="38"/>
      <c r="OBQ53" s="38"/>
      <c r="OBR53" s="38"/>
      <c r="OBS53" s="38"/>
      <c r="OBT53" s="38"/>
      <c r="OBU53" s="38"/>
      <c r="OBV53" s="38"/>
      <c r="OBW53" s="38"/>
      <c r="OBX53" s="38"/>
      <c r="OBY53" s="38"/>
      <c r="OBZ53" s="38"/>
      <c r="OCA53" s="38"/>
      <c r="OCB53" s="38"/>
      <c r="OCC53" s="38"/>
      <c r="OCD53" s="38"/>
      <c r="OCE53" s="38"/>
      <c r="OCF53" s="38"/>
      <c r="OCG53" s="38"/>
      <c r="OCH53" s="38"/>
      <c r="OCI53" s="38"/>
      <c r="OCJ53" s="38"/>
      <c r="OCK53" s="38"/>
      <c r="OCL53" s="38"/>
      <c r="OCM53" s="38"/>
      <c r="OCN53" s="38"/>
      <c r="OCO53" s="38"/>
      <c r="OCP53" s="38"/>
      <c r="OCQ53" s="38"/>
      <c r="OCR53" s="38"/>
      <c r="OCS53" s="38"/>
      <c r="OCT53" s="38"/>
      <c r="OCU53" s="38"/>
      <c r="OCV53" s="38"/>
      <c r="OCW53" s="38"/>
      <c r="OCX53" s="38"/>
      <c r="OCY53" s="38"/>
      <c r="OCZ53" s="38"/>
      <c r="ODA53" s="38"/>
      <c r="ODB53" s="38"/>
      <c r="ODC53" s="38"/>
      <c r="ODD53" s="38"/>
      <c r="ODE53" s="38"/>
      <c r="ODF53" s="38"/>
      <c r="ODG53" s="38"/>
      <c r="ODH53" s="38"/>
      <c r="ODI53" s="38"/>
      <c r="ODJ53" s="38"/>
      <c r="ODK53" s="38"/>
      <c r="ODL53" s="38"/>
      <c r="ODM53" s="38"/>
      <c r="ODN53" s="38"/>
      <c r="ODO53" s="38"/>
      <c r="ODP53" s="38"/>
      <c r="ODQ53" s="38"/>
      <c r="ODR53" s="38"/>
      <c r="ODS53" s="38"/>
      <c r="ODT53" s="38"/>
      <c r="ODU53" s="38"/>
      <c r="ODV53" s="38"/>
      <c r="ODW53" s="38"/>
      <c r="ODX53" s="38"/>
      <c r="ODY53" s="38"/>
      <c r="ODZ53" s="38"/>
      <c r="OEA53" s="38"/>
      <c r="OEB53" s="38"/>
      <c r="OEC53" s="38"/>
      <c r="OED53" s="38"/>
      <c r="OEE53" s="38"/>
      <c r="OEF53" s="38"/>
      <c r="OEG53" s="38"/>
      <c r="OEH53" s="38"/>
      <c r="OEI53" s="38"/>
      <c r="OEJ53" s="38"/>
      <c r="OEK53" s="38"/>
      <c r="OEL53" s="38"/>
      <c r="OEM53" s="38"/>
      <c r="OEN53" s="38"/>
      <c r="OEO53" s="38"/>
      <c r="OEP53" s="38"/>
      <c r="OEQ53" s="38"/>
      <c r="OER53" s="38"/>
      <c r="OES53" s="38"/>
      <c r="OET53" s="38"/>
      <c r="OEU53" s="38"/>
      <c r="OEV53" s="38"/>
      <c r="OEW53" s="38"/>
      <c r="OEX53" s="38"/>
      <c r="OEY53" s="38"/>
      <c r="OEZ53" s="38"/>
      <c r="OFA53" s="38"/>
      <c r="OFB53" s="38"/>
      <c r="OFC53" s="38"/>
      <c r="OFD53" s="38"/>
      <c r="OFE53" s="38"/>
      <c r="OFF53" s="38"/>
      <c r="OFG53" s="38"/>
      <c r="OFH53" s="38"/>
      <c r="OFI53" s="38"/>
      <c r="OFJ53" s="38"/>
      <c r="OFK53" s="38"/>
      <c r="OFL53" s="38"/>
      <c r="OFM53" s="38"/>
      <c r="OFN53" s="38"/>
      <c r="OFO53" s="38"/>
      <c r="OFP53" s="38"/>
      <c r="OFQ53" s="38"/>
      <c r="OFR53" s="38"/>
      <c r="OFS53" s="38"/>
      <c r="OFT53" s="38"/>
      <c r="OFU53" s="38"/>
      <c r="OFV53" s="38"/>
      <c r="OFW53" s="38"/>
      <c r="OFX53" s="38"/>
      <c r="OFY53" s="38"/>
      <c r="OFZ53" s="38"/>
      <c r="OGA53" s="38"/>
      <c r="OGB53" s="38"/>
      <c r="OGC53" s="38"/>
      <c r="OGD53" s="38"/>
      <c r="OGE53" s="38"/>
      <c r="OGF53" s="38"/>
      <c r="OGG53" s="38"/>
      <c r="OGH53" s="38"/>
      <c r="OGI53" s="38"/>
      <c r="OGJ53" s="38"/>
      <c r="OGK53" s="38"/>
      <c r="OGL53" s="38"/>
      <c r="OGM53" s="38"/>
      <c r="OGN53" s="38"/>
      <c r="OGO53" s="38"/>
      <c r="OGP53" s="38"/>
      <c r="OGQ53" s="38"/>
      <c r="OGR53" s="38"/>
      <c r="OGS53" s="38"/>
      <c r="OGT53" s="38"/>
      <c r="OGU53" s="38"/>
      <c r="OGV53" s="38"/>
      <c r="OGW53" s="38"/>
      <c r="OGX53" s="38"/>
      <c r="OGY53" s="38"/>
      <c r="OGZ53" s="38"/>
      <c r="OHA53" s="38"/>
      <c r="OHB53" s="38"/>
      <c r="OHC53" s="38"/>
      <c r="OHD53" s="38"/>
      <c r="OHE53" s="38"/>
      <c r="OHF53" s="38"/>
      <c r="OHG53" s="38"/>
      <c r="OHH53" s="38"/>
      <c r="OHI53" s="38"/>
      <c r="OHJ53" s="38"/>
      <c r="OHK53" s="38"/>
      <c r="OHL53" s="38"/>
      <c r="OHM53" s="38"/>
      <c r="OHN53" s="38"/>
      <c r="OHO53" s="38"/>
      <c r="OHP53" s="38"/>
      <c r="OHQ53" s="38"/>
      <c r="OHR53" s="38"/>
      <c r="OHS53" s="38"/>
      <c r="OHT53" s="38"/>
      <c r="OHU53" s="38"/>
      <c r="OHV53" s="38"/>
      <c r="OHW53" s="38"/>
      <c r="OHX53" s="38"/>
      <c r="OHY53" s="38"/>
      <c r="OHZ53" s="38"/>
      <c r="OIA53" s="38"/>
      <c r="OIB53" s="38"/>
      <c r="OIC53" s="38"/>
      <c r="OID53" s="38"/>
      <c r="OIE53" s="38"/>
      <c r="OIF53" s="38"/>
      <c r="OIG53" s="38"/>
      <c r="OIH53" s="38"/>
      <c r="OII53" s="38"/>
      <c r="OIJ53" s="38"/>
      <c r="OIK53" s="38"/>
      <c r="OIL53" s="38"/>
      <c r="OIM53" s="38"/>
      <c r="OIN53" s="38"/>
      <c r="OIO53" s="38"/>
      <c r="OIP53" s="38"/>
      <c r="OIQ53" s="38"/>
      <c r="OIR53" s="38"/>
      <c r="OIS53" s="38"/>
      <c r="OIT53" s="38"/>
      <c r="OIU53" s="38"/>
      <c r="OIV53" s="38"/>
      <c r="OIW53" s="38"/>
      <c r="OIX53" s="38"/>
      <c r="OIY53" s="38"/>
      <c r="OIZ53" s="38"/>
      <c r="OJA53" s="38"/>
      <c r="OJB53" s="38"/>
      <c r="OJC53" s="38"/>
      <c r="OJD53" s="38"/>
      <c r="OJE53" s="38"/>
      <c r="OJF53" s="38"/>
      <c r="OJG53" s="38"/>
      <c r="OJH53" s="38"/>
      <c r="OJI53" s="38"/>
      <c r="OJJ53" s="38"/>
      <c r="OJK53" s="38"/>
      <c r="OJL53" s="38"/>
      <c r="OJM53" s="38"/>
      <c r="OJN53" s="38"/>
      <c r="OJO53" s="38"/>
      <c r="OJP53" s="38"/>
      <c r="OJQ53" s="38"/>
      <c r="OJR53" s="38"/>
      <c r="OJS53" s="38"/>
      <c r="OJT53" s="38"/>
      <c r="OJU53" s="38"/>
      <c r="OJV53" s="38"/>
      <c r="OJW53" s="38"/>
      <c r="OJX53" s="38"/>
      <c r="OJY53" s="38"/>
      <c r="OJZ53" s="38"/>
      <c r="OKA53" s="38"/>
      <c r="OKB53" s="38"/>
      <c r="OKC53" s="38"/>
      <c r="OKD53" s="38"/>
      <c r="OKE53" s="38"/>
      <c r="OKF53" s="38"/>
      <c r="OKG53" s="38"/>
      <c r="OKH53" s="38"/>
      <c r="OKI53" s="38"/>
      <c r="OKJ53" s="38"/>
      <c r="OKK53" s="38"/>
      <c r="OKL53" s="38"/>
      <c r="OKM53" s="38"/>
      <c r="OKN53" s="38"/>
      <c r="OKO53" s="38"/>
      <c r="OKP53" s="38"/>
      <c r="OKQ53" s="38"/>
      <c r="OKR53" s="38"/>
      <c r="OKS53" s="38"/>
      <c r="OKT53" s="38"/>
      <c r="OKU53" s="38"/>
      <c r="OKV53" s="38"/>
      <c r="OKW53" s="38"/>
      <c r="OKX53" s="38"/>
      <c r="OKY53" s="38"/>
      <c r="OKZ53" s="38"/>
      <c r="OLA53" s="38"/>
      <c r="OLB53" s="38"/>
      <c r="OLC53" s="38"/>
      <c r="OLD53" s="38"/>
      <c r="OLE53" s="38"/>
      <c r="OLF53" s="38"/>
      <c r="OLG53" s="38"/>
      <c r="OLH53" s="38"/>
      <c r="OLI53" s="38"/>
      <c r="OLJ53" s="38"/>
      <c r="OLK53" s="38"/>
      <c r="OLL53" s="38"/>
      <c r="OLM53" s="38"/>
      <c r="OLN53" s="38"/>
      <c r="OLO53" s="38"/>
      <c r="OLP53" s="38"/>
      <c r="OLQ53" s="38"/>
      <c r="OLR53" s="38"/>
      <c r="OLS53" s="38"/>
      <c r="OLT53" s="38"/>
      <c r="OLU53" s="38"/>
      <c r="OLV53" s="38"/>
      <c r="OLW53" s="38"/>
      <c r="OLX53" s="38"/>
      <c r="OLY53" s="38"/>
      <c r="OLZ53" s="38"/>
      <c r="OMA53" s="38"/>
      <c r="OMB53" s="38"/>
      <c r="OMC53" s="38"/>
      <c r="OMD53" s="38"/>
      <c r="OME53" s="38"/>
      <c r="OMF53" s="38"/>
      <c r="OMG53" s="38"/>
      <c r="OMH53" s="38"/>
      <c r="OMI53" s="38"/>
      <c r="OMJ53" s="38"/>
      <c r="OMK53" s="38"/>
      <c r="OML53" s="38"/>
      <c r="OMM53" s="38"/>
      <c r="OMN53" s="38"/>
      <c r="OMO53" s="38"/>
      <c r="OMP53" s="38"/>
      <c r="OMQ53" s="38"/>
      <c r="OMR53" s="38"/>
      <c r="OMS53" s="38"/>
      <c r="OMT53" s="38"/>
      <c r="OMU53" s="38"/>
      <c r="OMV53" s="38"/>
      <c r="OMW53" s="38"/>
      <c r="OMX53" s="38"/>
      <c r="OMY53" s="38"/>
      <c r="OMZ53" s="38"/>
      <c r="ONA53" s="38"/>
      <c r="ONB53" s="38"/>
      <c r="ONC53" s="38"/>
      <c r="OND53" s="38"/>
      <c r="ONE53" s="38"/>
      <c r="ONF53" s="38"/>
      <c r="ONG53" s="38"/>
      <c r="ONH53" s="38"/>
      <c r="ONI53" s="38"/>
      <c r="ONJ53" s="38"/>
      <c r="ONK53" s="38"/>
      <c r="ONL53" s="38"/>
      <c r="ONM53" s="38"/>
      <c r="ONN53" s="38"/>
      <c r="ONO53" s="38"/>
      <c r="ONP53" s="38"/>
      <c r="ONQ53" s="38"/>
      <c r="ONR53" s="38"/>
      <c r="ONS53" s="38"/>
      <c r="ONT53" s="38"/>
      <c r="ONU53" s="38"/>
      <c r="ONV53" s="38"/>
      <c r="ONW53" s="38"/>
      <c r="ONX53" s="38"/>
      <c r="ONY53" s="38"/>
      <c r="ONZ53" s="38"/>
      <c r="OOA53" s="38"/>
      <c r="OOB53" s="38"/>
      <c r="OOC53" s="38"/>
      <c r="OOD53" s="38"/>
      <c r="OOE53" s="38"/>
      <c r="OOF53" s="38"/>
      <c r="OOG53" s="38"/>
      <c r="OOH53" s="38"/>
      <c r="OOI53" s="38"/>
      <c r="OOJ53" s="38"/>
      <c r="OOK53" s="38"/>
      <c r="OOL53" s="38"/>
      <c r="OOM53" s="38"/>
      <c r="OON53" s="38"/>
      <c r="OOO53" s="38"/>
      <c r="OOP53" s="38"/>
      <c r="OOQ53" s="38"/>
      <c r="OOR53" s="38"/>
      <c r="OOS53" s="38"/>
      <c r="OOT53" s="38"/>
      <c r="OOU53" s="38"/>
      <c r="OOV53" s="38"/>
      <c r="OOW53" s="38"/>
      <c r="OOX53" s="38"/>
      <c r="OOY53" s="38"/>
      <c r="OOZ53" s="38"/>
      <c r="OPA53" s="38"/>
      <c r="OPB53" s="38"/>
      <c r="OPC53" s="38"/>
      <c r="OPD53" s="38"/>
      <c r="OPE53" s="38"/>
      <c r="OPF53" s="38"/>
      <c r="OPG53" s="38"/>
      <c r="OPH53" s="38"/>
      <c r="OPI53" s="38"/>
      <c r="OPJ53" s="38"/>
      <c r="OPK53" s="38"/>
      <c r="OPL53" s="38"/>
      <c r="OPM53" s="38"/>
      <c r="OPN53" s="38"/>
      <c r="OPO53" s="38"/>
      <c r="OPP53" s="38"/>
      <c r="OPQ53" s="38"/>
      <c r="OPR53" s="38"/>
      <c r="OPS53" s="38"/>
      <c r="OPT53" s="38"/>
      <c r="OPU53" s="38"/>
      <c r="OPV53" s="38"/>
      <c r="OPW53" s="38"/>
      <c r="OPX53" s="38"/>
      <c r="OPY53" s="38"/>
      <c r="OPZ53" s="38"/>
      <c r="OQA53" s="38"/>
      <c r="OQB53" s="38"/>
      <c r="OQC53" s="38"/>
      <c r="OQD53" s="38"/>
      <c r="OQE53" s="38"/>
      <c r="OQF53" s="38"/>
      <c r="OQG53" s="38"/>
      <c r="OQH53" s="38"/>
      <c r="OQI53" s="38"/>
      <c r="OQJ53" s="38"/>
      <c r="OQK53" s="38"/>
      <c r="OQL53" s="38"/>
      <c r="OQM53" s="38"/>
      <c r="OQN53" s="38"/>
      <c r="OQO53" s="38"/>
      <c r="OQP53" s="38"/>
      <c r="OQQ53" s="38"/>
      <c r="OQR53" s="38"/>
      <c r="OQS53" s="38"/>
      <c r="OQT53" s="38"/>
      <c r="OQU53" s="38"/>
      <c r="OQV53" s="38"/>
      <c r="OQW53" s="38"/>
      <c r="OQX53" s="38"/>
      <c r="OQY53" s="38"/>
      <c r="OQZ53" s="38"/>
      <c r="ORA53" s="38"/>
      <c r="ORB53" s="38"/>
      <c r="ORC53" s="38"/>
      <c r="ORD53" s="38"/>
      <c r="ORE53" s="38"/>
      <c r="ORF53" s="38"/>
      <c r="ORG53" s="38"/>
      <c r="ORH53" s="38"/>
      <c r="ORI53" s="38"/>
      <c r="ORJ53" s="38"/>
      <c r="ORK53" s="38"/>
      <c r="ORL53" s="38"/>
      <c r="ORM53" s="38"/>
      <c r="ORN53" s="38"/>
      <c r="ORO53" s="38"/>
      <c r="ORP53" s="38"/>
      <c r="ORQ53" s="38"/>
      <c r="ORR53" s="38"/>
      <c r="ORS53" s="38"/>
      <c r="ORT53" s="38"/>
      <c r="ORU53" s="38"/>
      <c r="ORV53" s="38"/>
      <c r="ORW53" s="38"/>
      <c r="ORX53" s="38"/>
      <c r="ORY53" s="38"/>
      <c r="ORZ53" s="38"/>
      <c r="OSA53" s="38"/>
      <c r="OSB53" s="38"/>
      <c r="OSC53" s="38"/>
      <c r="OSD53" s="38"/>
      <c r="OSE53" s="38"/>
      <c r="OSF53" s="38"/>
      <c r="OSG53" s="38"/>
      <c r="OSH53" s="38"/>
      <c r="OSI53" s="38"/>
      <c r="OSJ53" s="38"/>
      <c r="OSK53" s="38"/>
      <c r="OSL53" s="38"/>
      <c r="OSM53" s="38"/>
      <c r="OSN53" s="38"/>
      <c r="OSO53" s="38"/>
      <c r="OSP53" s="38"/>
      <c r="OSQ53" s="38"/>
      <c r="OSR53" s="38"/>
      <c r="OSS53" s="38"/>
      <c r="OST53" s="38"/>
      <c r="OSU53" s="38"/>
      <c r="OSV53" s="38"/>
      <c r="OSW53" s="38"/>
      <c r="OSX53" s="38"/>
      <c r="OSY53" s="38"/>
      <c r="OSZ53" s="38"/>
      <c r="OTA53" s="38"/>
      <c r="OTB53" s="38"/>
      <c r="OTC53" s="38"/>
      <c r="OTD53" s="38"/>
      <c r="OTE53" s="38"/>
      <c r="OTF53" s="38"/>
      <c r="OTG53" s="38"/>
      <c r="OTH53" s="38"/>
      <c r="OTI53" s="38"/>
      <c r="OTJ53" s="38"/>
      <c r="OTK53" s="38"/>
      <c r="OTL53" s="38"/>
      <c r="OTM53" s="38"/>
      <c r="OTN53" s="38"/>
      <c r="OTO53" s="38"/>
      <c r="OTP53" s="38"/>
      <c r="OTQ53" s="38"/>
      <c r="OTR53" s="38"/>
      <c r="OTS53" s="38"/>
      <c r="OTT53" s="38"/>
      <c r="OTU53" s="38"/>
      <c r="OTV53" s="38"/>
      <c r="OTW53" s="38"/>
      <c r="OTX53" s="38"/>
      <c r="OTY53" s="38"/>
      <c r="OTZ53" s="38"/>
      <c r="OUA53" s="38"/>
      <c r="OUB53" s="38"/>
      <c r="OUC53" s="38"/>
      <c r="OUD53" s="38"/>
      <c r="OUE53" s="38"/>
      <c r="OUF53" s="38"/>
      <c r="OUG53" s="38"/>
      <c r="OUH53" s="38"/>
      <c r="OUI53" s="38"/>
      <c r="OUJ53" s="38"/>
      <c r="OUK53" s="38"/>
      <c r="OUL53" s="38"/>
      <c r="OUM53" s="38"/>
      <c r="OUN53" s="38"/>
      <c r="OUO53" s="38"/>
      <c r="OUP53" s="38"/>
      <c r="OUQ53" s="38"/>
      <c r="OUR53" s="38"/>
      <c r="OUS53" s="38"/>
      <c r="OUT53" s="38"/>
      <c r="OUU53" s="38"/>
      <c r="OUV53" s="38"/>
      <c r="OUW53" s="38"/>
      <c r="OUX53" s="38"/>
      <c r="OUY53" s="38"/>
      <c r="OUZ53" s="38"/>
      <c r="OVA53" s="38"/>
      <c r="OVB53" s="38"/>
      <c r="OVC53" s="38"/>
      <c r="OVD53" s="38"/>
      <c r="OVE53" s="38"/>
      <c r="OVF53" s="38"/>
      <c r="OVG53" s="38"/>
      <c r="OVH53" s="38"/>
      <c r="OVI53" s="38"/>
      <c r="OVJ53" s="38"/>
      <c r="OVK53" s="38"/>
      <c r="OVL53" s="38"/>
      <c r="OVM53" s="38"/>
      <c r="OVN53" s="38"/>
      <c r="OVO53" s="38"/>
      <c r="OVP53" s="38"/>
      <c r="OVQ53" s="38"/>
      <c r="OVR53" s="38"/>
      <c r="OVS53" s="38"/>
      <c r="OVT53" s="38"/>
      <c r="OVU53" s="38"/>
      <c r="OVV53" s="38"/>
      <c r="OVW53" s="38"/>
      <c r="OVX53" s="38"/>
      <c r="OVY53" s="38"/>
      <c r="OVZ53" s="38"/>
      <c r="OWA53" s="38"/>
      <c r="OWB53" s="38"/>
      <c r="OWC53" s="38"/>
      <c r="OWD53" s="38"/>
      <c r="OWE53" s="38"/>
      <c r="OWF53" s="38"/>
      <c r="OWG53" s="38"/>
      <c r="OWH53" s="38"/>
      <c r="OWI53" s="38"/>
      <c r="OWJ53" s="38"/>
      <c r="OWK53" s="38"/>
      <c r="OWL53" s="38"/>
      <c r="OWM53" s="38"/>
      <c r="OWN53" s="38"/>
      <c r="OWO53" s="38"/>
      <c r="OWP53" s="38"/>
      <c r="OWQ53" s="38"/>
      <c r="OWR53" s="38"/>
      <c r="OWS53" s="38"/>
      <c r="OWT53" s="38"/>
      <c r="OWU53" s="38"/>
      <c r="OWV53" s="38"/>
      <c r="OWW53" s="38"/>
      <c r="OWX53" s="38"/>
      <c r="OWY53" s="38"/>
      <c r="OWZ53" s="38"/>
      <c r="OXA53" s="38"/>
      <c r="OXB53" s="38"/>
      <c r="OXC53" s="38"/>
      <c r="OXD53" s="38"/>
      <c r="OXE53" s="38"/>
      <c r="OXF53" s="38"/>
      <c r="OXG53" s="38"/>
      <c r="OXH53" s="38"/>
      <c r="OXI53" s="38"/>
      <c r="OXJ53" s="38"/>
      <c r="OXK53" s="38"/>
      <c r="OXL53" s="38"/>
      <c r="OXM53" s="38"/>
      <c r="OXN53" s="38"/>
      <c r="OXO53" s="38"/>
      <c r="OXP53" s="38"/>
      <c r="OXQ53" s="38"/>
      <c r="OXR53" s="38"/>
      <c r="OXS53" s="38"/>
      <c r="OXT53" s="38"/>
      <c r="OXU53" s="38"/>
      <c r="OXV53" s="38"/>
      <c r="OXW53" s="38"/>
      <c r="OXX53" s="38"/>
      <c r="OXY53" s="38"/>
      <c r="OXZ53" s="38"/>
      <c r="OYA53" s="38"/>
      <c r="OYB53" s="38"/>
      <c r="OYC53" s="38"/>
      <c r="OYD53" s="38"/>
      <c r="OYE53" s="38"/>
      <c r="OYF53" s="38"/>
      <c r="OYG53" s="38"/>
      <c r="OYH53" s="38"/>
      <c r="OYI53" s="38"/>
      <c r="OYJ53" s="38"/>
      <c r="OYK53" s="38"/>
      <c r="OYL53" s="38"/>
      <c r="OYM53" s="38"/>
      <c r="OYN53" s="38"/>
      <c r="OYO53" s="38"/>
      <c r="OYP53" s="38"/>
      <c r="OYQ53" s="38"/>
      <c r="OYR53" s="38"/>
      <c r="OYS53" s="38"/>
      <c r="OYT53" s="38"/>
      <c r="OYU53" s="38"/>
      <c r="OYV53" s="38"/>
      <c r="OYW53" s="38"/>
      <c r="OYX53" s="38"/>
      <c r="OYY53" s="38"/>
      <c r="OYZ53" s="38"/>
      <c r="OZA53" s="38"/>
      <c r="OZB53" s="38"/>
      <c r="OZC53" s="38"/>
      <c r="OZD53" s="38"/>
      <c r="OZE53" s="38"/>
      <c r="OZF53" s="38"/>
      <c r="OZG53" s="38"/>
      <c r="OZH53" s="38"/>
      <c r="OZI53" s="38"/>
      <c r="OZJ53" s="38"/>
      <c r="OZK53" s="38"/>
      <c r="OZL53" s="38"/>
      <c r="OZM53" s="38"/>
      <c r="OZN53" s="38"/>
      <c r="OZO53" s="38"/>
      <c r="OZP53" s="38"/>
      <c r="OZQ53" s="38"/>
      <c r="OZR53" s="38"/>
      <c r="OZS53" s="38"/>
      <c r="OZT53" s="38"/>
      <c r="OZU53" s="38"/>
      <c r="OZV53" s="38"/>
      <c r="OZW53" s="38"/>
      <c r="OZX53" s="38"/>
      <c r="OZY53" s="38"/>
      <c r="OZZ53" s="38"/>
      <c r="PAA53" s="38"/>
      <c r="PAB53" s="38"/>
      <c r="PAC53" s="38"/>
      <c r="PAD53" s="38"/>
      <c r="PAE53" s="38"/>
      <c r="PAF53" s="38"/>
      <c r="PAG53" s="38"/>
      <c r="PAH53" s="38"/>
      <c r="PAI53" s="38"/>
      <c r="PAJ53" s="38"/>
      <c r="PAK53" s="38"/>
      <c r="PAL53" s="38"/>
      <c r="PAM53" s="38"/>
      <c r="PAN53" s="38"/>
      <c r="PAO53" s="38"/>
      <c r="PAP53" s="38"/>
      <c r="PAQ53" s="38"/>
      <c r="PAR53" s="38"/>
      <c r="PAS53" s="38"/>
      <c r="PAT53" s="38"/>
      <c r="PAU53" s="38"/>
      <c r="PAV53" s="38"/>
      <c r="PAW53" s="38"/>
      <c r="PAX53" s="38"/>
      <c r="PAY53" s="38"/>
      <c r="PAZ53" s="38"/>
      <c r="PBA53" s="38"/>
      <c r="PBB53" s="38"/>
      <c r="PBC53" s="38"/>
      <c r="PBD53" s="38"/>
      <c r="PBE53" s="38"/>
      <c r="PBF53" s="38"/>
      <c r="PBG53" s="38"/>
      <c r="PBH53" s="38"/>
      <c r="PBI53" s="38"/>
      <c r="PBJ53" s="38"/>
      <c r="PBK53" s="38"/>
      <c r="PBL53" s="38"/>
      <c r="PBM53" s="38"/>
      <c r="PBN53" s="38"/>
      <c r="PBO53" s="38"/>
      <c r="PBP53" s="38"/>
      <c r="PBQ53" s="38"/>
      <c r="PBR53" s="38"/>
      <c r="PBS53" s="38"/>
      <c r="PBT53" s="38"/>
      <c r="PBU53" s="38"/>
      <c r="PBV53" s="38"/>
      <c r="PBW53" s="38"/>
      <c r="PBX53" s="38"/>
      <c r="PBY53" s="38"/>
      <c r="PBZ53" s="38"/>
      <c r="PCA53" s="38"/>
      <c r="PCB53" s="38"/>
      <c r="PCC53" s="38"/>
      <c r="PCD53" s="38"/>
      <c r="PCE53" s="38"/>
      <c r="PCF53" s="38"/>
      <c r="PCG53" s="38"/>
      <c r="PCH53" s="38"/>
      <c r="PCI53" s="38"/>
      <c r="PCJ53" s="38"/>
      <c r="PCK53" s="38"/>
      <c r="PCL53" s="38"/>
      <c r="PCM53" s="38"/>
      <c r="PCN53" s="38"/>
      <c r="PCO53" s="38"/>
      <c r="PCP53" s="38"/>
      <c r="PCQ53" s="38"/>
      <c r="PCR53" s="38"/>
      <c r="PCS53" s="38"/>
      <c r="PCT53" s="38"/>
      <c r="PCU53" s="38"/>
      <c r="PCV53" s="38"/>
      <c r="PCW53" s="38"/>
      <c r="PCX53" s="38"/>
      <c r="PCY53" s="38"/>
      <c r="PCZ53" s="38"/>
      <c r="PDA53" s="38"/>
      <c r="PDB53" s="38"/>
      <c r="PDC53" s="38"/>
      <c r="PDD53" s="38"/>
      <c r="PDE53" s="38"/>
      <c r="PDF53" s="38"/>
      <c r="PDG53" s="38"/>
      <c r="PDH53" s="38"/>
      <c r="PDI53" s="38"/>
      <c r="PDJ53" s="38"/>
      <c r="PDK53" s="38"/>
      <c r="PDL53" s="38"/>
      <c r="PDM53" s="38"/>
      <c r="PDN53" s="38"/>
      <c r="PDO53" s="38"/>
      <c r="PDP53" s="38"/>
      <c r="PDQ53" s="38"/>
      <c r="PDR53" s="38"/>
      <c r="PDS53" s="38"/>
      <c r="PDT53" s="38"/>
      <c r="PDU53" s="38"/>
      <c r="PDV53" s="38"/>
      <c r="PDW53" s="38"/>
      <c r="PDX53" s="38"/>
      <c r="PDY53" s="38"/>
      <c r="PDZ53" s="38"/>
      <c r="PEA53" s="38"/>
      <c r="PEB53" s="38"/>
      <c r="PEC53" s="38"/>
      <c r="PED53" s="38"/>
      <c r="PEE53" s="38"/>
      <c r="PEF53" s="38"/>
      <c r="PEG53" s="38"/>
      <c r="PEH53" s="38"/>
      <c r="PEI53" s="38"/>
      <c r="PEJ53" s="38"/>
      <c r="PEK53" s="38"/>
      <c r="PEL53" s="38"/>
      <c r="PEM53" s="38"/>
      <c r="PEN53" s="38"/>
      <c r="PEO53" s="38"/>
      <c r="PEP53" s="38"/>
      <c r="PEQ53" s="38"/>
      <c r="PER53" s="38"/>
      <c r="PES53" s="38"/>
      <c r="PET53" s="38"/>
      <c r="PEU53" s="38"/>
      <c r="PEV53" s="38"/>
      <c r="PEW53" s="38"/>
      <c r="PEX53" s="38"/>
      <c r="PEY53" s="38"/>
      <c r="PEZ53" s="38"/>
      <c r="PFA53" s="38"/>
      <c r="PFB53" s="38"/>
      <c r="PFC53" s="38"/>
      <c r="PFD53" s="38"/>
      <c r="PFE53" s="38"/>
      <c r="PFF53" s="38"/>
      <c r="PFG53" s="38"/>
      <c r="PFH53" s="38"/>
      <c r="PFI53" s="38"/>
      <c r="PFJ53" s="38"/>
      <c r="PFK53" s="38"/>
      <c r="PFL53" s="38"/>
      <c r="PFM53" s="38"/>
      <c r="PFN53" s="38"/>
      <c r="PFO53" s="38"/>
      <c r="PFP53" s="38"/>
      <c r="PFQ53" s="38"/>
      <c r="PFR53" s="38"/>
      <c r="PFS53" s="38"/>
      <c r="PFT53" s="38"/>
      <c r="PFU53" s="38"/>
      <c r="PFV53" s="38"/>
      <c r="PFW53" s="38"/>
      <c r="PFX53" s="38"/>
      <c r="PFY53" s="38"/>
      <c r="PFZ53" s="38"/>
      <c r="PGA53" s="38"/>
      <c r="PGB53" s="38"/>
      <c r="PGC53" s="38"/>
      <c r="PGD53" s="38"/>
      <c r="PGE53" s="38"/>
      <c r="PGF53" s="38"/>
      <c r="PGG53" s="38"/>
      <c r="PGH53" s="38"/>
      <c r="PGI53" s="38"/>
      <c r="PGJ53" s="38"/>
      <c r="PGK53" s="38"/>
      <c r="PGL53" s="38"/>
      <c r="PGM53" s="38"/>
      <c r="PGN53" s="38"/>
      <c r="PGO53" s="38"/>
      <c r="PGP53" s="38"/>
      <c r="PGQ53" s="38"/>
      <c r="PGR53" s="38"/>
      <c r="PGS53" s="38"/>
      <c r="PGT53" s="38"/>
      <c r="PGU53" s="38"/>
      <c r="PGV53" s="38"/>
      <c r="PGW53" s="38"/>
      <c r="PGX53" s="38"/>
      <c r="PGY53" s="38"/>
      <c r="PGZ53" s="38"/>
      <c r="PHA53" s="38"/>
      <c r="PHB53" s="38"/>
      <c r="PHC53" s="38"/>
      <c r="PHD53" s="38"/>
      <c r="PHE53" s="38"/>
      <c r="PHF53" s="38"/>
      <c r="PHG53" s="38"/>
      <c r="PHH53" s="38"/>
      <c r="PHI53" s="38"/>
      <c r="PHJ53" s="38"/>
      <c r="PHK53" s="38"/>
      <c r="PHL53" s="38"/>
      <c r="PHM53" s="38"/>
      <c r="PHN53" s="38"/>
      <c r="PHO53" s="38"/>
      <c r="PHP53" s="38"/>
      <c r="PHQ53" s="38"/>
      <c r="PHR53" s="38"/>
      <c r="PHS53" s="38"/>
      <c r="PHT53" s="38"/>
      <c r="PHU53" s="38"/>
      <c r="PHV53" s="38"/>
      <c r="PHW53" s="38"/>
      <c r="PHX53" s="38"/>
      <c r="PHY53" s="38"/>
      <c r="PHZ53" s="38"/>
      <c r="PIA53" s="38"/>
      <c r="PIB53" s="38"/>
      <c r="PIC53" s="38"/>
      <c r="PID53" s="38"/>
      <c r="PIE53" s="38"/>
      <c r="PIF53" s="38"/>
      <c r="PIG53" s="38"/>
      <c r="PIH53" s="38"/>
      <c r="PII53" s="38"/>
      <c r="PIJ53" s="38"/>
      <c r="PIK53" s="38"/>
      <c r="PIL53" s="38"/>
      <c r="PIM53" s="38"/>
      <c r="PIN53" s="38"/>
      <c r="PIO53" s="38"/>
      <c r="PIP53" s="38"/>
      <c r="PIQ53" s="38"/>
      <c r="PIR53" s="38"/>
      <c r="PIS53" s="38"/>
      <c r="PIT53" s="38"/>
      <c r="PIU53" s="38"/>
      <c r="PIV53" s="38"/>
      <c r="PIW53" s="38"/>
      <c r="PIX53" s="38"/>
      <c r="PIY53" s="38"/>
      <c r="PIZ53" s="38"/>
      <c r="PJA53" s="38"/>
      <c r="PJB53" s="38"/>
      <c r="PJC53" s="38"/>
      <c r="PJD53" s="38"/>
      <c r="PJE53" s="38"/>
      <c r="PJF53" s="38"/>
      <c r="PJG53" s="38"/>
      <c r="PJH53" s="38"/>
      <c r="PJI53" s="38"/>
      <c r="PJJ53" s="38"/>
      <c r="PJK53" s="38"/>
      <c r="PJL53" s="38"/>
      <c r="PJM53" s="38"/>
      <c r="PJN53" s="38"/>
      <c r="PJO53" s="38"/>
      <c r="PJP53" s="38"/>
      <c r="PJQ53" s="38"/>
      <c r="PJR53" s="38"/>
      <c r="PJS53" s="38"/>
      <c r="PJT53" s="38"/>
      <c r="PJU53" s="38"/>
      <c r="PJV53" s="38"/>
      <c r="PJW53" s="38"/>
      <c r="PJX53" s="38"/>
      <c r="PJY53" s="38"/>
      <c r="PJZ53" s="38"/>
      <c r="PKA53" s="38"/>
      <c r="PKB53" s="38"/>
      <c r="PKC53" s="38"/>
      <c r="PKD53" s="38"/>
      <c r="PKE53" s="38"/>
      <c r="PKF53" s="38"/>
      <c r="PKG53" s="38"/>
      <c r="PKH53" s="38"/>
      <c r="PKI53" s="38"/>
      <c r="PKJ53" s="38"/>
      <c r="PKK53" s="38"/>
      <c r="PKL53" s="38"/>
      <c r="PKM53" s="38"/>
      <c r="PKN53" s="38"/>
      <c r="PKO53" s="38"/>
      <c r="PKP53" s="38"/>
      <c r="PKQ53" s="38"/>
      <c r="PKR53" s="38"/>
      <c r="PKS53" s="38"/>
      <c r="PKT53" s="38"/>
      <c r="PKU53" s="38"/>
      <c r="PKV53" s="38"/>
      <c r="PKW53" s="38"/>
      <c r="PKX53" s="38"/>
      <c r="PKY53" s="38"/>
      <c r="PKZ53" s="38"/>
      <c r="PLA53" s="38"/>
      <c r="PLB53" s="38"/>
      <c r="PLC53" s="38"/>
      <c r="PLD53" s="38"/>
      <c r="PLE53" s="38"/>
      <c r="PLF53" s="38"/>
      <c r="PLG53" s="38"/>
      <c r="PLH53" s="38"/>
      <c r="PLI53" s="38"/>
      <c r="PLJ53" s="38"/>
      <c r="PLK53" s="38"/>
      <c r="PLL53" s="38"/>
      <c r="PLM53" s="38"/>
      <c r="PLN53" s="38"/>
      <c r="PLO53" s="38"/>
      <c r="PLP53" s="38"/>
      <c r="PLQ53" s="38"/>
      <c r="PLR53" s="38"/>
      <c r="PLS53" s="38"/>
      <c r="PLT53" s="38"/>
      <c r="PLU53" s="38"/>
      <c r="PLV53" s="38"/>
      <c r="PLW53" s="38"/>
      <c r="PLX53" s="38"/>
      <c r="PLY53" s="38"/>
      <c r="PLZ53" s="38"/>
      <c r="PMA53" s="38"/>
      <c r="PMB53" s="38"/>
      <c r="PMC53" s="38"/>
      <c r="PMD53" s="38"/>
      <c r="PME53" s="38"/>
      <c r="PMF53" s="38"/>
      <c r="PMG53" s="38"/>
      <c r="PMH53" s="38"/>
      <c r="PMI53" s="38"/>
      <c r="PMJ53" s="38"/>
      <c r="PMK53" s="38"/>
      <c r="PML53" s="38"/>
      <c r="PMM53" s="38"/>
      <c r="PMN53" s="38"/>
      <c r="PMO53" s="38"/>
      <c r="PMP53" s="38"/>
      <c r="PMQ53" s="38"/>
      <c r="PMR53" s="38"/>
      <c r="PMS53" s="38"/>
      <c r="PMT53" s="38"/>
      <c r="PMU53" s="38"/>
      <c r="PMV53" s="38"/>
      <c r="PMW53" s="38"/>
      <c r="PMX53" s="38"/>
      <c r="PMY53" s="38"/>
      <c r="PMZ53" s="38"/>
      <c r="PNA53" s="38"/>
      <c r="PNB53" s="38"/>
      <c r="PNC53" s="38"/>
      <c r="PND53" s="38"/>
      <c r="PNE53" s="38"/>
      <c r="PNF53" s="38"/>
      <c r="PNG53" s="38"/>
      <c r="PNH53" s="38"/>
      <c r="PNI53" s="38"/>
      <c r="PNJ53" s="38"/>
      <c r="PNK53" s="38"/>
      <c r="PNL53" s="38"/>
      <c r="PNM53" s="38"/>
      <c r="PNN53" s="38"/>
      <c r="PNO53" s="38"/>
      <c r="PNP53" s="38"/>
      <c r="PNQ53" s="38"/>
      <c r="PNR53" s="38"/>
      <c r="PNS53" s="38"/>
      <c r="PNT53" s="38"/>
      <c r="PNU53" s="38"/>
      <c r="PNV53" s="38"/>
      <c r="PNW53" s="38"/>
      <c r="PNX53" s="38"/>
      <c r="PNY53" s="38"/>
      <c r="PNZ53" s="38"/>
      <c r="POA53" s="38"/>
      <c r="POB53" s="38"/>
      <c r="POC53" s="38"/>
      <c r="POD53" s="38"/>
      <c r="POE53" s="38"/>
      <c r="POF53" s="38"/>
      <c r="POG53" s="38"/>
      <c r="POH53" s="38"/>
      <c r="POI53" s="38"/>
      <c r="POJ53" s="38"/>
      <c r="POK53" s="38"/>
      <c r="POL53" s="38"/>
      <c r="POM53" s="38"/>
      <c r="PON53" s="38"/>
      <c r="POO53" s="38"/>
      <c r="POP53" s="38"/>
      <c r="POQ53" s="38"/>
      <c r="POR53" s="38"/>
      <c r="POS53" s="38"/>
      <c r="POT53" s="38"/>
      <c r="POU53" s="38"/>
      <c r="POV53" s="38"/>
      <c r="POW53" s="38"/>
      <c r="POX53" s="38"/>
      <c r="POY53" s="38"/>
      <c r="POZ53" s="38"/>
      <c r="PPA53" s="38"/>
      <c r="PPB53" s="38"/>
      <c r="PPC53" s="38"/>
      <c r="PPD53" s="38"/>
      <c r="PPE53" s="38"/>
      <c r="PPF53" s="38"/>
      <c r="PPG53" s="38"/>
      <c r="PPH53" s="38"/>
      <c r="PPI53" s="38"/>
      <c r="PPJ53" s="38"/>
      <c r="PPK53" s="38"/>
      <c r="PPL53" s="38"/>
      <c r="PPM53" s="38"/>
      <c r="PPN53" s="38"/>
      <c r="PPO53" s="38"/>
      <c r="PPP53" s="38"/>
      <c r="PPQ53" s="38"/>
      <c r="PPR53" s="38"/>
      <c r="PPS53" s="38"/>
      <c r="PPT53" s="38"/>
      <c r="PPU53" s="38"/>
      <c r="PPV53" s="38"/>
      <c r="PPW53" s="38"/>
      <c r="PPX53" s="38"/>
      <c r="PPY53" s="38"/>
      <c r="PPZ53" s="38"/>
      <c r="PQA53" s="38"/>
      <c r="PQB53" s="38"/>
      <c r="PQC53" s="38"/>
      <c r="PQD53" s="38"/>
      <c r="PQE53" s="38"/>
      <c r="PQF53" s="38"/>
      <c r="PQG53" s="38"/>
      <c r="PQH53" s="38"/>
      <c r="PQI53" s="38"/>
      <c r="PQJ53" s="38"/>
      <c r="PQK53" s="38"/>
      <c r="PQL53" s="38"/>
      <c r="PQM53" s="38"/>
      <c r="PQN53" s="38"/>
      <c r="PQO53" s="38"/>
      <c r="PQP53" s="38"/>
      <c r="PQQ53" s="38"/>
      <c r="PQR53" s="38"/>
      <c r="PQS53" s="38"/>
      <c r="PQT53" s="38"/>
      <c r="PQU53" s="38"/>
      <c r="PQV53" s="38"/>
      <c r="PQW53" s="38"/>
      <c r="PQX53" s="38"/>
      <c r="PQY53" s="38"/>
      <c r="PQZ53" s="38"/>
      <c r="PRA53" s="38"/>
      <c r="PRB53" s="38"/>
      <c r="PRC53" s="38"/>
      <c r="PRD53" s="38"/>
      <c r="PRE53" s="38"/>
      <c r="PRF53" s="38"/>
      <c r="PRG53" s="38"/>
      <c r="PRH53" s="38"/>
      <c r="PRI53" s="38"/>
      <c r="PRJ53" s="38"/>
      <c r="PRK53" s="38"/>
      <c r="PRL53" s="38"/>
      <c r="PRM53" s="38"/>
      <c r="PRN53" s="38"/>
      <c r="PRO53" s="38"/>
      <c r="PRP53" s="38"/>
      <c r="PRQ53" s="38"/>
      <c r="PRR53" s="38"/>
      <c r="PRS53" s="38"/>
      <c r="PRT53" s="38"/>
      <c r="PRU53" s="38"/>
      <c r="PRV53" s="38"/>
      <c r="PRW53" s="38"/>
      <c r="PRX53" s="38"/>
      <c r="PRY53" s="38"/>
      <c r="PRZ53" s="38"/>
      <c r="PSA53" s="38"/>
      <c r="PSB53" s="38"/>
      <c r="PSC53" s="38"/>
      <c r="PSD53" s="38"/>
      <c r="PSE53" s="38"/>
      <c r="PSF53" s="38"/>
      <c r="PSG53" s="38"/>
      <c r="PSH53" s="38"/>
      <c r="PSI53" s="38"/>
      <c r="PSJ53" s="38"/>
      <c r="PSK53" s="38"/>
      <c r="PSL53" s="38"/>
      <c r="PSM53" s="38"/>
      <c r="PSN53" s="38"/>
      <c r="PSO53" s="38"/>
      <c r="PSP53" s="38"/>
      <c r="PSQ53" s="38"/>
      <c r="PSR53" s="38"/>
      <c r="PSS53" s="38"/>
      <c r="PST53" s="38"/>
      <c r="PSU53" s="38"/>
      <c r="PSV53" s="38"/>
      <c r="PSW53" s="38"/>
      <c r="PSX53" s="38"/>
      <c r="PSY53" s="38"/>
      <c r="PSZ53" s="38"/>
      <c r="PTA53" s="38"/>
      <c r="PTB53" s="38"/>
      <c r="PTC53" s="38"/>
      <c r="PTD53" s="38"/>
      <c r="PTE53" s="38"/>
      <c r="PTF53" s="38"/>
      <c r="PTG53" s="38"/>
      <c r="PTH53" s="38"/>
      <c r="PTI53" s="38"/>
      <c r="PTJ53" s="38"/>
      <c r="PTK53" s="38"/>
      <c r="PTL53" s="38"/>
      <c r="PTM53" s="38"/>
      <c r="PTN53" s="38"/>
      <c r="PTO53" s="38"/>
      <c r="PTP53" s="38"/>
      <c r="PTQ53" s="38"/>
      <c r="PTR53" s="38"/>
      <c r="PTS53" s="38"/>
      <c r="PTT53" s="38"/>
      <c r="PTU53" s="38"/>
      <c r="PTV53" s="38"/>
      <c r="PTW53" s="38"/>
      <c r="PTX53" s="38"/>
      <c r="PTY53" s="38"/>
      <c r="PTZ53" s="38"/>
      <c r="PUA53" s="38"/>
      <c r="PUB53" s="38"/>
      <c r="PUC53" s="38"/>
      <c r="PUD53" s="38"/>
      <c r="PUE53" s="38"/>
      <c r="PUF53" s="38"/>
      <c r="PUG53" s="38"/>
      <c r="PUH53" s="38"/>
      <c r="PUI53" s="38"/>
      <c r="PUJ53" s="38"/>
      <c r="PUK53" s="38"/>
      <c r="PUL53" s="38"/>
      <c r="PUM53" s="38"/>
      <c r="PUN53" s="38"/>
      <c r="PUO53" s="38"/>
      <c r="PUP53" s="38"/>
      <c r="PUQ53" s="38"/>
      <c r="PUR53" s="38"/>
      <c r="PUS53" s="38"/>
      <c r="PUT53" s="38"/>
      <c r="PUU53" s="38"/>
      <c r="PUV53" s="38"/>
      <c r="PUW53" s="38"/>
      <c r="PUX53" s="38"/>
      <c r="PUY53" s="38"/>
      <c r="PUZ53" s="38"/>
      <c r="PVA53" s="38"/>
      <c r="PVB53" s="38"/>
      <c r="PVC53" s="38"/>
      <c r="PVD53" s="38"/>
      <c r="PVE53" s="38"/>
      <c r="PVF53" s="38"/>
      <c r="PVG53" s="38"/>
      <c r="PVH53" s="38"/>
      <c r="PVI53" s="38"/>
      <c r="PVJ53" s="38"/>
      <c r="PVK53" s="38"/>
      <c r="PVL53" s="38"/>
      <c r="PVM53" s="38"/>
      <c r="PVN53" s="38"/>
      <c r="PVO53" s="38"/>
      <c r="PVP53" s="38"/>
      <c r="PVQ53" s="38"/>
      <c r="PVR53" s="38"/>
      <c r="PVS53" s="38"/>
      <c r="PVT53" s="38"/>
      <c r="PVU53" s="38"/>
      <c r="PVV53" s="38"/>
      <c r="PVW53" s="38"/>
      <c r="PVX53" s="38"/>
      <c r="PVY53" s="38"/>
      <c r="PVZ53" s="38"/>
      <c r="PWA53" s="38"/>
      <c r="PWB53" s="38"/>
      <c r="PWC53" s="38"/>
      <c r="PWD53" s="38"/>
      <c r="PWE53" s="38"/>
      <c r="PWF53" s="38"/>
      <c r="PWG53" s="38"/>
      <c r="PWH53" s="38"/>
      <c r="PWI53" s="38"/>
      <c r="PWJ53" s="38"/>
      <c r="PWK53" s="38"/>
      <c r="PWL53" s="38"/>
      <c r="PWM53" s="38"/>
      <c r="PWN53" s="38"/>
      <c r="PWO53" s="38"/>
      <c r="PWP53" s="38"/>
      <c r="PWQ53" s="38"/>
      <c r="PWR53" s="38"/>
      <c r="PWS53" s="38"/>
      <c r="PWT53" s="38"/>
      <c r="PWU53" s="38"/>
      <c r="PWV53" s="38"/>
      <c r="PWW53" s="38"/>
      <c r="PWX53" s="38"/>
      <c r="PWY53" s="38"/>
      <c r="PWZ53" s="38"/>
      <c r="PXA53" s="38"/>
      <c r="PXB53" s="38"/>
      <c r="PXC53" s="38"/>
      <c r="PXD53" s="38"/>
      <c r="PXE53" s="38"/>
      <c r="PXF53" s="38"/>
      <c r="PXG53" s="38"/>
      <c r="PXH53" s="38"/>
      <c r="PXI53" s="38"/>
      <c r="PXJ53" s="38"/>
      <c r="PXK53" s="38"/>
      <c r="PXL53" s="38"/>
      <c r="PXM53" s="38"/>
      <c r="PXN53" s="38"/>
      <c r="PXO53" s="38"/>
      <c r="PXP53" s="38"/>
      <c r="PXQ53" s="38"/>
      <c r="PXR53" s="38"/>
      <c r="PXS53" s="38"/>
      <c r="PXT53" s="38"/>
      <c r="PXU53" s="38"/>
      <c r="PXV53" s="38"/>
      <c r="PXW53" s="38"/>
      <c r="PXX53" s="38"/>
      <c r="PXY53" s="38"/>
      <c r="PXZ53" s="38"/>
      <c r="PYA53" s="38"/>
      <c r="PYB53" s="38"/>
      <c r="PYC53" s="38"/>
      <c r="PYD53" s="38"/>
      <c r="PYE53" s="38"/>
      <c r="PYF53" s="38"/>
      <c r="PYG53" s="38"/>
      <c r="PYH53" s="38"/>
      <c r="PYI53" s="38"/>
      <c r="PYJ53" s="38"/>
      <c r="PYK53" s="38"/>
      <c r="PYL53" s="38"/>
      <c r="PYM53" s="38"/>
      <c r="PYN53" s="38"/>
      <c r="PYO53" s="38"/>
      <c r="PYP53" s="38"/>
      <c r="PYQ53" s="38"/>
      <c r="PYR53" s="38"/>
      <c r="PYS53" s="38"/>
      <c r="PYT53" s="38"/>
      <c r="PYU53" s="38"/>
      <c r="PYV53" s="38"/>
      <c r="PYW53" s="38"/>
      <c r="PYX53" s="38"/>
      <c r="PYY53" s="38"/>
      <c r="PYZ53" s="38"/>
      <c r="PZA53" s="38"/>
      <c r="PZB53" s="38"/>
      <c r="PZC53" s="38"/>
      <c r="PZD53" s="38"/>
      <c r="PZE53" s="38"/>
      <c r="PZF53" s="38"/>
      <c r="PZG53" s="38"/>
      <c r="PZH53" s="38"/>
      <c r="PZI53" s="38"/>
      <c r="PZJ53" s="38"/>
      <c r="PZK53" s="38"/>
      <c r="PZL53" s="38"/>
      <c r="PZM53" s="38"/>
      <c r="PZN53" s="38"/>
      <c r="PZO53" s="38"/>
      <c r="PZP53" s="38"/>
      <c r="PZQ53" s="38"/>
      <c r="PZR53" s="38"/>
      <c r="PZS53" s="38"/>
      <c r="PZT53" s="38"/>
      <c r="PZU53" s="38"/>
      <c r="PZV53" s="38"/>
      <c r="PZW53" s="38"/>
      <c r="PZX53" s="38"/>
      <c r="PZY53" s="38"/>
      <c r="PZZ53" s="38"/>
      <c r="QAA53" s="38"/>
      <c r="QAB53" s="38"/>
      <c r="QAC53" s="38"/>
      <c r="QAD53" s="38"/>
      <c r="QAE53" s="38"/>
      <c r="QAF53" s="38"/>
      <c r="QAG53" s="38"/>
      <c r="QAH53" s="38"/>
      <c r="QAI53" s="38"/>
      <c r="QAJ53" s="38"/>
      <c r="QAK53" s="38"/>
      <c r="QAL53" s="38"/>
      <c r="QAM53" s="38"/>
      <c r="QAN53" s="38"/>
      <c r="QAO53" s="38"/>
      <c r="QAP53" s="38"/>
      <c r="QAQ53" s="38"/>
      <c r="QAR53" s="38"/>
      <c r="QAS53" s="38"/>
      <c r="QAT53" s="38"/>
      <c r="QAU53" s="38"/>
      <c r="QAV53" s="38"/>
      <c r="QAW53" s="38"/>
      <c r="QAX53" s="38"/>
      <c r="QAY53" s="38"/>
      <c r="QAZ53" s="38"/>
      <c r="QBA53" s="38"/>
      <c r="QBB53" s="38"/>
      <c r="QBC53" s="38"/>
      <c r="QBD53" s="38"/>
      <c r="QBE53" s="38"/>
      <c r="QBF53" s="38"/>
      <c r="QBG53" s="38"/>
      <c r="QBH53" s="38"/>
      <c r="QBI53" s="38"/>
      <c r="QBJ53" s="38"/>
      <c r="QBK53" s="38"/>
      <c r="QBL53" s="38"/>
      <c r="QBM53" s="38"/>
      <c r="QBN53" s="38"/>
      <c r="QBO53" s="38"/>
      <c r="QBP53" s="38"/>
      <c r="QBQ53" s="38"/>
      <c r="QBR53" s="38"/>
      <c r="QBS53" s="38"/>
      <c r="QBT53" s="38"/>
      <c r="QBU53" s="38"/>
      <c r="QBV53" s="38"/>
      <c r="QBW53" s="38"/>
      <c r="QBX53" s="38"/>
      <c r="QBY53" s="38"/>
      <c r="QBZ53" s="38"/>
      <c r="QCA53" s="38"/>
      <c r="QCB53" s="38"/>
      <c r="QCC53" s="38"/>
      <c r="QCD53" s="38"/>
      <c r="QCE53" s="38"/>
      <c r="QCF53" s="38"/>
      <c r="QCG53" s="38"/>
      <c r="QCH53" s="38"/>
      <c r="QCI53" s="38"/>
      <c r="QCJ53" s="38"/>
      <c r="QCK53" s="38"/>
      <c r="QCL53" s="38"/>
      <c r="QCM53" s="38"/>
      <c r="QCN53" s="38"/>
      <c r="QCO53" s="38"/>
      <c r="QCP53" s="38"/>
      <c r="QCQ53" s="38"/>
      <c r="QCR53" s="38"/>
      <c r="QCS53" s="38"/>
      <c r="QCT53" s="38"/>
      <c r="QCU53" s="38"/>
      <c r="QCV53" s="38"/>
      <c r="QCW53" s="38"/>
      <c r="QCX53" s="38"/>
      <c r="QCY53" s="38"/>
      <c r="QCZ53" s="38"/>
      <c r="QDA53" s="38"/>
      <c r="QDB53" s="38"/>
      <c r="QDC53" s="38"/>
      <c r="QDD53" s="38"/>
      <c r="QDE53" s="38"/>
      <c r="QDF53" s="38"/>
      <c r="QDG53" s="38"/>
      <c r="QDH53" s="38"/>
      <c r="QDI53" s="38"/>
      <c r="QDJ53" s="38"/>
      <c r="QDK53" s="38"/>
      <c r="QDL53" s="38"/>
      <c r="QDM53" s="38"/>
      <c r="QDN53" s="38"/>
      <c r="QDO53" s="38"/>
      <c r="QDP53" s="38"/>
      <c r="QDQ53" s="38"/>
      <c r="QDR53" s="38"/>
      <c r="QDS53" s="38"/>
      <c r="QDT53" s="38"/>
      <c r="QDU53" s="38"/>
      <c r="QDV53" s="38"/>
      <c r="QDW53" s="38"/>
      <c r="QDX53" s="38"/>
      <c r="QDY53" s="38"/>
      <c r="QDZ53" s="38"/>
      <c r="QEA53" s="38"/>
      <c r="QEB53" s="38"/>
      <c r="QEC53" s="38"/>
      <c r="QED53" s="38"/>
      <c r="QEE53" s="38"/>
      <c r="QEF53" s="38"/>
      <c r="QEG53" s="38"/>
      <c r="QEH53" s="38"/>
      <c r="QEI53" s="38"/>
      <c r="QEJ53" s="38"/>
      <c r="QEK53" s="38"/>
      <c r="QEL53" s="38"/>
      <c r="QEM53" s="38"/>
      <c r="QEN53" s="38"/>
      <c r="QEO53" s="38"/>
      <c r="QEP53" s="38"/>
      <c r="QEQ53" s="38"/>
      <c r="QER53" s="38"/>
      <c r="QES53" s="38"/>
      <c r="QET53" s="38"/>
      <c r="QEU53" s="38"/>
      <c r="QEV53" s="38"/>
      <c r="QEW53" s="38"/>
      <c r="QEX53" s="38"/>
      <c r="QEY53" s="38"/>
      <c r="QEZ53" s="38"/>
      <c r="QFA53" s="38"/>
      <c r="QFB53" s="38"/>
      <c r="QFC53" s="38"/>
      <c r="QFD53" s="38"/>
      <c r="QFE53" s="38"/>
      <c r="QFF53" s="38"/>
      <c r="QFG53" s="38"/>
      <c r="QFH53" s="38"/>
      <c r="QFI53" s="38"/>
      <c r="QFJ53" s="38"/>
      <c r="QFK53" s="38"/>
      <c r="QFL53" s="38"/>
      <c r="QFM53" s="38"/>
      <c r="QFN53" s="38"/>
      <c r="QFO53" s="38"/>
      <c r="QFP53" s="38"/>
      <c r="QFQ53" s="38"/>
      <c r="QFR53" s="38"/>
      <c r="QFS53" s="38"/>
      <c r="QFT53" s="38"/>
      <c r="QFU53" s="38"/>
      <c r="QFV53" s="38"/>
      <c r="QFW53" s="38"/>
      <c r="QFX53" s="38"/>
      <c r="QFY53" s="38"/>
      <c r="QFZ53" s="38"/>
      <c r="QGA53" s="38"/>
      <c r="QGB53" s="38"/>
      <c r="QGC53" s="38"/>
      <c r="QGD53" s="38"/>
      <c r="QGE53" s="38"/>
      <c r="QGF53" s="38"/>
      <c r="QGG53" s="38"/>
      <c r="QGH53" s="38"/>
      <c r="QGI53" s="38"/>
      <c r="QGJ53" s="38"/>
      <c r="QGK53" s="38"/>
      <c r="QGL53" s="38"/>
      <c r="QGM53" s="38"/>
      <c r="QGN53" s="38"/>
      <c r="QGO53" s="38"/>
      <c r="QGP53" s="38"/>
      <c r="QGQ53" s="38"/>
      <c r="QGR53" s="38"/>
      <c r="QGS53" s="38"/>
      <c r="QGT53" s="38"/>
      <c r="QGU53" s="38"/>
      <c r="QGV53" s="38"/>
      <c r="QGW53" s="38"/>
      <c r="QGX53" s="38"/>
      <c r="QGY53" s="38"/>
      <c r="QGZ53" s="38"/>
      <c r="QHA53" s="38"/>
      <c r="QHB53" s="38"/>
      <c r="QHC53" s="38"/>
      <c r="QHD53" s="38"/>
      <c r="QHE53" s="38"/>
      <c r="QHF53" s="38"/>
      <c r="QHG53" s="38"/>
      <c r="QHH53" s="38"/>
      <c r="QHI53" s="38"/>
      <c r="QHJ53" s="38"/>
      <c r="QHK53" s="38"/>
      <c r="QHL53" s="38"/>
      <c r="QHM53" s="38"/>
      <c r="QHN53" s="38"/>
      <c r="QHO53" s="38"/>
      <c r="QHP53" s="38"/>
      <c r="QHQ53" s="38"/>
      <c r="QHR53" s="38"/>
      <c r="QHS53" s="38"/>
      <c r="QHT53" s="38"/>
      <c r="QHU53" s="38"/>
      <c r="QHV53" s="38"/>
      <c r="QHW53" s="38"/>
      <c r="QHX53" s="38"/>
      <c r="QHY53" s="38"/>
      <c r="QHZ53" s="38"/>
      <c r="QIA53" s="38"/>
      <c r="QIB53" s="38"/>
      <c r="QIC53" s="38"/>
      <c r="QID53" s="38"/>
      <c r="QIE53" s="38"/>
      <c r="QIF53" s="38"/>
      <c r="QIG53" s="38"/>
      <c r="QIH53" s="38"/>
      <c r="QII53" s="38"/>
      <c r="QIJ53" s="38"/>
      <c r="QIK53" s="38"/>
      <c r="QIL53" s="38"/>
      <c r="QIM53" s="38"/>
      <c r="QIN53" s="38"/>
      <c r="QIO53" s="38"/>
      <c r="QIP53" s="38"/>
      <c r="QIQ53" s="38"/>
      <c r="QIR53" s="38"/>
      <c r="QIS53" s="38"/>
      <c r="QIT53" s="38"/>
      <c r="QIU53" s="38"/>
      <c r="QIV53" s="38"/>
      <c r="QIW53" s="38"/>
      <c r="QIX53" s="38"/>
      <c r="QIY53" s="38"/>
      <c r="QIZ53" s="38"/>
      <c r="QJA53" s="38"/>
      <c r="QJB53" s="38"/>
      <c r="QJC53" s="38"/>
      <c r="QJD53" s="38"/>
      <c r="QJE53" s="38"/>
      <c r="QJF53" s="38"/>
      <c r="QJG53" s="38"/>
      <c r="QJH53" s="38"/>
      <c r="QJI53" s="38"/>
      <c r="QJJ53" s="38"/>
      <c r="QJK53" s="38"/>
      <c r="QJL53" s="38"/>
      <c r="QJM53" s="38"/>
      <c r="QJN53" s="38"/>
      <c r="QJO53" s="38"/>
      <c r="QJP53" s="38"/>
      <c r="QJQ53" s="38"/>
      <c r="QJR53" s="38"/>
      <c r="QJS53" s="38"/>
      <c r="QJT53" s="38"/>
      <c r="QJU53" s="38"/>
      <c r="QJV53" s="38"/>
      <c r="QJW53" s="38"/>
      <c r="QJX53" s="38"/>
      <c r="QJY53" s="38"/>
      <c r="QJZ53" s="38"/>
      <c r="QKA53" s="38"/>
      <c r="QKB53" s="38"/>
      <c r="QKC53" s="38"/>
      <c r="QKD53" s="38"/>
      <c r="QKE53" s="38"/>
      <c r="QKF53" s="38"/>
      <c r="QKG53" s="38"/>
      <c r="QKH53" s="38"/>
      <c r="QKI53" s="38"/>
      <c r="QKJ53" s="38"/>
      <c r="QKK53" s="38"/>
      <c r="QKL53" s="38"/>
      <c r="QKM53" s="38"/>
      <c r="QKN53" s="38"/>
      <c r="QKO53" s="38"/>
      <c r="QKP53" s="38"/>
      <c r="QKQ53" s="38"/>
      <c r="QKR53" s="38"/>
      <c r="QKS53" s="38"/>
      <c r="QKT53" s="38"/>
      <c r="QKU53" s="38"/>
      <c r="QKV53" s="38"/>
      <c r="QKW53" s="38"/>
      <c r="QKX53" s="38"/>
      <c r="QKY53" s="38"/>
      <c r="QKZ53" s="38"/>
      <c r="QLA53" s="38"/>
      <c r="QLB53" s="38"/>
      <c r="QLC53" s="38"/>
      <c r="QLD53" s="38"/>
      <c r="QLE53" s="38"/>
      <c r="QLF53" s="38"/>
      <c r="QLG53" s="38"/>
      <c r="QLH53" s="38"/>
      <c r="QLI53" s="38"/>
      <c r="QLJ53" s="38"/>
      <c r="QLK53" s="38"/>
      <c r="QLL53" s="38"/>
      <c r="QLM53" s="38"/>
      <c r="QLN53" s="38"/>
      <c r="QLO53" s="38"/>
      <c r="QLP53" s="38"/>
      <c r="QLQ53" s="38"/>
      <c r="QLR53" s="38"/>
      <c r="QLS53" s="38"/>
      <c r="QLT53" s="38"/>
      <c r="QLU53" s="38"/>
      <c r="QLV53" s="38"/>
      <c r="QLW53" s="38"/>
      <c r="QLX53" s="38"/>
      <c r="QLY53" s="38"/>
      <c r="QLZ53" s="38"/>
      <c r="QMA53" s="38"/>
      <c r="QMB53" s="38"/>
      <c r="QMC53" s="38"/>
      <c r="QMD53" s="38"/>
      <c r="QME53" s="38"/>
      <c r="QMF53" s="38"/>
      <c r="QMG53" s="38"/>
      <c r="QMH53" s="38"/>
      <c r="QMI53" s="38"/>
      <c r="QMJ53" s="38"/>
      <c r="QMK53" s="38"/>
      <c r="QML53" s="38"/>
      <c r="QMM53" s="38"/>
      <c r="QMN53" s="38"/>
      <c r="QMO53" s="38"/>
      <c r="QMP53" s="38"/>
      <c r="QMQ53" s="38"/>
      <c r="QMR53" s="38"/>
      <c r="QMS53" s="38"/>
      <c r="QMT53" s="38"/>
      <c r="QMU53" s="38"/>
      <c r="QMV53" s="38"/>
      <c r="QMW53" s="38"/>
      <c r="QMX53" s="38"/>
      <c r="QMY53" s="38"/>
      <c r="QMZ53" s="38"/>
      <c r="QNA53" s="38"/>
      <c r="QNB53" s="38"/>
      <c r="QNC53" s="38"/>
      <c r="QND53" s="38"/>
      <c r="QNE53" s="38"/>
      <c r="QNF53" s="38"/>
      <c r="QNG53" s="38"/>
      <c r="QNH53" s="38"/>
      <c r="QNI53" s="38"/>
      <c r="QNJ53" s="38"/>
      <c r="QNK53" s="38"/>
      <c r="QNL53" s="38"/>
      <c r="QNM53" s="38"/>
      <c r="QNN53" s="38"/>
      <c r="QNO53" s="38"/>
      <c r="QNP53" s="38"/>
      <c r="QNQ53" s="38"/>
      <c r="QNR53" s="38"/>
      <c r="QNS53" s="38"/>
      <c r="QNT53" s="38"/>
      <c r="QNU53" s="38"/>
      <c r="QNV53" s="38"/>
      <c r="QNW53" s="38"/>
      <c r="QNX53" s="38"/>
      <c r="QNY53" s="38"/>
      <c r="QNZ53" s="38"/>
      <c r="QOA53" s="38"/>
      <c r="QOB53" s="38"/>
      <c r="QOC53" s="38"/>
      <c r="QOD53" s="38"/>
      <c r="QOE53" s="38"/>
      <c r="QOF53" s="38"/>
      <c r="QOG53" s="38"/>
      <c r="QOH53" s="38"/>
      <c r="QOI53" s="38"/>
      <c r="QOJ53" s="38"/>
      <c r="QOK53" s="38"/>
      <c r="QOL53" s="38"/>
      <c r="QOM53" s="38"/>
      <c r="QON53" s="38"/>
      <c r="QOO53" s="38"/>
      <c r="QOP53" s="38"/>
      <c r="QOQ53" s="38"/>
      <c r="QOR53" s="38"/>
      <c r="QOS53" s="38"/>
      <c r="QOT53" s="38"/>
      <c r="QOU53" s="38"/>
      <c r="QOV53" s="38"/>
      <c r="QOW53" s="38"/>
      <c r="QOX53" s="38"/>
      <c r="QOY53" s="38"/>
      <c r="QOZ53" s="38"/>
      <c r="QPA53" s="38"/>
      <c r="QPB53" s="38"/>
      <c r="QPC53" s="38"/>
      <c r="QPD53" s="38"/>
      <c r="QPE53" s="38"/>
      <c r="QPF53" s="38"/>
      <c r="QPG53" s="38"/>
      <c r="QPH53" s="38"/>
      <c r="QPI53" s="38"/>
      <c r="QPJ53" s="38"/>
      <c r="QPK53" s="38"/>
      <c r="QPL53" s="38"/>
      <c r="QPM53" s="38"/>
      <c r="QPN53" s="38"/>
      <c r="QPO53" s="38"/>
      <c r="QPP53" s="38"/>
      <c r="QPQ53" s="38"/>
      <c r="QPR53" s="38"/>
      <c r="QPS53" s="38"/>
      <c r="QPT53" s="38"/>
      <c r="QPU53" s="38"/>
      <c r="QPV53" s="38"/>
      <c r="QPW53" s="38"/>
      <c r="QPX53" s="38"/>
      <c r="QPY53" s="38"/>
      <c r="QPZ53" s="38"/>
      <c r="QQA53" s="38"/>
      <c r="QQB53" s="38"/>
      <c r="QQC53" s="38"/>
      <c r="QQD53" s="38"/>
      <c r="QQE53" s="38"/>
      <c r="QQF53" s="38"/>
      <c r="QQG53" s="38"/>
      <c r="QQH53" s="38"/>
      <c r="QQI53" s="38"/>
      <c r="QQJ53" s="38"/>
      <c r="QQK53" s="38"/>
      <c r="QQL53" s="38"/>
      <c r="QQM53" s="38"/>
      <c r="QQN53" s="38"/>
      <c r="QQO53" s="38"/>
      <c r="QQP53" s="38"/>
      <c r="QQQ53" s="38"/>
      <c r="QQR53" s="38"/>
      <c r="QQS53" s="38"/>
      <c r="QQT53" s="38"/>
      <c r="QQU53" s="38"/>
      <c r="QQV53" s="38"/>
      <c r="QQW53" s="38"/>
      <c r="QQX53" s="38"/>
      <c r="QQY53" s="38"/>
      <c r="QQZ53" s="38"/>
      <c r="QRA53" s="38"/>
      <c r="QRB53" s="38"/>
      <c r="QRC53" s="38"/>
      <c r="QRD53" s="38"/>
      <c r="QRE53" s="38"/>
      <c r="QRF53" s="38"/>
      <c r="QRG53" s="38"/>
      <c r="QRH53" s="38"/>
      <c r="QRI53" s="38"/>
      <c r="QRJ53" s="38"/>
      <c r="QRK53" s="38"/>
      <c r="QRL53" s="38"/>
      <c r="QRM53" s="38"/>
      <c r="QRN53" s="38"/>
      <c r="QRO53" s="38"/>
      <c r="QRP53" s="38"/>
      <c r="QRQ53" s="38"/>
      <c r="QRR53" s="38"/>
      <c r="QRS53" s="38"/>
      <c r="QRT53" s="38"/>
      <c r="QRU53" s="38"/>
      <c r="QRV53" s="38"/>
      <c r="QRW53" s="38"/>
      <c r="QRX53" s="38"/>
      <c r="QRY53" s="38"/>
      <c r="QRZ53" s="38"/>
      <c r="QSA53" s="38"/>
      <c r="QSB53" s="38"/>
      <c r="QSC53" s="38"/>
      <c r="QSD53" s="38"/>
      <c r="QSE53" s="38"/>
      <c r="QSF53" s="38"/>
      <c r="QSG53" s="38"/>
      <c r="QSH53" s="38"/>
      <c r="QSI53" s="38"/>
      <c r="QSJ53" s="38"/>
      <c r="QSK53" s="38"/>
      <c r="QSL53" s="38"/>
      <c r="QSM53" s="38"/>
      <c r="QSN53" s="38"/>
      <c r="QSO53" s="38"/>
      <c r="QSP53" s="38"/>
      <c r="QSQ53" s="38"/>
      <c r="QSR53" s="38"/>
      <c r="QSS53" s="38"/>
      <c r="QST53" s="38"/>
      <c r="QSU53" s="38"/>
      <c r="QSV53" s="38"/>
      <c r="QSW53" s="38"/>
      <c r="QSX53" s="38"/>
      <c r="QSY53" s="38"/>
      <c r="QSZ53" s="38"/>
      <c r="QTA53" s="38"/>
      <c r="QTB53" s="38"/>
      <c r="QTC53" s="38"/>
      <c r="QTD53" s="38"/>
      <c r="QTE53" s="38"/>
      <c r="QTF53" s="38"/>
      <c r="QTG53" s="38"/>
      <c r="QTH53" s="38"/>
      <c r="QTI53" s="38"/>
      <c r="QTJ53" s="38"/>
      <c r="QTK53" s="38"/>
      <c r="QTL53" s="38"/>
      <c r="QTM53" s="38"/>
      <c r="QTN53" s="38"/>
      <c r="QTO53" s="38"/>
      <c r="QTP53" s="38"/>
      <c r="QTQ53" s="38"/>
      <c r="QTR53" s="38"/>
      <c r="QTS53" s="38"/>
      <c r="QTT53" s="38"/>
      <c r="QTU53" s="38"/>
      <c r="QTV53" s="38"/>
      <c r="QTW53" s="38"/>
      <c r="QTX53" s="38"/>
      <c r="QTY53" s="38"/>
      <c r="QTZ53" s="38"/>
      <c r="QUA53" s="38"/>
      <c r="QUB53" s="38"/>
      <c r="QUC53" s="38"/>
      <c r="QUD53" s="38"/>
      <c r="QUE53" s="38"/>
      <c r="QUF53" s="38"/>
      <c r="QUG53" s="38"/>
      <c r="QUH53" s="38"/>
      <c r="QUI53" s="38"/>
      <c r="QUJ53" s="38"/>
      <c r="QUK53" s="38"/>
      <c r="QUL53" s="38"/>
      <c r="QUM53" s="38"/>
      <c r="QUN53" s="38"/>
      <c r="QUO53" s="38"/>
      <c r="QUP53" s="38"/>
      <c r="QUQ53" s="38"/>
      <c r="QUR53" s="38"/>
      <c r="QUS53" s="38"/>
      <c r="QUT53" s="38"/>
      <c r="QUU53" s="38"/>
      <c r="QUV53" s="38"/>
      <c r="QUW53" s="38"/>
      <c r="QUX53" s="38"/>
      <c r="QUY53" s="38"/>
      <c r="QUZ53" s="38"/>
      <c r="QVA53" s="38"/>
      <c r="QVB53" s="38"/>
      <c r="QVC53" s="38"/>
      <c r="QVD53" s="38"/>
      <c r="QVE53" s="38"/>
      <c r="QVF53" s="38"/>
      <c r="QVG53" s="38"/>
      <c r="QVH53" s="38"/>
      <c r="QVI53" s="38"/>
      <c r="QVJ53" s="38"/>
      <c r="QVK53" s="38"/>
      <c r="QVL53" s="38"/>
      <c r="QVM53" s="38"/>
      <c r="QVN53" s="38"/>
      <c r="QVO53" s="38"/>
      <c r="QVP53" s="38"/>
      <c r="QVQ53" s="38"/>
      <c r="QVR53" s="38"/>
      <c r="QVS53" s="38"/>
      <c r="QVT53" s="38"/>
      <c r="QVU53" s="38"/>
      <c r="QVV53" s="38"/>
      <c r="QVW53" s="38"/>
      <c r="QVX53" s="38"/>
      <c r="QVY53" s="38"/>
      <c r="QVZ53" s="38"/>
      <c r="QWA53" s="38"/>
      <c r="QWB53" s="38"/>
      <c r="QWC53" s="38"/>
      <c r="QWD53" s="38"/>
      <c r="QWE53" s="38"/>
      <c r="QWF53" s="38"/>
      <c r="QWG53" s="38"/>
      <c r="QWH53" s="38"/>
      <c r="QWI53" s="38"/>
      <c r="QWJ53" s="38"/>
      <c r="QWK53" s="38"/>
      <c r="QWL53" s="38"/>
      <c r="QWM53" s="38"/>
      <c r="QWN53" s="38"/>
      <c r="QWO53" s="38"/>
      <c r="QWP53" s="38"/>
      <c r="QWQ53" s="38"/>
      <c r="QWR53" s="38"/>
      <c r="QWS53" s="38"/>
      <c r="QWT53" s="38"/>
      <c r="QWU53" s="38"/>
      <c r="QWV53" s="38"/>
      <c r="QWW53" s="38"/>
      <c r="QWX53" s="38"/>
      <c r="QWY53" s="38"/>
      <c r="QWZ53" s="38"/>
      <c r="QXA53" s="38"/>
      <c r="QXB53" s="38"/>
      <c r="QXC53" s="38"/>
      <c r="QXD53" s="38"/>
      <c r="QXE53" s="38"/>
      <c r="QXF53" s="38"/>
      <c r="QXG53" s="38"/>
      <c r="QXH53" s="38"/>
      <c r="QXI53" s="38"/>
      <c r="QXJ53" s="38"/>
      <c r="QXK53" s="38"/>
      <c r="QXL53" s="38"/>
      <c r="QXM53" s="38"/>
      <c r="QXN53" s="38"/>
      <c r="QXO53" s="38"/>
      <c r="QXP53" s="38"/>
      <c r="QXQ53" s="38"/>
      <c r="QXR53" s="38"/>
      <c r="QXS53" s="38"/>
      <c r="QXT53" s="38"/>
      <c r="QXU53" s="38"/>
      <c r="QXV53" s="38"/>
      <c r="QXW53" s="38"/>
      <c r="QXX53" s="38"/>
      <c r="QXY53" s="38"/>
      <c r="QXZ53" s="38"/>
      <c r="QYA53" s="38"/>
      <c r="QYB53" s="38"/>
      <c r="QYC53" s="38"/>
      <c r="QYD53" s="38"/>
      <c r="QYE53" s="38"/>
      <c r="QYF53" s="38"/>
      <c r="QYG53" s="38"/>
      <c r="QYH53" s="38"/>
      <c r="QYI53" s="38"/>
      <c r="QYJ53" s="38"/>
      <c r="QYK53" s="38"/>
      <c r="QYL53" s="38"/>
      <c r="QYM53" s="38"/>
      <c r="QYN53" s="38"/>
      <c r="QYO53" s="38"/>
      <c r="QYP53" s="38"/>
      <c r="QYQ53" s="38"/>
      <c r="QYR53" s="38"/>
      <c r="QYS53" s="38"/>
      <c r="QYT53" s="38"/>
      <c r="QYU53" s="38"/>
      <c r="QYV53" s="38"/>
      <c r="QYW53" s="38"/>
      <c r="QYX53" s="38"/>
      <c r="QYY53" s="38"/>
      <c r="QYZ53" s="38"/>
      <c r="QZA53" s="38"/>
      <c r="QZB53" s="38"/>
      <c r="QZC53" s="38"/>
      <c r="QZD53" s="38"/>
      <c r="QZE53" s="38"/>
      <c r="QZF53" s="38"/>
      <c r="QZG53" s="38"/>
      <c r="QZH53" s="38"/>
      <c r="QZI53" s="38"/>
      <c r="QZJ53" s="38"/>
      <c r="QZK53" s="38"/>
      <c r="QZL53" s="38"/>
      <c r="QZM53" s="38"/>
      <c r="QZN53" s="38"/>
      <c r="QZO53" s="38"/>
      <c r="QZP53" s="38"/>
      <c r="QZQ53" s="38"/>
      <c r="QZR53" s="38"/>
      <c r="QZS53" s="38"/>
      <c r="QZT53" s="38"/>
      <c r="QZU53" s="38"/>
      <c r="QZV53" s="38"/>
      <c r="QZW53" s="38"/>
      <c r="QZX53" s="38"/>
      <c r="QZY53" s="38"/>
      <c r="QZZ53" s="38"/>
      <c r="RAA53" s="38"/>
      <c r="RAB53" s="38"/>
      <c r="RAC53" s="38"/>
      <c r="RAD53" s="38"/>
      <c r="RAE53" s="38"/>
      <c r="RAF53" s="38"/>
      <c r="RAG53" s="38"/>
      <c r="RAH53" s="38"/>
      <c r="RAI53" s="38"/>
      <c r="RAJ53" s="38"/>
      <c r="RAK53" s="38"/>
      <c r="RAL53" s="38"/>
      <c r="RAM53" s="38"/>
      <c r="RAN53" s="38"/>
      <c r="RAO53" s="38"/>
      <c r="RAP53" s="38"/>
      <c r="RAQ53" s="38"/>
      <c r="RAR53" s="38"/>
      <c r="RAS53" s="38"/>
      <c r="RAT53" s="38"/>
      <c r="RAU53" s="38"/>
      <c r="RAV53" s="38"/>
      <c r="RAW53" s="38"/>
      <c r="RAX53" s="38"/>
      <c r="RAY53" s="38"/>
      <c r="RAZ53" s="38"/>
      <c r="RBA53" s="38"/>
      <c r="RBB53" s="38"/>
      <c r="RBC53" s="38"/>
      <c r="RBD53" s="38"/>
      <c r="RBE53" s="38"/>
      <c r="RBF53" s="38"/>
      <c r="RBG53" s="38"/>
      <c r="RBH53" s="38"/>
      <c r="RBI53" s="38"/>
      <c r="RBJ53" s="38"/>
      <c r="RBK53" s="38"/>
      <c r="RBL53" s="38"/>
      <c r="RBM53" s="38"/>
      <c r="RBN53" s="38"/>
      <c r="RBO53" s="38"/>
      <c r="RBP53" s="38"/>
      <c r="RBQ53" s="38"/>
      <c r="RBR53" s="38"/>
      <c r="RBS53" s="38"/>
      <c r="RBT53" s="38"/>
      <c r="RBU53" s="38"/>
      <c r="RBV53" s="38"/>
      <c r="RBW53" s="38"/>
      <c r="RBX53" s="38"/>
      <c r="RBY53" s="38"/>
      <c r="RBZ53" s="38"/>
      <c r="RCA53" s="38"/>
      <c r="RCB53" s="38"/>
      <c r="RCC53" s="38"/>
      <c r="RCD53" s="38"/>
      <c r="RCE53" s="38"/>
      <c r="RCF53" s="38"/>
      <c r="RCG53" s="38"/>
      <c r="RCH53" s="38"/>
      <c r="RCI53" s="38"/>
      <c r="RCJ53" s="38"/>
      <c r="RCK53" s="38"/>
      <c r="RCL53" s="38"/>
      <c r="RCM53" s="38"/>
      <c r="RCN53" s="38"/>
      <c r="RCO53" s="38"/>
      <c r="RCP53" s="38"/>
      <c r="RCQ53" s="38"/>
      <c r="RCR53" s="38"/>
      <c r="RCS53" s="38"/>
      <c r="RCT53" s="38"/>
      <c r="RCU53" s="38"/>
      <c r="RCV53" s="38"/>
      <c r="RCW53" s="38"/>
      <c r="RCX53" s="38"/>
      <c r="RCY53" s="38"/>
      <c r="RCZ53" s="38"/>
      <c r="RDA53" s="38"/>
      <c r="RDB53" s="38"/>
      <c r="RDC53" s="38"/>
      <c r="RDD53" s="38"/>
      <c r="RDE53" s="38"/>
      <c r="RDF53" s="38"/>
      <c r="RDG53" s="38"/>
      <c r="RDH53" s="38"/>
      <c r="RDI53" s="38"/>
      <c r="RDJ53" s="38"/>
      <c r="RDK53" s="38"/>
      <c r="RDL53" s="38"/>
      <c r="RDM53" s="38"/>
      <c r="RDN53" s="38"/>
      <c r="RDO53" s="38"/>
      <c r="RDP53" s="38"/>
      <c r="RDQ53" s="38"/>
      <c r="RDR53" s="38"/>
      <c r="RDS53" s="38"/>
      <c r="RDT53" s="38"/>
      <c r="RDU53" s="38"/>
      <c r="RDV53" s="38"/>
      <c r="RDW53" s="38"/>
      <c r="RDX53" s="38"/>
      <c r="RDY53" s="38"/>
      <c r="RDZ53" s="38"/>
      <c r="REA53" s="38"/>
      <c r="REB53" s="38"/>
      <c r="REC53" s="38"/>
      <c r="RED53" s="38"/>
      <c r="REE53" s="38"/>
      <c r="REF53" s="38"/>
      <c r="REG53" s="38"/>
      <c r="REH53" s="38"/>
      <c r="REI53" s="38"/>
      <c r="REJ53" s="38"/>
      <c r="REK53" s="38"/>
      <c r="REL53" s="38"/>
      <c r="REM53" s="38"/>
      <c r="REN53" s="38"/>
      <c r="REO53" s="38"/>
      <c r="REP53" s="38"/>
      <c r="REQ53" s="38"/>
      <c r="RER53" s="38"/>
      <c r="RES53" s="38"/>
      <c r="RET53" s="38"/>
      <c r="REU53" s="38"/>
      <c r="REV53" s="38"/>
      <c r="REW53" s="38"/>
      <c r="REX53" s="38"/>
      <c r="REY53" s="38"/>
      <c r="REZ53" s="38"/>
      <c r="RFA53" s="38"/>
      <c r="RFB53" s="38"/>
      <c r="RFC53" s="38"/>
      <c r="RFD53" s="38"/>
      <c r="RFE53" s="38"/>
      <c r="RFF53" s="38"/>
      <c r="RFG53" s="38"/>
      <c r="RFH53" s="38"/>
      <c r="RFI53" s="38"/>
      <c r="RFJ53" s="38"/>
      <c r="RFK53" s="38"/>
      <c r="RFL53" s="38"/>
      <c r="RFM53" s="38"/>
      <c r="RFN53" s="38"/>
      <c r="RFO53" s="38"/>
      <c r="RFP53" s="38"/>
      <c r="RFQ53" s="38"/>
      <c r="RFR53" s="38"/>
      <c r="RFS53" s="38"/>
      <c r="RFT53" s="38"/>
      <c r="RFU53" s="38"/>
      <c r="RFV53" s="38"/>
      <c r="RFW53" s="38"/>
      <c r="RFX53" s="38"/>
      <c r="RFY53" s="38"/>
      <c r="RFZ53" s="38"/>
      <c r="RGA53" s="38"/>
      <c r="RGB53" s="38"/>
      <c r="RGC53" s="38"/>
      <c r="RGD53" s="38"/>
      <c r="RGE53" s="38"/>
      <c r="RGF53" s="38"/>
      <c r="RGG53" s="38"/>
      <c r="RGH53" s="38"/>
      <c r="RGI53" s="38"/>
      <c r="RGJ53" s="38"/>
      <c r="RGK53" s="38"/>
      <c r="RGL53" s="38"/>
      <c r="RGM53" s="38"/>
      <c r="RGN53" s="38"/>
      <c r="RGO53" s="38"/>
      <c r="RGP53" s="38"/>
      <c r="RGQ53" s="38"/>
      <c r="RGR53" s="38"/>
      <c r="RGS53" s="38"/>
      <c r="RGT53" s="38"/>
      <c r="RGU53" s="38"/>
      <c r="RGV53" s="38"/>
      <c r="RGW53" s="38"/>
      <c r="RGX53" s="38"/>
      <c r="RGY53" s="38"/>
      <c r="RGZ53" s="38"/>
      <c r="RHA53" s="38"/>
      <c r="RHB53" s="38"/>
      <c r="RHC53" s="38"/>
      <c r="RHD53" s="38"/>
      <c r="RHE53" s="38"/>
      <c r="RHF53" s="38"/>
      <c r="RHG53" s="38"/>
      <c r="RHH53" s="38"/>
      <c r="RHI53" s="38"/>
      <c r="RHJ53" s="38"/>
      <c r="RHK53" s="38"/>
      <c r="RHL53" s="38"/>
      <c r="RHM53" s="38"/>
      <c r="RHN53" s="38"/>
      <c r="RHO53" s="38"/>
      <c r="RHP53" s="38"/>
      <c r="RHQ53" s="38"/>
      <c r="RHR53" s="38"/>
      <c r="RHS53" s="38"/>
      <c r="RHT53" s="38"/>
      <c r="RHU53" s="38"/>
      <c r="RHV53" s="38"/>
      <c r="RHW53" s="38"/>
      <c r="RHX53" s="38"/>
      <c r="RHY53" s="38"/>
      <c r="RHZ53" s="38"/>
      <c r="RIA53" s="38"/>
      <c r="RIB53" s="38"/>
      <c r="RIC53" s="38"/>
      <c r="RID53" s="38"/>
      <c r="RIE53" s="38"/>
      <c r="RIF53" s="38"/>
      <c r="RIG53" s="38"/>
      <c r="RIH53" s="38"/>
      <c r="RII53" s="38"/>
      <c r="RIJ53" s="38"/>
      <c r="RIK53" s="38"/>
      <c r="RIL53" s="38"/>
      <c r="RIM53" s="38"/>
      <c r="RIN53" s="38"/>
      <c r="RIO53" s="38"/>
      <c r="RIP53" s="38"/>
      <c r="RIQ53" s="38"/>
      <c r="RIR53" s="38"/>
      <c r="RIS53" s="38"/>
      <c r="RIT53" s="38"/>
      <c r="RIU53" s="38"/>
      <c r="RIV53" s="38"/>
      <c r="RIW53" s="38"/>
      <c r="RIX53" s="38"/>
      <c r="RIY53" s="38"/>
      <c r="RIZ53" s="38"/>
      <c r="RJA53" s="38"/>
      <c r="RJB53" s="38"/>
      <c r="RJC53" s="38"/>
      <c r="RJD53" s="38"/>
      <c r="RJE53" s="38"/>
      <c r="RJF53" s="38"/>
      <c r="RJG53" s="38"/>
      <c r="RJH53" s="38"/>
      <c r="RJI53" s="38"/>
      <c r="RJJ53" s="38"/>
      <c r="RJK53" s="38"/>
      <c r="RJL53" s="38"/>
      <c r="RJM53" s="38"/>
      <c r="RJN53" s="38"/>
      <c r="RJO53" s="38"/>
      <c r="RJP53" s="38"/>
      <c r="RJQ53" s="38"/>
      <c r="RJR53" s="38"/>
      <c r="RJS53" s="38"/>
      <c r="RJT53" s="38"/>
      <c r="RJU53" s="38"/>
      <c r="RJV53" s="38"/>
      <c r="RJW53" s="38"/>
      <c r="RJX53" s="38"/>
      <c r="RJY53" s="38"/>
      <c r="RJZ53" s="38"/>
      <c r="RKA53" s="38"/>
      <c r="RKB53" s="38"/>
      <c r="RKC53" s="38"/>
      <c r="RKD53" s="38"/>
      <c r="RKE53" s="38"/>
      <c r="RKF53" s="38"/>
      <c r="RKG53" s="38"/>
      <c r="RKH53" s="38"/>
      <c r="RKI53" s="38"/>
      <c r="RKJ53" s="38"/>
      <c r="RKK53" s="38"/>
      <c r="RKL53" s="38"/>
      <c r="RKM53" s="38"/>
      <c r="RKN53" s="38"/>
      <c r="RKO53" s="38"/>
      <c r="RKP53" s="38"/>
      <c r="RKQ53" s="38"/>
      <c r="RKR53" s="38"/>
      <c r="RKS53" s="38"/>
      <c r="RKT53" s="38"/>
      <c r="RKU53" s="38"/>
      <c r="RKV53" s="38"/>
      <c r="RKW53" s="38"/>
      <c r="RKX53" s="38"/>
      <c r="RKY53" s="38"/>
      <c r="RKZ53" s="38"/>
      <c r="RLA53" s="38"/>
      <c r="RLB53" s="38"/>
      <c r="RLC53" s="38"/>
      <c r="RLD53" s="38"/>
      <c r="RLE53" s="38"/>
      <c r="RLF53" s="38"/>
      <c r="RLG53" s="38"/>
      <c r="RLH53" s="38"/>
      <c r="RLI53" s="38"/>
      <c r="RLJ53" s="38"/>
      <c r="RLK53" s="38"/>
      <c r="RLL53" s="38"/>
      <c r="RLM53" s="38"/>
      <c r="RLN53" s="38"/>
      <c r="RLO53" s="38"/>
      <c r="RLP53" s="38"/>
      <c r="RLQ53" s="38"/>
      <c r="RLR53" s="38"/>
      <c r="RLS53" s="38"/>
      <c r="RLT53" s="38"/>
      <c r="RLU53" s="38"/>
      <c r="RLV53" s="38"/>
      <c r="RLW53" s="38"/>
      <c r="RLX53" s="38"/>
      <c r="RLY53" s="38"/>
      <c r="RLZ53" s="38"/>
      <c r="RMA53" s="38"/>
      <c r="RMB53" s="38"/>
      <c r="RMC53" s="38"/>
      <c r="RMD53" s="38"/>
      <c r="RME53" s="38"/>
      <c r="RMF53" s="38"/>
      <c r="RMG53" s="38"/>
      <c r="RMH53" s="38"/>
      <c r="RMI53" s="38"/>
      <c r="RMJ53" s="38"/>
      <c r="RMK53" s="38"/>
      <c r="RML53" s="38"/>
      <c r="RMM53" s="38"/>
      <c r="RMN53" s="38"/>
      <c r="RMO53" s="38"/>
      <c r="RMP53" s="38"/>
      <c r="RMQ53" s="38"/>
      <c r="RMR53" s="38"/>
      <c r="RMS53" s="38"/>
      <c r="RMT53" s="38"/>
      <c r="RMU53" s="38"/>
      <c r="RMV53" s="38"/>
      <c r="RMW53" s="38"/>
      <c r="RMX53" s="38"/>
      <c r="RMY53" s="38"/>
      <c r="RMZ53" s="38"/>
      <c r="RNA53" s="38"/>
      <c r="RNB53" s="38"/>
      <c r="RNC53" s="38"/>
      <c r="RND53" s="38"/>
      <c r="RNE53" s="38"/>
      <c r="RNF53" s="38"/>
      <c r="RNG53" s="38"/>
      <c r="RNH53" s="38"/>
      <c r="RNI53" s="38"/>
      <c r="RNJ53" s="38"/>
      <c r="RNK53" s="38"/>
      <c r="RNL53" s="38"/>
      <c r="RNM53" s="38"/>
      <c r="RNN53" s="38"/>
      <c r="RNO53" s="38"/>
      <c r="RNP53" s="38"/>
      <c r="RNQ53" s="38"/>
      <c r="RNR53" s="38"/>
      <c r="RNS53" s="38"/>
      <c r="RNT53" s="38"/>
      <c r="RNU53" s="38"/>
      <c r="RNV53" s="38"/>
      <c r="RNW53" s="38"/>
      <c r="RNX53" s="38"/>
      <c r="RNY53" s="38"/>
      <c r="RNZ53" s="38"/>
      <c r="ROA53" s="38"/>
      <c r="ROB53" s="38"/>
      <c r="ROC53" s="38"/>
      <c r="ROD53" s="38"/>
      <c r="ROE53" s="38"/>
      <c r="ROF53" s="38"/>
      <c r="ROG53" s="38"/>
      <c r="ROH53" s="38"/>
      <c r="ROI53" s="38"/>
      <c r="ROJ53" s="38"/>
      <c r="ROK53" s="38"/>
      <c r="ROL53" s="38"/>
      <c r="ROM53" s="38"/>
      <c r="RON53" s="38"/>
      <c r="ROO53" s="38"/>
      <c r="ROP53" s="38"/>
      <c r="ROQ53" s="38"/>
      <c r="ROR53" s="38"/>
      <c r="ROS53" s="38"/>
      <c r="ROT53" s="38"/>
      <c r="ROU53" s="38"/>
      <c r="ROV53" s="38"/>
      <c r="ROW53" s="38"/>
      <c r="ROX53" s="38"/>
      <c r="ROY53" s="38"/>
      <c r="ROZ53" s="38"/>
      <c r="RPA53" s="38"/>
      <c r="RPB53" s="38"/>
      <c r="RPC53" s="38"/>
      <c r="RPD53" s="38"/>
      <c r="RPE53" s="38"/>
      <c r="RPF53" s="38"/>
      <c r="RPG53" s="38"/>
      <c r="RPH53" s="38"/>
      <c r="RPI53" s="38"/>
      <c r="RPJ53" s="38"/>
      <c r="RPK53" s="38"/>
      <c r="RPL53" s="38"/>
      <c r="RPM53" s="38"/>
      <c r="RPN53" s="38"/>
      <c r="RPO53" s="38"/>
      <c r="RPP53" s="38"/>
      <c r="RPQ53" s="38"/>
      <c r="RPR53" s="38"/>
      <c r="RPS53" s="38"/>
      <c r="RPT53" s="38"/>
      <c r="RPU53" s="38"/>
      <c r="RPV53" s="38"/>
      <c r="RPW53" s="38"/>
      <c r="RPX53" s="38"/>
      <c r="RPY53" s="38"/>
      <c r="RPZ53" s="38"/>
      <c r="RQA53" s="38"/>
      <c r="RQB53" s="38"/>
      <c r="RQC53" s="38"/>
      <c r="RQD53" s="38"/>
      <c r="RQE53" s="38"/>
      <c r="RQF53" s="38"/>
      <c r="RQG53" s="38"/>
      <c r="RQH53" s="38"/>
      <c r="RQI53" s="38"/>
      <c r="RQJ53" s="38"/>
      <c r="RQK53" s="38"/>
      <c r="RQL53" s="38"/>
      <c r="RQM53" s="38"/>
      <c r="RQN53" s="38"/>
      <c r="RQO53" s="38"/>
      <c r="RQP53" s="38"/>
      <c r="RQQ53" s="38"/>
      <c r="RQR53" s="38"/>
      <c r="RQS53" s="38"/>
      <c r="RQT53" s="38"/>
      <c r="RQU53" s="38"/>
      <c r="RQV53" s="38"/>
      <c r="RQW53" s="38"/>
      <c r="RQX53" s="38"/>
      <c r="RQY53" s="38"/>
      <c r="RQZ53" s="38"/>
      <c r="RRA53" s="38"/>
      <c r="RRB53" s="38"/>
      <c r="RRC53" s="38"/>
      <c r="RRD53" s="38"/>
      <c r="RRE53" s="38"/>
      <c r="RRF53" s="38"/>
      <c r="RRG53" s="38"/>
      <c r="RRH53" s="38"/>
      <c r="RRI53" s="38"/>
      <c r="RRJ53" s="38"/>
      <c r="RRK53" s="38"/>
      <c r="RRL53" s="38"/>
      <c r="RRM53" s="38"/>
      <c r="RRN53" s="38"/>
      <c r="RRO53" s="38"/>
      <c r="RRP53" s="38"/>
      <c r="RRQ53" s="38"/>
      <c r="RRR53" s="38"/>
      <c r="RRS53" s="38"/>
      <c r="RRT53" s="38"/>
      <c r="RRU53" s="38"/>
      <c r="RRV53" s="38"/>
      <c r="RRW53" s="38"/>
      <c r="RRX53" s="38"/>
      <c r="RRY53" s="38"/>
      <c r="RRZ53" s="38"/>
      <c r="RSA53" s="38"/>
      <c r="RSB53" s="38"/>
      <c r="RSC53" s="38"/>
      <c r="RSD53" s="38"/>
      <c r="RSE53" s="38"/>
      <c r="RSF53" s="38"/>
      <c r="RSG53" s="38"/>
      <c r="RSH53" s="38"/>
      <c r="RSI53" s="38"/>
      <c r="RSJ53" s="38"/>
      <c r="RSK53" s="38"/>
      <c r="RSL53" s="38"/>
      <c r="RSM53" s="38"/>
      <c r="RSN53" s="38"/>
      <c r="RSO53" s="38"/>
      <c r="RSP53" s="38"/>
      <c r="RSQ53" s="38"/>
      <c r="RSR53" s="38"/>
      <c r="RSS53" s="38"/>
      <c r="RST53" s="38"/>
      <c r="RSU53" s="38"/>
      <c r="RSV53" s="38"/>
      <c r="RSW53" s="38"/>
      <c r="RSX53" s="38"/>
      <c r="RSY53" s="38"/>
      <c r="RSZ53" s="38"/>
      <c r="RTA53" s="38"/>
      <c r="RTB53" s="38"/>
      <c r="RTC53" s="38"/>
      <c r="RTD53" s="38"/>
      <c r="RTE53" s="38"/>
      <c r="RTF53" s="38"/>
      <c r="RTG53" s="38"/>
      <c r="RTH53" s="38"/>
      <c r="RTI53" s="38"/>
      <c r="RTJ53" s="38"/>
      <c r="RTK53" s="38"/>
      <c r="RTL53" s="38"/>
      <c r="RTM53" s="38"/>
      <c r="RTN53" s="38"/>
      <c r="RTO53" s="38"/>
      <c r="RTP53" s="38"/>
      <c r="RTQ53" s="38"/>
      <c r="RTR53" s="38"/>
      <c r="RTS53" s="38"/>
      <c r="RTT53" s="38"/>
      <c r="RTU53" s="38"/>
      <c r="RTV53" s="38"/>
      <c r="RTW53" s="38"/>
      <c r="RTX53" s="38"/>
      <c r="RTY53" s="38"/>
      <c r="RTZ53" s="38"/>
      <c r="RUA53" s="38"/>
      <c r="RUB53" s="38"/>
      <c r="RUC53" s="38"/>
      <c r="RUD53" s="38"/>
      <c r="RUE53" s="38"/>
      <c r="RUF53" s="38"/>
      <c r="RUG53" s="38"/>
      <c r="RUH53" s="38"/>
      <c r="RUI53" s="38"/>
      <c r="RUJ53" s="38"/>
      <c r="RUK53" s="38"/>
      <c r="RUL53" s="38"/>
      <c r="RUM53" s="38"/>
      <c r="RUN53" s="38"/>
      <c r="RUO53" s="38"/>
      <c r="RUP53" s="38"/>
      <c r="RUQ53" s="38"/>
      <c r="RUR53" s="38"/>
      <c r="RUS53" s="38"/>
      <c r="RUT53" s="38"/>
      <c r="RUU53" s="38"/>
      <c r="RUV53" s="38"/>
      <c r="RUW53" s="38"/>
      <c r="RUX53" s="38"/>
      <c r="RUY53" s="38"/>
      <c r="RUZ53" s="38"/>
      <c r="RVA53" s="38"/>
      <c r="RVB53" s="38"/>
      <c r="RVC53" s="38"/>
      <c r="RVD53" s="38"/>
      <c r="RVE53" s="38"/>
      <c r="RVF53" s="38"/>
      <c r="RVG53" s="38"/>
      <c r="RVH53" s="38"/>
      <c r="RVI53" s="38"/>
      <c r="RVJ53" s="38"/>
      <c r="RVK53" s="38"/>
      <c r="RVL53" s="38"/>
      <c r="RVM53" s="38"/>
      <c r="RVN53" s="38"/>
      <c r="RVO53" s="38"/>
      <c r="RVP53" s="38"/>
      <c r="RVQ53" s="38"/>
      <c r="RVR53" s="38"/>
      <c r="RVS53" s="38"/>
      <c r="RVT53" s="38"/>
      <c r="RVU53" s="38"/>
      <c r="RVV53" s="38"/>
      <c r="RVW53" s="38"/>
      <c r="RVX53" s="38"/>
      <c r="RVY53" s="38"/>
      <c r="RVZ53" s="38"/>
      <c r="RWA53" s="38"/>
      <c r="RWB53" s="38"/>
      <c r="RWC53" s="38"/>
      <c r="RWD53" s="38"/>
      <c r="RWE53" s="38"/>
      <c r="RWF53" s="38"/>
      <c r="RWG53" s="38"/>
      <c r="RWH53" s="38"/>
      <c r="RWI53" s="38"/>
      <c r="RWJ53" s="38"/>
      <c r="RWK53" s="38"/>
      <c r="RWL53" s="38"/>
      <c r="RWM53" s="38"/>
      <c r="RWN53" s="38"/>
      <c r="RWO53" s="38"/>
      <c r="RWP53" s="38"/>
      <c r="RWQ53" s="38"/>
      <c r="RWR53" s="38"/>
      <c r="RWS53" s="38"/>
      <c r="RWT53" s="38"/>
      <c r="RWU53" s="38"/>
      <c r="RWV53" s="38"/>
      <c r="RWW53" s="38"/>
      <c r="RWX53" s="38"/>
      <c r="RWY53" s="38"/>
      <c r="RWZ53" s="38"/>
      <c r="RXA53" s="38"/>
      <c r="RXB53" s="38"/>
      <c r="RXC53" s="38"/>
      <c r="RXD53" s="38"/>
      <c r="RXE53" s="38"/>
      <c r="RXF53" s="38"/>
      <c r="RXG53" s="38"/>
      <c r="RXH53" s="38"/>
      <c r="RXI53" s="38"/>
      <c r="RXJ53" s="38"/>
      <c r="RXK53" s="38"/>
      <c r="RXL53" s="38"/>
      <c r="RXM53" s="38"/>
      <c r="RXN53" s="38"/>
      <c r="RXO53" s="38"/>
      <c r="RXP53" s="38"/>
      <c r="RXQ53" s="38"/>
      <c r="RXR53" s="38"/>
      <c r="RXS53" s="38"/>
      <c r="RXT53" s="38"/>
      <c r="RXU53" s="38"/>
      <c r="RXV53" s="38"/>
      <c r="RXW53" s="38"/>
      <c r="RXX53" s="38"/>
      <c r="RXY53" s="38"/>
      <c r="RXZ53" s="38"/>
      <c r="RYA53" s="38"/>
      <c r="RYB53" s="38"/>
      <c r="RYC53" s="38"/>
      <c r="RYD53" s="38"/>
      <c r="RYE53" s="38"/>
      <c r="RYF53" s="38"/>
      <c r="RYG53" s="38"/>
      <c r="RYH53" s="38"/>
      <c r="RYI53" s="38"/>
      <c r="RYJ53" s="38"/>
      <c r="RYK53" s="38"/>
      <c r="RYL53" s="38"/>
      <c r="RYM53" s="38"/>
      <c r="RYN53" s="38"/>
      <c r="RYO53" s="38"/>
      <c r="RYP53" s="38"/>
      <c r="RYQ53" s="38"/>
      <c r="RYR53" s="38"/>
      <c r="RYS53" s="38"/>
      <c r="RYT53" s="38"/>
      <c r="RYU53" s="38"/>
      <c r="RYV53" s="38"/>
      <c r="RYW53" s="38"/>
      <c r="RYX53" s="38"/>
      <c r="RYY53" s="38"/>
      <c r="RYZ53" s="38"/>
      <c r="RZA53" s="38"/>
      <c r="RZB53" s="38"/>
      <c r="RZC53" s="38"/>
      <c r="RZD53" s="38"/>
      <c r="RZE53" s="38"/>
      <c r="RZF53" s="38"/>
      <c r="RZG53" s="38"/>
      <c r="RZH53" s="38"/>
      <c r="RZI53" s="38"/>
      <c r="RZJ53" s="38"/>
      <c r="RZK53" s="38"/>
      <c r="RZL53" s="38"/>
      <c r="RZM53" s="38"/>
      <c r="RZN53" s="38"/>
      <c r="RZO53" s="38"/>
      <c r="RZP53" s="38"/>
      <c r="RZQ53" s="38"/>
      <c r="RZR53" s="38"/>
      <c r="RZS53" s="38"/>
      <c r="RZT53" s="38"/>
      <c r="RZU53" s="38"/>
      <c r="RZV53" s="38"/>
      <c r="RZW53" s="38"/>
      <c r="RZX53" s="38"/>
      <c r="RZY53" s="38"/>
      <c r="RZZ53" s="38"/>
      <c r="SAA53" s="38"/>
      <c r="SAB53" s="38"/>
      <c r="SAC53" s="38"/>
      <c r="SAD53" s="38"/>
      <c r="SAE53" s="38"/>
      <c r="SAF53" s="38"/>
      <c r="SAG53" s="38"/>
      <c r="SAH53" s="38"/>
      <c r="SAI53" s="38"/>
      <c r="SAJ53" s="38"/>
      <c r="SAK53" s="38"/>
      <c r="SAL53" s="38"/>
      <c r="SAM53" s="38"/>
      <c r="SAN53" s="38"/>
      <c r="SAO53" s="38"/>
      <c r="SAP53" s="38"/>
      <c r="SAQ53" s="38"/>
      <c r="SAR53" s="38"/>
      <c r="SAS53" s="38"/>
      <c r="SAT53" s="38"/>
      <c r="SAU53" s="38"/>
      <c r="SAV53" s="38"/>
      <c r="SAW53" s="38"/>
      <c r="SAX53" s="38"/>
      <c r="SAY53" s="38"/>
      <c r="SAZ53" s="38"/>
      <c r="SBA53" s="38"/>
      <c r="SBB53" s="38"/>
      <c r="SBC53" s="38"/>
      <c r="SBD53" s="38"/>
      <c r="SBE53" s="38"/>
      <c r="SBF53" s="38"/>
      <c r="SBG53" s="38"/>
      <c r="SBH53" s="38"/>
      <c r="SBI53" s="38"/>
      <c r="SBJ53" s="38"/>
      <c r="SBK53" s="38"/>
      <c r="SBL53" s="38"/>
      <c r="SBM53" s="38"/>
      <c r="SBN53" s="38"/>
      <c r="SBO53" s="38"/>
      <c r="SBP53" s="38"/>
      <c r="SBQ53" s="38"/>
      <c r="SBR53" s="38"/>
      <c r="SBS53" s="38"/>
      <c r="SBT53" s="38"/>
      <c r="SBU53" s="38"/>
      <c r="SBV53" s="38"/>
      <c r="SBW53" s="38"/>
      <c r="SBX53" s="38"/>
      <c r="SBY53" s="38"/>
      <c r="SBZ53" s="38"/>
      <c r="SCA53" s="38"/>
      <c r="SCB53" s="38"/>
      <c r="SCC53" s="38"/>
      <c r="SCD53" s="38"/>
      <c r="SCE53" s="38"/>
      <c r="SCF53" s="38"/>
      <c r="SCG53" s="38"/>
      <c r="SCH53" s="38"/>
      <c r="SCI53" s="38"/>
      <c r="SCJ53" s="38"/>
      <c r="SCK53" s="38"/>
      <c r="SCL53" s="38"/>
      <c r="SCM53" s="38"/>
      <c r="SCN53" s="38"/>
      <c r="SCO53" s="38"/>
      <c r="SCP53" s="38"/>
      <c r="SCQ53" s="38"/>
      <c r="SCR53" s="38"/>
      <c r="SCS53" s="38"/>
      <c r="SCT53" s="38"/>
      <c r="SCU53" s="38"/>
      <c r="SCV53" s="38"/>
      <c r="SCW53" s="38"/>
      <c r="SCX53" s="38"/>
      <c r="SCY53" s="38"/>
      <c r="SCZ53" s="38"/>
      <c r="SDA53" s="38"/>
      <c r="SDB53" s="38"/>
      <c r="SDC53" s="38"/>
      <c r="SDD53" s="38"/>
      <c r="SDE53" s="38"/>
      <c r="SDF53" s="38"/>
      <c r="SDG53" s="38"/>
      <c r="SDH53" s="38"/>
      <c r="SDI53" s="38"/>
      <c r="SDJ53" s="38"/>
      <c r="SDK53" s="38"/>
      <c r="SDL53" s="38"/>
      <c r="SDM53" s="38"/>
      <c r="SDN53" s="38"/>
      <c r="SDO53" s="38"/>
      <c r="SDP53" s="38"/>
      <c r="SDQ53" s="38"/>
      <c r="SDR53" s="38"/>
      <c r="SDS53" s="38"/>
      <c r="SDT53" s="38"/>
      <c r="SDU53" s="38"/>
      <c r="SDV53" s="38"/>
      <c r="SDW53" s="38"/>
      <c r="SDX53" s="38"/>
      <c r="SDY53" s="38"/>
      <c r="SDZ53" s="38"/>
      <c r="SEA53" s="38"/>
      <c r="SEB53" s="38"/>
      <c r="SEC53" s="38"/>
      <c r="SED53" s="38"/>
      <c r="SEE53" s="38"/>
      <c r="SEF53" s="38"/>
      <c r="SEG53" s="38"/>
      <c r="SEH53" s="38"/>
      <c r="SEI53" s="38"/>
      <c r="SEJ53" s="38"/>
      <c r="SEK53" s="38"/>
      <c r="SEL53" s="38"/>
      <c r="SEM53" s="38"/>
      <c r="SEN53" s="38"/>
      <c r="SEO53" s="38"/>
      <c r="SEP53" s="38"/>
      <c r="SEQ53" s="38"/>
      <c r="SER53" s="38"/>
      <c r="SES53" s="38"/>
      <c r="SET53" s="38"/>
      <c r="SEU53" s="38"/>
      <c r="SEV53" s="38"/>
      <c r="SEW53" s="38"/>
      <c r="SEX53" s="38"/>
      <c r="SEY53" s="38"/>
      <c r="SEZ53" s="38"/>
      <c r="SFA53" s="38"/>
      <c r="SFB53" s="38"/>
      <c r="SFC53" s="38"/>
      <c r="SFD53" s="38"/>
      <c r="SFE53" s="38"/>
      <c r="SFF53" s="38"/>
      <c r="SFG53" s="38"/>
      <c r="SFH53" s="38"/>
      <c r="SFI53" s="38"/>
      <c r="SFJ53" s="38"/>
      <c r="SFK53" s="38"/>
      <c r="SFL53" s="38"/>
      <c r="SFM53" s="38"/>
      <c r="SFN53" s="38"/>
      <c r="SFO53" s="38"/>
      <c r="SFP53" s="38"/>
      <c r="SFQ53" s="38"/>
      <c r="SFR53" s="38"/>
      <c r="SFS53" s="38"/>
      <c r="SFT53" s="38"/>
      <c r="SFU53" s="38"/>
      <c r="SFV53" s="38"/>
      <c r="SFW53" s="38"/>
      <c r="SFX53" s="38"/>
      <c r="SFY53" s="38"/>
      <c r="SFZ53" s="38"/>
      <c r="SGA53" s="38"/>
      <c r="SGB53" s="38"/>
      <c r="SGC53" s="38"/>
      <c r="SGD53" s="38"/>
      <c r="SGE53" s="38"/>
      <c r="SGF53" s="38"/>
      <c r="SGG53" s="38"/>
      <c r="SGH53" s="38"/>
      <c r="SGI53" s="38"/>
      <c r="SGJ53" s="38"/>
      <c r="SGK53" s="38"/>
      <c r="SGL53" s="38"/>
      <c r="SGM53" s="38"/>
      <c r="SGN53" s="38"/>
      <c r="SGO53" s="38"/>
      <c r="SGP53" s="38"/>
      <c r="SGQ53" s="38"/>
      <c r="SGR53" s="38"/>
      <c r="SGS53" s="38"/>
      <c r="SGT53" s="38"/>
      <c r="SGU53" s="38"/>
      <c r="SGV53" s="38"/>
      <c r="SGW53" s="38"/>
      <c r="SGX53" s="38"/>
      <c r="SGY53" s="38"/>
      <c r="SGZ53" s="38"/>
      <c r="SHA53" s="38"/>
      <c r="SHB53" s="38"/>
      <c r="SHC53" s="38"/>
      <c r="SHD53" s="38"/>
      <c r="SHE53" s="38"/>
      <c r="SHF53" s="38"/>
      <c r="SHG53" s="38"/>
      <c r="SHH53" s="38"/>
      <c r="SHI53" s="38"/>
      <c r="SHJ53" s="38"/>
      <c r="SHK53" s="38"/>
      <c r="SHL53" s="38"/>
      <c r="SHM53" s="38"/>
      <c r="SHN53" s="38"/>
      <c r="SHO53" s="38"/>
      <c r="SHP53" s="38"/>
      <c r="SHQ53" s="38"/>
      <c r="SHR53" s="38"/>
      <c r="SHS53" s="38"/>
      <c r="SHT53" s="38"/>
      <c r="SHU53" s="38"/>
      <c r="SHV53" s="38"/>
      <c r="SHW53" s="38"/>
      <c r="SHX53" s="38"/>
      <c r="SHY53" s="38"/>
      <c r="SHZ53" s="38"/>
      <c r="SIA53" s="38"/>
      <c r="SIB53" s="38"/>
      <c r="SIC53" s="38"/>
      <c r="SID53" s="38"/>
      <c r="SIE53" s="38"/>
      <c r="SIF53" s="38"/>
      <c r="SIG53" s="38"/>
      <c r="SIH53" s="38"/>
      <c r="SII53" s="38"/>
      <c r="SIJ53" s="38"/>
      <c r="SIK53" s="38"/>
      <c r="SIL53" s="38"/>
      <c r="SIM53" s="38"/>
      <c r="SIN53" s="38"/>
      <c r="SIO53" s="38"/>
      <c r="SIP53" s="38"/>
      <c r="SIQ53" s="38"/>
      <c r="SIR53" s="38"/>
      <c r="SIS53" s="38"/>
      <c r="SIT53" s="38"/>
      <c r="SIU53" s="38"/>
      <c r="SIV53" s="38"/>
      <c r="SIW53" s="38"/>
      <c r="SIX53" s="38"/>
      <c r="SIY53" s="38"/>
      <c r="SIZ53" s="38"/>
      <c r="SJA53" s="38"/>
      <c r="SJB53" s="38"/>
      <c r="SJC53" s="38"/>
      <c r="SJD53" s="38"/>
      <c r="SJE53" s="38"/>
      <c r="SJF53" s="38"/>
      <c r="SJG53" s="38"/>
      <c r="SJH53" s="38"/>
      <c r="SJI53" s="38"/>
      <c r="SJJ53" s="38"/>
      <c r="SJK53" s="38"/>
      <c r="SJL53" s="38"/>
      <c r="SJM53" s="38"/>
      <c r="SJN53" s="38"/>
      <c r="SJO53" s="38"/>
      <c r="SJP53" s="38"/>
      <c r="SJQ53" s="38"/>
      <c r="SJR53" s="38"/>
      <c r="SJS53" s="38"/>
      <c r="SJT53" s="38"/>
      <c r="SJU53" s="38"/>
      <c r="SJV53" s="38"/>
      <c r="SJW53" s="38"/>
      <c r="SJX53" s="38"/>
      <c r="SJY53" s="38"/>
      <c r="SJZ53" s="38"/>
      <c r="SKA53" s="38"/>
      <c r="SKB53" s="38"/>
      <c r="SKC53" s="38"/>
      <c r="SKD53" s="38"/>
      <c r="SKE53" s="38"/>
      <c r="SKF53" s="38"/>
      <c r="SKG53" s="38"/>
      <c r="SKH53" s="38"/>
      <c r="SKI53" s="38"/>
      <c r="SKJ53" s="38"/>
      <c r="SKK53" s="38"/>
      <c r="SKL53" s="38"/>
      <c r="SKM53" s="38"/>
      <c r="SKN53" s="38"/>
      <c r="SKO53" s="38"/>
      <c r="SKP53" s="38"/>
      <c r="SKQ53" s="38"/>
      <c r="SKR53" s="38"/>
      <c r="SKS53" s="38"/>
      <c r="SKT53" s="38"/>
      <c r="SKU53" s="38"/>
      <c r="SKV53" s="38"/>
      <c r="SKW53" s="38"/>
      <c r="SKX53" s="38"/>
      <c r="SKY53" s="38"/>
      <c r="SKZ53" s="38"/>
      <c r="SLA53" s="38"/>
      <c r="SLB53" s="38"/>
      <c r="SLC53" s="38"/>
      <c r="SLD53" s="38"/>
      <c r="SLE53" s="38"/>
      <c r="SLF53" s="38"/>
      <c r="SLG53" s="38"/>
      <c r="SLH53" s="38"/>
      <c r="SLI53" s="38"/>
      <c r="SLJ53" s="38"/>
      <c r="SLK53" s="38"/>
      <c r="SLL53" s="38"/>
      <c r="SLM53" s="38"/>
      <c r="SLN53" s="38"/>
      <c r="SLO53" s="38"/>
      <c r="SLP53" s="38"/>
      <c r="SLQ53" s="38"/>
      <c r="SLR53" s="38"/>
      <c r="SLS53" s="38"/>
      <c r="SLT53" s="38"/>
      <c r="SLU53" s="38"/>
      <c r="SLV53" s="38"/>
      <c r="SLW53" s="38"/>
      <c r="SLX53" s="38"/>
      <c r="SLY53" s="38"/>
      <c r="SLZ53" s="38"/>
      <c r="SMA53" s="38"/>
      <c r="SMB53" s="38"/>
      <c r="SMC53" s="38"/>
      <c r="SMD53" s="38"/>
      <c r="SME53" s="38"/>
      <c r="SMF53" s="38"/>
      <c r="SMG53" s="38"/>
      <c r="SMH53" s="38"/>
      <c r="SMI53" s="38"/>
      <c r="SMJ53" s="38"/>
      <c r="SMK53" s="38"/>
      <c r="SML53" s="38"/>
      <c r="SMM53" s="38"/>
      <c r="SMN53" s="38"/>
      <c r="SMO53" s="38"/>
      <c r="SMP53" s="38"/>
      <c r="SMQ53" s="38"/>
      <c r="SMR53" s="38"/>
      <c r="SMS53" s="38"/>
      <c r="SMT53" s="38"/>
      <c r="SMU53" s="38"/>
      <c r="SMV53" s="38"/>
      <c r="SMW53" s="38"/>
      <c r="SMX53" s="38"/>
      <c r="SMY53" s="38"/>
      <c r="SMZ53" s="38"/>
      <c r="SNA53" s="38"/>
      <c r="SNB53" s="38"/>
      <c r="SNC53" s="38"/>
      <c r="SND53" s="38"/>
      <c r="SNE53" s="38"/>
      <c r="SNF53" s="38"/>
      <c r="SNG53" s="38"/>
      <c r="SNH53" s="38"/>
      <c r="SNI53" s="38"/>
      <c r="SNJ53" s="38"/>
      <c r="SNK53" s="38"/>
      <c r="SNL53" s="38"/>
      <c r="SNM53" s="38"/>
      <c r="SNN53" s="38"/>
      <c r="SNO53" s="38"/>
      <c r="SNP53" s="38"/>
      <c r="SNQ53" s="38"/>
      <c r="SNR53" s="38"/>
      <c r="SNS53" s="38"/>
      <c r="SNT53" s="38"/>
      <c r="SNU53" s="38"/>
      <c r="SNV53" s="38"/>
      <c r="SNW53" s="38"/>
      <c r="SNX53" s="38"/>
      <c r="SNY53" s="38"/>
      <c r="SNZ53" s="38"/>
      <c r="SOA53" s="38"/>
      <c r="SOB53" s="38"/>
      <c r="SOC53" s="38"/>
      <c r="SOD53" s="38"/>
      <c r="SOE53" s="38"/>
      <c r="SOF53" s="38"/>
      <c r="SOG53" s="38"/>
      <c r="SOH53" s="38"/>
      <c r="SOI53" s="38"/>
      <c r="SOJ53" s="38"/>
      <c r="SOK53" s="38"/>
      <c r="SOL53" s="38"/>
      <c r="SOM53" s="38"/>
      <c r="SON53" s="38"/>
      <c r="SOO53" s="38"/>
      <c r="SOP53" s="38"/>
      <c r="SOQ53" s="38"/>
      <c r="SOR53" s="38"/>
      <c r="SOS53" s="38"/>
      <c r="SOT53" s="38"/>
      <c r="SOU53" s="38"/>
      <c r="SOV53" s="38"/>
      <c r="SOW53" s="38"/>
      <c r="SOX53" s="38"/>
      <c r="SOY53" s="38"/>
      <c r="SOZ53" s="38"/>
      <c r="SPA53" s="38"/>
      <c r="SPB53" s="38"/>
      <c r="SPC53" s="38"/>
      <c r="SPD53" s="38"/>
      <c r="SPE53" s="38"/>
      <c r="SPF53" s="38"/>
      <c r="SPG53" s="38"/>
      <c r="SPH53" s="38"/>
      <c r="SPI53" s="38"/>
      <c r="SPJ53" s="38"/>
      <c r="SPK53" s="38"/>
      <c r="SPL53" s="38"/>
      <c r="SPM53" s="38"/>
      <c r="SPN53" s="38"/>
      <c r="SPO53" s="38"/>
      <c r="SPP53" s="38"/>
      <c r="SPQ53" s="38"/>
      <c r="SPR53" s="38"/>
      <c r="SPS53" s="38"/>
      <c r="SPT53" s="38"/>
      <c r="SPU53" s="38"/>
      <c r="SPV53" s="38"/>
      <c r="SPW53" s="38"/>
      <c r="SPX53" s="38"/>
      <c r="SPY53" s="38"/>
      <c r="SPZ53" s="38"/>
      <c r="SQA53" s="38"/>
      <c r="SQB53" s="38"/>
      <c r="SQC53" s="38"/>
      <c r="SQD53" s="38"/>
      <c r="SQE53" s="38"/>
      <c r="SQF53" s="38"/>
      <c r="SQG53" s="38"/>
      <c r="SQH53" s="38"/>
      <c r="SQI53" s="38"/>
      <c r="SQJ53" s="38"/>
      <c r="SQK53" s="38"/>
      <c r="SQL53" s="38"/>
      <c r="SQM53" s="38"/>
      <c r="SQN53" s="38"/>
      <c r="SQO53" s="38"/>
      <c r="SQP53" s="38"/>
      <c r="SQQ53" s="38"/>
      <c r="SQR53" s="38"/>
      <c r="SQS53" s="38"/>
      <c r="SQT53" s="38"/>
      <c r="SQU53" s="38"/>
      <c r="SQV53" s="38"/>
      <c r="SQW53" s="38"/>
      <c r="SQX53" s="38"/>
      <c r="SQY53" s="38"/>
      <c r="SQZ53" s="38"/>
      <c r="SRA53" s="38"/>
      <c r="SRB53" s="38"/>
      <c r="SRC53" s="38"/>
      <c r="SRD53" s="38"/>
      <c r="SRE53" s="38"/>
      <c r="SRF53" s="38"/>
      <c r="SRG53" s="38"/>
      <c r="SRH53" s="38"/>
      <c r="SRI53" s="38"/>
      <c r="SRJ53" s="38"/>
      <c r="SRK53" s="38"/>
      <c r="SRL53" s="38"/>
      <c r="SRM53" s="38"/>
      <c r="SRN53" s="38"/>
      <c r="SRO53" s="38"/>
      <c r="SRP53" s="38"/>
      <c r="SRQ53" s="38"/>
      <c r="SRR53" s="38"/>
      <c r="SRS53" s="38"/>
      <c r="SRT53" s="38"/>
      <c r="SRU53" s="38"/>
      <c r="SRV53" s="38"/>
      <c r="SRW53" s="38"/>
      <c r="SRX53" s="38"/>
      <c r="SRY53" s="38"/>
      <c r="SRZ53" s="38"/>
      <c r="SSA53" s="38"/>
      <c r="SSB53" s="38"/>
      <c r="SSC53" s="38"/>
      <c r="SSD53" s="38"/>
      <c r="SSE53" s="38"/>
      <c r="SSF53" s="38"/>
      <c r="SSG53" s="38"/>
      <c r="SSH53" s="38"/>
      <c r="SSI53" s="38"/>
      <c r="SSJ53" s="38"/>
      <c r="SSK53" s="38"/>
      <c r="SSL53" s="38"/>
      <c r="SSM53" s="38"/>
      <c r="SSN53" s="38"/>
      <c r="SSO53" s="38"/>
      <c r="SSP53" s="38"/>
      <c r="SSQ53" s="38"/>
      <c r="SSR53" s="38"/>
      <c r="SSS53" s="38"/>
      <c r="SST53" s="38"/>
      <c r="SSU53" s="38"/>
      <c r="SSV53" s="38"/>
      <c r="SSW53" s="38"/>
      <c r="SSX53" s="38"/>
      <c r="SSY53" s="38"/>
      <c r="SSZ53" s="38"/>
      <c r="STA53" s="38"/>
      <c r="STB53" s="38"/>
      <c r="STC53" s="38"/>
      <c r="STD53" s="38"/>
      <c r="STE53" s="38"/>
      <c r="STF53" s="38"/>
      <c r="STG53" s="38"/>
      <c r="STH53" s="38"/>
      <c r="STI53" s="38"/>
      <c r="STJ53" s="38"/>
      <c r="STK53" s="38"/>
      <c r="STL53" s="38"/>
      <c r="STM53" s="38"/>
      <c r="STN53" s="38"/>
      <c r="STO53" s="38"/>
      <c r="STP53" s="38"/>
      <c r="STQ53" s="38"/>
      <c r="STR53" s="38"/>
      <c r="STS53" s="38"/>
      <c r="STT53" s="38"/>
      <c r="STU53" s="38"/>
      <c r="STV53" s="38"/>
      <c r="STW53" s="38"/>
      <c r="STX53" s="38"/>
      <c r="STY53" s="38"/>
      <c r="STZ53" s="38"/>
      <c r="SUA53" s="38"/>
      <c r="SUB53" s="38"/>
      <c r="SUC53" s="38"/>
      <c r="SUD53" s="38"/>
      <c r="SUE53" s="38"/>
      <c r="SUF53" s="38"/>
      <c r="SUG53" s="38"/>
      <c r="SUH53" s="38"/>
      <c r="SUI53" s="38"/>
      <c r="SUJ53" s="38"/>
      <c r="SUK53" s="38"/>
      <c r="SUL53" s="38"/>
      <c r="SUM53" s="38"/>
      <c r="SUN53" s="38"/>
      <c r="SUO53" s="38"/>
      <c r="SUP53" s="38"/>
      <c r="SUQ53" s="38"/>
      <c r="SUR53" s="38"/>
      <c r="SUS53" s="38"/>
      <c r="SUT53" s="38"/>
      <c r="SUU53" s="38"/>
      <c r="SUV53" s="38"/>
      <c r="SUW53" s="38"/>
      <c r="SUX53" s="38"/>
      <c r="SUY53" s="38"/>
      <c r="SUZ53" s="38"/>
      <c r="SVA53" s="38"/>
      <c r="SVB53" s="38"/>
      <c r="SVC53" s="38"/>
      <c r="SVD53" s="38"/>
      <c r="SVE53" s="38"/>
      <c r="SVF53" s="38"/>
      <c r="SVG53" s="38"/>
      <c r="SVH53" s="38"/>
      <c r="SVI53" s="38"/>
      <c r="SVJ53" s="38"/>
      <c r="SVK53" s="38"/>
      <c r="SVL53" s="38"/>
      <c r="SVM53" s="38"/>
      <c r="SVN53" s="38"/>
      <c r="SVO53" s="38"/>
      <c r="SVP53" s="38"/>
      <c r="SVQ53" s="38"/>
      <c r="SVR53" s="38"/>
      <c r="SVS53" s="38"/>
      <c r="SVT53" s="38"/>
      <c r="SVU53" s="38"/>
      <c r="SVV53" s="38"/>
      <c r="SVW53" s="38"/>
      <c r="SVX53" s="38"/>
      <c r="SVY53" s="38"/>
      <c r="SVZ53" s="38"/>
      <c r="SWA53" s="38"/>
      <c r="SWB53" s="38"/>
      <c r="SWC53" s="38"/>
      <c r="SWD53" s="38"/>
      <c r="SWE53" s="38"/>
      <c r="SWF53" s="38"/>
      <c r="SWG53" s="38"/>
      <c r="SWH53" s="38"/>
      <c r="SWI53" s="38"/>
      <c r="SWJ53" s="38"/>
      <c r="SWK53" s="38"/>
      <c r="SWL53" s="38"/>
      <c r="SWM53" s="38"/>
      <c r="SWN53" s="38"/>
      <c r="SWO53" s="38"/>
      <c r="SWP53" s="38"/>
      <c r="SWQ53" s="38"/>
      <c r="SWR53" s="38"/>
      <c r="SWS53" s="38"/>
      <c r="SWT53" s="38"/>
      <c r="SWU53" s="38"/>
      <c r="SWV53" s="38"/>
      <c r="SWW53" s="38"/>
      <c r="SWX53" s="38"/>
      <c r="SWY53" s="38"/>
      <c r="SWZ53" s="38"/>
      <c r="SXA53" s="38"/>
      <c r="SXB53" s="38"/>
      <c r="SXC53" s="38"/>
      <c r="SXD53" s="38"/>
      <c r="SXE53" s="38"/>
      <c r="SXF53" s="38"/>
      <c r="SXG53" s="38"/>
      <c r="SXH53" s="38"/>
      <c r="SXI53" s="38"/>
      <c r="SXJ53" s="38"/>
      <c r="SXK53" s="38"/>
      <c r="SXL53" s="38"/>
      <c r="SXM53" s="38"/>
      <c r="SXN53" s="38"/>
      <c r="SXO53" s="38"/>
      <c r="SXP53" s="38"/>
      <c r="SXQ53" s="38"/>
      <c r="SXR53" s="38"/>
      <c r="SXS53" s="38"/>
      <c r="SXT53" s="38"/>
      <c r="SXU53" s="38"/>
      <c r="SXV53" s="38"/>
      <c r="SXW53" s="38"/>
      <c r="SXX53" s="38"/>
      <c r="SXY53" s="38"/>
      <c r="SXZ53" s="38"/>
      <c r="SYA53" s="38"/>
      <c r="SYB53" s="38"/>
      <c r="SYC53" s="38"/>
      <c r="SYD53" s="38"/>
      <c r="SYE53" s="38"/>
      <c r="SYF53" s="38"/>
      <c r="SYG53" s="38"/>
      <c r="SYH53" s="38"/>
      <c r="SYI53" s="38"/>
      <c r="SYJ53" s="38"/>
      <c r="SYK53" s="38"/>
      <c r="SYL53" s="38"/>
      <c r="SYM53" s="38"/>
      <c r="SYN53" s="38"/>
      <c r="SYO53" s="38"/>
      <c r="SYP53" s="38"/>
      <c r="SYQ53" s="38"/>
      <c r="SYR53" s="38"/>
      <c r="SYS53" s="38"/>
      <c r="SYT53" s="38"/>
      <c r="SYU53" s="38"/>
      <c r="SYV53" s="38"/>
      <c r="SYW53" s="38"/>
      <c r="SYX53" s="38"/>
      <c r="SYY53" s="38"/>
      <c r="SYZ53" s="38"/>
      <c r="SZA53" s="38"/>
      <c r="SZB53" s="38"/>
      <c r="SZC53" s="38"/>
      <c r="SZD53" s="38"/>
      <c r="SZE53" s="38"/>
      <c r="SZF53" s="38"/>
      <c r="SZG53" s="38"/>
      <c r="SZH53" s="38"/>
      <c r="SZI53" s="38"/>
      <c r="SZJ53" s="38"/>
      <c r="SZK53" s="38"/>
      <c r="SZL53" s="38"/>
      <c r="SZM53" s="38"/>
      <c r="SZN53" s="38"/>
      <c r="SZO53" s="38"/>
      <c r="SZP53" s="38"/>
      <c r="SZQ53" s="38"/>
      <c r="SZR53" s="38"/>
      <c r="SZS53" s="38"/>
      <c r="SZT53" s="38"/>
      <c r="SZU53" s="38"/>
      <c r="SZV53" s="38"/>
      <c r="SZW53" s="38"/>
      <c r="SZX53" s="38"/>
      <c r="SZY53" s="38"/>
      <c r="SZZ53" s="38"/>
      <c r="TAA53" s="38"/>
      <c r="TAB53" s="38"/>
      <c r="TAC53" s="38"/>
      <c r="TAD53" s="38"/>
      <c r="TAE53" s="38"/>
      <c r="TAF53" s="38"/>
      <c r="TAG53" s="38"/>
      <c r="TAH53" s="38"/>
      <c r="TAI53" s="38"/>
      <c r="TAJ53" s="38"/>
      <c r="TAK53" s="38"/>
      <c r="TAL53" s="38"/>
      <c r="TAM53" s="38"/>
      <c r="TAN53" s="38"/>
      <c r="TAO53" s="38"/>
      <c r="TAP53" s="38"/>
      <c r="TAQ53" s="38"/>
      <c r="TAR53" s="38"/>
      <c r="TAS53" s="38"/>
      <c r="TAT53" s="38"/>
      <c r="TAU53" s="38"/>
      <c r="TAV53" s="38"/>
      <c r="TAW53" s="38"/>
      <c r="TAX53" s="38"/>
      <c r="TAY53" s="38"/>
      <c r="TAZ53" s="38"/>
      <c r="TBA53" s="38"/>
      <c r="TBB53" s="38"/>
      <c r="TBC53" s="38"/>
      <c r="TBD53" s="38"/>
      <c r="TBE53" s="38"/>
      <c r="TBF53" s="38"/>
      <c r="TBG53" s="38"/>
      <c r="TBH53" s="38"/>
      <c r="TBI53" s="38"/>
      <c r="TBJ53" s="38"/>
      <c r="TBK53" s="38"/>
      <c r="TBL53" s="38"/>
      <c r="TBM53" s="38"/>
      <c r="TBN53" s="38"/>
      <c r="TBO53" s="38"/>
      <c r="TBP53" s="38"/>
      <c r="TBQ53" s="38"/>
      <c r="TBR53" s="38"/>
      <c r="TBS53" s="38"/>
      <c r="TBT53" s="38"/>
      <c r="TBU53" s="38"/>
      <c r="TBV53" s="38"/>
      <c r="TBW53" s="38"/>
      <c r="TBX53" s="38"/>
      <c r="TBY53" s="38"/>
      <c r="TBZ53" s="38"/>
      <c r="TCA53" s="38"/>
      <c r="TCB53" s="38"/>
      <c r="TCC53" s="38"/>
      <c r="TCD53" s="38"/>
      <c r="TCE53" s="38"/>
      <c r="TCF53" s="38"/>
      <c r="TCG53" s="38"/>
      <c r="TCH53" s="38"/>
      <c r="TCI53" s="38"/>
      <c r="TCJ53" s="38"/>
      <c r="TCK53" s="38"/>
      <c r="TCL53" s="38"/>
      <c r="TCM53" s="38"/>
      <c r="TCN53" s="38"/>
      <c r="TCO53" s="38"/>
      <c r="TCP53" s="38"/>
      <c r="TCQ53" s="38"/>
      <c r="TCR53" s="38"/>
      <c r="TCS53" s="38"/>
      <c r="TCT53" s="38"/>
      <c r="TCU53" s="38"/>
      <c r="TCV53" s="38"/>
      <c r="TCW53" s="38"/>
      <c r="TCX53" s="38"/>
      <c r="TCY53" s="38"/>
      <c r="TCZ53" s="38"/>
      <c r="TDA53" s="38"/>
      <c r="TDB53" s="38"/>
      <c r="TDC53" s="38"/>
      <c r="TDD53" s="38"/>
      <c r="TDE53" s="38"/>
      <c r="TDF53" s="38"/>
      <c r="TDG53" s="38"/>
      <c r="TDH53" s="38"/>
      <c r="TDI53" s="38"/>
      <c r="TDJ53" s="38"/>
      <c r="TDK53" s="38"/>
      <c r="TDL53" s="38"/>
      <c r="TDM53" s="38"/>
      <c r="TDN53" s="38"/>
      <c r="TDO53" s="38"/>
      <c r="TDP53" s="38"/>
      <c r="TDQ53" s="38"/>
      <c r="TDR53" s="38"/>
      <c r="TDS53" s="38"/>
      <c r="TDT53" s="38"/>
      <c r="TDU53" s="38"/>
      <c r="TDV53" s="38"/>
      <c r="TDW53" s="38"/>
      <c r="TDX53" s="38"/>
      <c r="TDY53" s="38"/>
      <c r="TDZ53" s="38"/>
      <c r="TEA53" s="38"/>
      <c r="TEB53" s="38"/>
      <c r="TEC53" s="38"/>
      <c r="TED53" s="38"/>
      <c r="TEE53" s="38"/>
      <c r="TEF53" s="38"/>
      <c r="TEG53" s="38"/>
      <c r="TEH53" s="38"/>
      <c r="TEI53" s="38"/>
      <c r="TEJ53" s="38"/>
      <c r="TEK53" s="38"/>
      <c r="TEL53" s="38"/>
      <c r="TEM53" s="38"/>
      <c r="TEN53" s="38"/>
      <c r="TEO53" s="38"/>
      <c r="TEP53" s="38"/>
      <c r="TEQ53" s="38"/>
      <c r="TER53" s="38"/>
      <c r="TES53" s="38"/>
      <c r="TET53" s="38"/>
      <c r="TEU53" s="38"/>
      <c r="TEV53" s="38"/>
      <c r="TEW53" s="38"/>
      <c r="TEX53" s="38"/>
      <c r="TEY53" s="38"/>
      <c r="TEZ53" s="38"/>
      <c r="TFA53" s="38"/>
      <c r="TFB53" s="38"/>
      <c r="TFC53" s="38"/>
      <c r="TFD53" s="38"/>
      <c r="TFE53" s="38"/>
      <c r="TFF53" s="38"/>
      <c r="TFG53" s="38"/>
      <c r="TFH53" s="38"/>
      <c r="TFI53" s="38"/>
      <c r="TFJ53" s="38"/>
      <c r="TFK53" s="38"/>
      <c r="TFL53" s="38"/>
      <c r="TFM53" s="38"/>
      <c r="TFN53" s="38"/>
      <c r="TFO53" s="38"/>
      <c r="TFP53" s="38"/>
      <c r="TFQ53" s="38"/>
      <c r="TFR53" s="38"/>
      <c r="TFS53" s="38"/>
      <c r="TFT53" s="38"/>
      <c r="TFU53" s="38"/>
      <c r="TFV53" s="38"/>
      <c r="TFW53" s="38"/>
      <c r="TFX53" s="38"/>
      <c r="TFY53" s="38"/>
      <c r="TFZ53" s="38"/>
      <c r="TGA53" s="38"/>
      <c r="TGB53" s="38"/>
      <c r="TGC53" s="38"/>
      <c r="TGD53" s="38"/>
      <c r="TGE53" s="38"/>
      <c r="TGF53" s="38"/>
      <c r="TGG53" s="38"/>
      <c r="TGH53" s="38"/>
      <c r="TGI53" s="38"/>
      <c r="TGJ53" s="38"/>
      <c r="TGK53" s="38"/>
      <c r="TGL53" s="38"/>
      <c r="TGM53" s="38"/>
      <c r="TGN53" s="38"/>
      <c r="TGO53" s="38"/>
      <c r="TGP53" s="38"/>
      <c r="TGQ53" s="38"/>
      <c r="TGR53" s="38"/>
      <c r="TGS53" s="38"/>
      <c r="TGT53" s="38"/>
      <c r="TGU53" s="38"/>
      <c r="TGV53" s="38"/>
      <c r="TGW53" s="38"/>
      <c r="TGX53" s="38"/>
      <c r="TGY53" s="38"/>
      <c r="TGZ53" s="38"/>
      <c r="THA53" s="38"/>
      <c r="THB53" s="38"/>
      <c r="THC53" s="38"/>
      <c r="THD53" s="38"/>
      <c r="THE53" s="38"/>
      <c r="THF53" s="38"/>
      <c r="THG53" s="38"/>
      <c r="THH53" s="38"/>
      <c r="THI53" s="38"/>
      <c r="THJ53" s="38"/>
      <c r="THK53" s="38"/>
      <c r="THL53" s="38"/>
      <c r="THM53" s="38"/>
      <c r="THN53" s="38"/>
      <c r="THO53" s="38"/>
      <c r="THP53" s="38"/>
      <c r="THQ53" s="38"/>
      <c r="THR53" s="38"/>
      <c r="THS53" s="38"/>
      <c r="THT53" s="38"/>
      <c r="THU53" s="38"/>
      <c r="THV53" s="38"/>
      <c r="THW53" s="38"/>
      <c r="THX53" s="38"/>
      <c r="THY53" s="38"/>
      <c r="THZ53" s="38"/>
      <c r="TIA53" s="38"/>
      <c r="TIB53" s="38"/>
      <c r="TIC53" s="38"/>
      <c r="TID53" s="38"/>
      <c r="TIE53" s="38"/>
      <c r="TIF53" s="38"/>
      <c r="TIG53" s="38"/>
      <c r="TIH53" s="38"/>
      <c r="TII53" s="38"/>
      <c r="TIJ53" s="38"/>
      <c r="TIK53" s="38"/>
      <c r="TIL53" s="38"/>
      <c r="TIM53" s="38"/>
      <c r="TIN53" s="38"/>
      <c r="TIO53" s="38"/>
      <c r="TIP53" s="38"/>
      <c r="TIQ53" s="38"/>
      <c r="TIR53" s="38"/>
      <c r="TIS53" s="38"/>
      <c r="TIT53" s="38"/>
      <c r="TIU53" s="38"/>
      <c r="TIV53" s="38"/>
      <c r="TIW53" s="38"/>
      <c r="TIX53" s="38"/>
      <c r="TIY53" s="38"/>
      <c r="TIZ53" s="38"/>
      <c r="TJA53" s="38"/>
      <c r="TJB53" s="38"/>
      <c r="TJC53" s="38"/>
      <c r="TJD53" s="38"/>
      <c r="TJE53" s="38"/>
      <c r="TJF53" s="38"/>
      <c r="TJG53" s="38"/>
      <c r="TJH53" s="38"/>
      <c r="TJI53" s="38"/>
      <c r="TJJ53" s="38"/>
      <c r="TJK53" s="38"/>
      <c r="TJL53" s="38"/>
      <c r="TJM53" s="38"/>
      <c r="TJN53" s="38"/>
      <c r="TJO53" s="38"/>
      <c r="TJP53" s="38"/>
      <c r="TJQ53" s="38"/>
      <c r="TJR53" s="38"/>
      <c r="TJS53" s="38"/>
      <c r="TJT53" s="38"/>
      <c r="TJU53" s="38"/>
      <c r="TJV53" s="38"/>
      <c r="TJW53" s="38"/>
      <c r="TJX53" s="38"/>
      <c r="TJY53" s="38"/>
      <c r="TJZ53" s="38"/>
      <c r="TKA53" s="38"/>
      <c r="TKB53" s="38"/>
      <c r="TKC53" s="38"/>
      <c r="TKD53" s="38"/>
      <c r="TKE53" s="38"/>
      <c r="TKF53" s="38"/>
      <c r="TKG53" s="38"/>
      <c r="TKH53" s="38"/>
      <c r="TKI53" s="38"/>
      <c r="TKJ53" s="38"/>
      <c r="TKK53" s="38"/>
      <c r="TKL53" s="38"/>
      <c r="TKM53" s="38"/>
      <c r="TKN53" s="38"/>
      <c r="TKO53" s="38"/>
      <c r="TKP53" s="38"/>
      <c r="TKQ53" s="38"/>
      <c r="TKR53" s="38"/>
      <c r="TKS53" s="38"/>
      <c r="TKT53" s="38"/>
      <c r="TKU53" s="38"/>
      <c r="TKV53" s="38"/>
      <c r="TKW53" s="38"/>
      <c r="TKX53" s="38"/>
      <c r="TKY53" s="38"/>
      <c r="TKZ53" s="38"/>
      <c r="TLA53" s="38"/>
      <c r="TLB53" s="38"/>
      <c r="TLC53" s="38"/>
      <c r="TLD53" s="38"/>
      <c r="TLE53" s="38"/>
      <c r="TLF53" s="38"/>
      <c r="TLG53" s="38"/>
      <c r="TLH53" s="38"/>
      <c r="TLI53" s="38"/>
      <c r="TLJ53" s="38"/>
      <c r="TLK53" s="38"/>
      <c r="TLL53" s="38"/>
      <c r="TLM53" s="38"/>
      <c r="TLN53" s="38"/>
      <c r="TLO53" s="38"/>
      <c r="TLP53" s="38"/>
      <c r="TLQ53" s="38"/>
      <c r="TLR53" s="38"/>
      <c r="TLS53" s="38"/>
      <c r="TLT53" s="38"/>
      <c r="TLU53" s="38"/>
      <c r="TLV53" s="38"/>
      <c r="TLW53" s="38"/>
      <c r="TLX53" s="38"/>
      <c r="TLY53" s="38"/>
      <c r="TLZ53" s="38"/>
      <c r="TMA53" s="38"/>
      <c r="TMB53" s="38"/>
      <c r="TMC53" s="38"/>
      <c r="TMD53" s="38"/>
      <c r="TME53" s="38"/>
      <c r="TMF53" s="38"/>
      <c r="TMG53" s="38"/>
      <c r="TMH53" s="38"/>
      <c r="TMI53" s="38"/>
      <c r="TMJ53" s="38"/>
      <c r="TMK53" s="38"/>
      <c r="TML53" s="38"/>
      <c r="TMM53" s="38"/>
      <c r="TMN53" s="38"/>
      <c r="TMO53" s="38"/>
      <c r="TMP53" s="38"/>
      <c r="TMQ53" s="38"/>
      <c r="TMR53" s="38"/>
      <c r="TMS53" s="38"/>
      <c r="TMT53" s="38"/>
      <c r="TMU53" s="38"/>
      <c r="TMV53" s="38"/>
      <c r="TMW53" s="38"/>
      <c r="TMX53" s="38"/>
      <c r="TMY53" s="38"/>
      <c r="TMZ53" s="38"/>
      <c r="TNA53" s="38"/>
      <c r="TNB53" s="38"/>
      <c r="TNC53" s="38"/>
      <c r="TND53" s="38"/>
      <c r="TNE53" s="38"/>
      <c r="TNF53" s="38"/>
      <c r="TNG53" s="38"/>
      <c r="TNH53" s="38"/>
      <c r="TNI53" s="38"/>
      <c r="TNJ53" s="38"/>
      <c r="TNK53" s="38"/>
      <c r="TNL53" s="38"/>
      <c r="TNM53" s="38"/>
      <c r="TNN53" s="38"/>
      <c r="TNO53" s="38"/>
      <c r="TNP53" s="38"/>
      <c r="TNQ53" s="38"/>
      <c r="TNR53" s="38"/>
      <c r="TNS53" s="38"/>
      <c r="TNT53" s="38"/>
      <c r="TNU53" s="38"/>
      <c r="TNV53" s="38"/>
      <c r="TNW53" s="38"/>
      <c r="TNX53" s="38"/>
      <c r="TNY53" s="38"/>
      <c r="TNZ53" s="38"/>
      <c r="TOA53" s="38"/>
      <c r="TOB53" s="38"/>
      <c r="TOC53" s="38"/>
      <c r="TOD53" s="38"/>
      <c r="TOE53" s="38"/>
      <c r="TOF53" s="38"/>
      <c r="TOG53" s="38"/>
      <c r="TOH53" s="38"/>
      <c r="TOI53" s="38"/>
      <c r="TOJ53" s="38"/>
      <c r="TOK53" s="38"/>
      <c r="TOL53" s="38"/>
      <c r="TOM53" s="38"/>
      <c r="TON53" s="38"/>
      <c r="TOO53" s="38"/>
      <c r="TOP53" s="38"/>
      <c r="TOQ53" s="38"/>
      <c r="TOR53" s="38"/>
      <c r="TOS53" s="38"/>
      <c r="TOT53" s="38"/>
      <c r="TOU53" s="38"/>
      <c r="TOV53" s="38"/>
      <c r="TOW53" s="38"/>
      <c r="TOX53" s="38"/>
      <c r="TOY53" s="38"/>
      <c r="TOZ53" s="38"/>
      <c r="TPA53" s="38"/>
      <c r="TPB53" s="38"/>
      <c r="TPC53" s="38"/>
      <c r="TPD53" s="38"/>
      <c r="TPE53" s="38"/>
      <c r="TPF53" s="38"/>
      <c r="TPG53" s="38"/>
      <c r="TPH53" s="38"/>
      <c r="TPI53" s="38"/>
      <c r="TPJ53" s="38"/>
      <c r="TPK53" s="38"/>
      <c r="TPL53" s="38"/>
      <c r="TPM53" s="38"/>
      <c r="TPN53" s="38"/>
      <c r="TPO53" s="38"/>
      <c r="TPP53" s="38"/>
      <c r="TPQ53" s="38"/>
      <c r="TPR53" s="38"/>
      <c r="TPS53" s="38"/>
      <c r="TPT53" s="38"/>
      <c r="TPU53" s="38"/>
      <c r="TPV53" s="38"/>
      <c r="TPW53" s="38"/>
      <c r="TPX53" s="38"/>
      <c r="TPY53" s="38"/>
      <c r="TPZ53" s="38"/>
      <c r="TQA53" s="38"/>
      <c r="TQB53" s="38"/>
      <c r="TQC53" s="38"/>
      <c r="TQD53" s="38"/>
      <c r="TQE53" s="38"/>
      <c r="TQF53" s="38"/>
      <c r="TQG53" s="38"/>
      <c r="TQH53" s="38"/>
      <c r="TQI53" s="38"/>
      <c r="TQJ53" s="38"/>
      <c r="TQK53" s="38"/>
      <c r="TQL53" s="38"/>
      <c r="TQM53" s="38"/>
      <c r="TQN53" s="38"/>
      <c r="TQO53" s="38"/>
      <c r="TQP53" s="38"/>
      <c r="TQQ53" s="38"/>
      <c r="TQR53" s="38"/>
      <c r="TQS53" s="38"/>
      <c r="TQT53" s="38"/>
      <c r="TQU53" s="38"/>
      <c r="TQV53" s="38"/>
      <c r="TQW53" s="38"/>
      <c r="TQX53" s="38"/>
      <c r="TQY53" s="38"/>
      <c r="TQZ53" s="38"/>
      <c r="TRA53" s="38"/>
      <c r="TRB53" s="38"/>
      <c r="TRC53" s="38"/>
      <c r="TRD53" s="38"/>
      <c r="TRE53" s="38"/>
      <c r="TRF53" s="38"/>
      <c r="TRG53" s="38"/>
      <c r="TRH53" s="38"/>
      <c r="TRI53" s="38"/>
      <c r="TRJ53" s="38"/>
      <c r="TRK53" s="38"/>
      <c r="TRL53" s="38"/>
      <c r="TRM53" s="38"/>
      <c r="TRN53" s="38"/>
      <c r="TRO53" s="38"/>
      <c r="TRP53" s="38"/>
      <c r="TRQ53" s="38"/>
      <c r="TRR53" s="38"/>
      <c r="TRS53" s="38"/>
      <c r="TRT53" s="38"/>
      <c r="TRU53" s="38"/>
      <c r="TRV53" s="38"/>
      <c r="TRW53" s="38"/>
      <c r="TRX53" s="38"/>
      <c r="TRY53" s="38"/>
      <c r="TRZ53" s="38"/>
      <c r="TSA53" s="38"/>
      <c r="TSB53" s="38"/>
      <c r="TSC53" s="38"/>
      <c r="TSD53" s="38"/>
      <c r="TSE53" s="38"/>
      <c r="TSF53" s="38"/>
      <c r="TSG53" s="38"/>
      <c r="TSH53" s="38"/>
      <c r="TSI53" s="38"/>
      <c r="TSJ53" s="38"/>
      <c r="TSK53" s="38"/>
      <c r="TSL53" s="38"/>
      <c r="TSM53" s="38"/>
      <c r="TSN53" s="38"/>
      <c r="TSO53" s="38"/>
      <c r="TSP53" s="38"/>
      <c r="TSQ53" s="38"/>
      <c r="TSR53" s="38"/>
      <c r="TSS53" s="38"/>
      <c r="TST53" s="38"/>
      <c r="TSU53" s="38"/>
      <c r="TSV53" s="38"/>
      <c r="TSW53" s="38"/>
      <c r="TSX53" s="38"/>
      <c r="TSY53" s="38"/>
      <c r="TSZ53" s="38"/>
      <c r="TTA53" s="38"/>
      <c r="TTB53" s="38"/>
      <c r="TTC53" s="38"/>
      <c r="TTD53" s="38"/>
      <c r="TTE53" s="38"/>
      <c r="TTF53" s="38"/>
      <c r="TTG53" s="38"/>
      <c r="TTH53" s="38"/>
      <c r="TTI53" s="38"/>
      <c r="TTJ53" s="38"/>
      <c r="TTK53" s="38"/>
      <c r="TTL53" s="38"/>
      <c r="TTM53" s="38"/>
      <c r="TTN53" s="38"/>
      <c r="TTO53" s="38"/>
      <c r="TTP53" s="38"/>
      <c r="TTQ53" s="38"/>
      <c r="TTR53" s="38"/>
      <c r="TTS53" s="38"/>
      <c r="TTT53" s="38"/>
      <c r="TTU53" s="38"/>
      <c r="TTV53" s="38"/>
      <c r="TTW53" s="38"/>
      <c r="TTX53" s="38"/>
      <c r="TTY53" s="38"/>
      <c r="TTZ53" s="38"/>
      <c r="TUA53" s="38"/>
      <c r="TUB53" s="38"/>
      <c r="TUC53" s="38"/>
      <c r="TUD53" s="38"/>
      <c r="TUE53" s="38"/>
      <c r="TUF53" s="38"/>
      <c r="TUG53" s="38"/>
      <c r="TUH53" s="38"/>
      <c r="TUI53" s="38"/>
      <c r="TUJ53" s="38"/>
      <c r="TUK53" s="38"/>
      <c r="TUL53" s="38"/>
      <c r="TUM53" s="38"/>
      <c r="TUN53" s="38"/>
      <c r="TUO53" s="38"/>
      <c r="TUP53" s="38"/>
      <c r="TUQ53" s="38"/>
      <c r="TUR53" s="38"/>
      <c r="TUS53" s="38"/>
      <c r="TUT53" s="38"/>
      <c r="TUU53" s="38"/>
      <c r="TUV53" s="38"/>
      <c r="TUW53" s="38"/>
      <c r="TUX53" s="38"/>
      <c r="TUY53" s="38"/>
      <c r="TUZ53" s="38"/>
      <c r="TVA53" s="38"/>
      <c r="TVB53" s="38"/>
      <c r="TVC53" s="38"/>
      <c r="TVD53" s="38"/>
      <c r="TVE53" s="38"/>
      <c r="TVF53" s="38"/>
      <c r="TVG53" s="38"/>
      <c r="TVH53" s="38"/>
      <c r="TVI53" s="38"/>
      <c r="TVJ53" s="38"/>
      <c r="TVK53" s="38"/>
      <c r="TVL53" s="38"/>
      <c r="TVM53" s="38"/>
      <c r="TVN53" s="38"/>
      <c r="TVO53" s="38"/>
      <c r="TVP53" s="38"/>
      <c r="TVQ53" s="38"/>
      <c r="TVR53" s="38"/>
      <c r="TVS53" s="38"/>
      <c r="TVT53" s="38"/>
      <c r="TVU53" s="38"/>
      <c r="TVV53" s="38"/>
      <c r="TVW53" s="38"/>
      <c r="TVX53" s="38"/>
      <c r="TVY53" s="38"/>
      <c r="TVZ53" s="38"/>
      <c r="TWA53" s="38"/>
      <c r="TWB53" s="38"/>
      <c r="TWC53" s="38"/>
      <c r="TWD53" s="38"/>
      <c r="TWE53" s="38"/>
      <c r="TWF53" s="38"/>
      <c r="TWG53" s="38"/>
      <c r="TWH53" s="38"/>
      <c r="TWI53" s="38"/>
      <c r="TWJ53" s="38"/>
      <c r="TWK53" s="38"/>
      <c r="TWL53" s="38"/>
      <c r="TWM53" s="38"/>
      <c r="TWN53" s="38"/>
      <c r="TWO53" s="38"/>
      <c r="TWP53" s="38"/>
      <c r="TWQ53" s="38"/>
      <c r="TWR53" s="38"/>
      <c r="TWS53" s="38"/>
      <c r="TWT53" s="38"/>
      <c r="TWU53" s="38"/>
      <c r="TWV53" s="38"/>
      <c r="TWW53" s="38"/>
      <c r="TWX53" s="38"/>
      <c r="TWY53" s="38"/>
      <c r="TWZ53" s="38"/>
      <c r="TXA53" s="38"/>
      <c r="TXB53" s="38"/>
      <c r="TXC53" s="38"/>
      <c r="TXD53" s="38"/>
      <c r="TXE53" s="38"/>
      <c r="TXF53" s="38"/>
      <c r="TXG53" s="38"/>
      <c r="TXH53" s="38"/>
      <c r="TXI53" s="38"/>
      <c r="TXJ53" s="38"/>
      <c r="TXK53" s="38"/>
      <c r="TXL53" s="38"/>
      <c r="TXM53" s="38"/>
      <c r="TXN53" s="38"/>
      <c r="TXO53" s="38"/>
      <c r="TXP53" s="38"/>
      <c r="TXQ53" s="38"/>
      <c r="TXR53" s="38"/>
      <c r="TXS53" s="38"/>
      <c r="TXT53" s="38"/>
      <c r="TXU53" s="38"/>
      <c r="TXV53" s="38"/>
      <c r="TXW53" s="38"/>
      <c r="TXX53" s="38"/>
      <c r="TXY53" s="38"/>
      <c r="TXZ53" s="38"/>
      <c r="TYA53" s="38"/>
      <c r="TYB53" s="38"/>
      <c r="TYC53" s="38"/>
      <c r="TYD53" s="38"/>
      <c r="TYE53" s="38"/>
      <c r="TYF53" s="38"/>
      <c r="TYG53" s="38"/>
      <c r="TYH53" s="38"/>
      <c r="TYI53" s="38"/>
      <c r="TYJ53" s="38"/>
      <c r="TYK53" s="38"/>
      <c r="TYL53" s="38"/>
      <c r="TYM53" s="38"/>
      <c r="TYN53" s="38"/>
      <c r="TYO53" s="38"/>
      <c r="TYP53" s="38"/>
      <c r="TYQ53" s="38"/>
      <c r="TYR53" s="38"/>
      <c r="TYS53" s="38"/>
      <c r="TYT53" s="38"/>
      <c r="TYU53" s="38"/>
      <c r="TYV53" s="38"/>
      <c r="TYW53" s="38"/>
      <c r="TYX53" s="38"/>
      <c r="TYY53" s="38"/>
      <c r="TYZ53" s="38"/>
      <c r="TZA53" s="38"/>
      <c r="TZB53" s="38"/>
      <c r="TZC53" s="38"/>
      <c r="TZD53" s="38"/>
      <c r="TZE53" s="38"/>
      <c r="TZF53" s="38"/>
      <c r="TZG53" s="38"/>
      <c r="TZH53" s="38"/>
      <c r="TZI53" s="38"/>
      <c r="TZJ53" s="38"/>
      <c r="TZK53" s="38"/>
      <c r="TZL53" s="38"/>
      <c r="TZM53" s="38"/>
      <c r="TZN53" s="38"/>
      <c r="TZO53" s="38"/>
      <c r="TZP53" s="38"/>
      <c r="TZQ53" s="38"/>
      <c r="TZR53" s="38"/>
      <c r="TZS53" s="38"/>
      <c r="TZT53" s="38"/>
      <c r="TZU53" s="38"/>
      <c r="TZV53" s="38"/>
      <c r="TZW53" s="38"/>
      <c r="TZX53" s="38"/>
      <c r="TZY53" s="38"/>
      <c r="TZZ53" s="38"/>
      <c r="UAA53" s="38"/>
      <c r="UAB53" s="38"/>
      <c r="UAC53" s="38"/>
      <c r="UAD53" s="38"/>
      <c r="UAE53" s="38"/>
      <c r="UAF53" s="38"/>
      <c r="UAG53" s="38"/>
      <c r="UAH53" s="38"/>
      <c r="UAI53" s="38"/>
      <c r="UAJ53" s="38"/>
      <c r="UAK53" s="38"/>
      <c r="UAL53" s="38"/>
      <c r="UAM53" s="38"/>
      <c r="UAN53" s="38"/>
      <c r="UAO53" s="38"/>
      <c r="UAP53" s="38"/>
      <c r="UAQ53" s="38"/>
      <c r="UAR53" s="38"/>
      <c r="UAS53" s="38"/>
      <c r="UAT53" s="38"/>
      <c r="UAU53" s="38"/>
      <c r="UAV53" s="38"/>
      <c r="UAW53" s="38"/>
      <c r="UAX53" s="38"/>
      <c r="UAY53" s="38"/>
      <c r="UAZ53" s="38"/>
      <c r="UBA53" s="38"/>
      <c r="UBB53" s="38"/>
      <c r="UBC53" s="38"/>
      <c r="UBD53" s="38"/>
      <c r="UBE53" s="38"/>
      <c r="UBF53" s="38"/>
      <c r="UBG53" s="38"/>
      <c r="UBH53" s="38"/>
      <c r="UBI53" s="38"/>
      <c r="UBJ53" s="38"/>
      <c r="UBK53" s="38"/>
      <c r="UBL53" s="38"/>
      <c r="UBM53" s="38"/>
      <c r="UBN53" s="38"/>
      <c r="UBO53" s="38"/>
      <c r="UBP53" s="38"/>
      <c r="UBQ53" s="38"/>
      <c r="UBR53" s="38"/>
      <c r="UBS53" s="38"/>
      <c r="UBT53" s="38"/>
      <c r="UBU53" s="38"/>
      <c r="UBV53" s="38"/>
      <c r="UBW53" s="38"/>
      <c r="UBX53" s="38"/>
      <c r="UBY53" s="38"/>
      <c r="UBZ53" s="38"/>
      <c r="UCA53" s="38"/>
      <c r="UCB53" s="38"/>
      <c r="UCC53" s="38"/>
      <c r="UCD53" s="38"/>
      <c r="UCE53" s="38"/>
      <c r="UCF53" s="38"/>
      <c r="UCG53" s="38"/>
      <c r="UCH53" s="38"/>
      <c r="UCI53" s="38"/>
      <c r="UCJ53" s="38"/>
      <c r="UCK53" s="38"/>
      <c r="UCL53" s="38"/>
      <c r="UCM53" s="38"/>
      <c r="UCN53" s="38"/>
      <c r="UCO53" s="38"/>
      <c r="UCP53" s="38"/>
      <c r="UCQ53" s="38"/>
      <c r="UCR53" s="38"/>
      <c r="UCS53" s="38"/>
      <c r="UCT53" s="38"/>
      <c r="UCU53" s="38"/>
      <c r="UCV53" s="38"/>
      <c r="UCW53" s="38"/>
      <c r="UCX53" s="38"/>
      <c r="UCY53" s="38"/>
      <c r="UCZ53" s="38"/>
      <c r="UDA53" s="38"/>
      <c r="UDB53" s="38"/>
      <c r="UDC53" s="38"/>
      <c r="UDD53" s="38"/>
      <c r="UDE53" s="38"/>
      <c r="UDF53" s="38"/>
      <c r="UDG53" s="38"/>
      <c r="UDH53" s="38"/>
      <c r="UDI53" s="38"/>
      <c r="UDJ53" s="38"/>
      <c r="UDK53" s="38"/>
      <c r="UDL53" s="38"/>
      <c r="UDM53" s="38"/>
      <c r="UDN53" s="38"/>
      <c r="UDO53" s="38"/>
      <c r="UDP53" s="38"/>
      <c r="UDQ53" s="38"/>
      <c r="UDR53" s="38"/>
      <c r="UDS53" s="38"/>
      <c r="UDT53" s="38"/>
      <c r="UDU53" s="38"/>
      <c r="UDV53" s="38"/>
      <c r="UDW53" s="38"/>
      <c r="UDX53" s="38"/>
      <c r="UDY53" s="38"/>
      <c r="UDZ53" s="38"/>
      <c r="UEA53" s="38"/>
      <c r="UEB53" s="38"/>
      <c r="UEC53" s="38"/>
      <c r="UED53" s="38"/>
      <c r="UEE53" s="38"/>
      <c r="UEF53" s="38"/>
      <c r="UEG53" s="38"/>
      <c r="UEH53" s="38"/>
      <c r="UEI53" s="38"/>
      <c r="UEJ53" s="38"/>
      <c r="UEK53" s="38"/>
      <c r="UEL53" s="38"/>
      <c r="UEM53" s="38"/>
      <c r="UEN53" s="38"/>
      <c r="UEO53" s="38"/>
      <c r="UEP53" s="38"/>
      <c r="UEQ53" s="38"/>
      <c r="UER53" s="38"/>
      <c r="UES53" s="38"/>
      <c r="UET53" s="38"/>
      <c r="UEU53" s="38"/>
      <c r="UEV53" s="38"/>
      <c r="UEW53" s="38"/>
      <c r="UEX53" s="38"/>
      <c r="UEY53" s="38"/>
      <c r="UEZ53" s="38"/>
      <c r="UFA53" s="38"/>
      <c r="UFB53" s="38"/>
      <c r="UFC53" s="38"/>
      <c r="UFD53" s="38"/>
      <c r="UFE53" s="38"/>
      <c r="UFF53" s="38"/>
      <c r="UFG53" s="38"/>
      <c r="UFH53" s="38"/>
      <c r="UFI53" s="38"/>
      <c r="UFJ53" s="38"/>
      <c r="UFK53" s="38"/>
      <c r="UFL53" s="38"/>
      <c r="UFM53" s="38"/>
      <c r="UFN53" s="38"/>
      <c r="UFO53" s="38"/>
      <c r="UFP53" s="38"/>
      <c r="UFQ53" s="38"/>
      <c r="UFR53" s="38"/>
      <c r="UFS53" s="38"/>
      <c r="UFT53" s="38"/>
      <c r="UFU53" s="38"/>
      <c r="UFV53" s="38"/>
      <c r="UFW53" s="38"/>
      <c r="UFX53" s="38"/>
      <c r="UFY53" s="38"/>
      <c r="UFZ53" s="38"/>
      <c r="UGA53" s="38"/>
      <c r="UGB53" s="38"/>
      <c r="UGC53" s="38"/>
      <c r="UGD53" s="38"/>
      <c r="UGE53" s="38"/>
      <c r="UGF53" s="38"/>
      <c r="UGG53" s="38"/>
      <c r="UGH53" s="38"/>
      <c r="UGI53" s="38"/>
      <c r="UGJ53" s="38"/>
      <c r="UGK53" s="38"/>
      <c r="UGL53" s="38"/>
      <c r="UGM53" s="38"/>
      <c r="UGN53" s="38"/>
      <c r="UGO53" s="38"/>
      <c r="UGP53" s="38"/>
      <c r="UGQ53" s="38"/>
      <c r="UGR53" s="38"/>
      <c r="UGS53" s="38"/>
      <c r="UGT53" s="38"/>
      <c r="UGU53" s="38"/>
      <c r="UGV53" s="38"/>
      <c r="UGW53" s="38"/>
      <c r="UGX53" s="38"/>
      <c r="UGY53" s="38"/>
      <c r="UGZ53" s="38"/>
      <c r="UHA53" s="38"/>
      <c r="UHB53" s="38"/>
      <c r="UHC53" s="38"/>
      <c r="UHD53" s="38"/>
      <c r="UHE53" s="38"/>
      <c r="UHF53" s="38"/>
      <c r="UHG53" s="38"/>
      <c r="UHH53" s="38"/>
      <c r="UHI53" s="38"/>
      <c r="UHJ53" s="38"/>
      <c r="UHK53" s="38"/>
      <c r="UHL53" s="38"/>
      <c r="UHM53" s="38"/>
      <c r="UHN53" s="38"/>
      <c r="UHO53" s="38"/>
      <c r="UHP53" s="38"/>
      <c r="UHQ53" s="38"/>
      <c r="UHR53" s="38"/>
      <c r="UHS53" s="38"/>
      <c r="UHT53" s="38"/>
      <c r="UHU53" s="38"/>
      <c r="UHV53" s="38"/>
      <c r="UHW53" s="38"/>
      <c r="UHX53" s="38"/>
      <c r="UHY53" s="38"/>
      <c r="UHZ53" s="38"/>
      <c r="UIA53" s="38"/>
      <c r="UIB53" s="38"/>
      <c r="UIC53" s="38"/>
      <c r="UID53" s="38"/>
      <c r="UIE53" s="38"/>
      <c r="UIF53" s="38"/>
      <c r="UIG53" s="38"/>
      <c r="UIH53" s="38"/>
      <c r="UII53" s="38"/>
      <c r="UIJ53" s="38"/>
      <c r="UIK53" s="38"/>
      <c r="UIL53" s="38"/>
      <c r="UIM53" s="38"/>
      <c r="UIN53" s="38"/>
      <c r="UIO53" s="38"/>
      <c r="UIP53" s="38"/>
      <c r="UIQ53" s="38"/>
      <c r="UIR53" s="38"/>
      <c r="UIS53" s="38"/>
      <c r="UIT53" s="38"/>
      <c r="UIU53" s="38"/>
      <c r="UIV53" s="38"/>
      <c r="UIW53" s="38"/>
      <c r="UIX53" s="38"/>
      <c r="UIY53" s="38"/>
      <c r="UIZ53" s="38"/>
      <c r="UJA53" s="38"/>
      <c r="UJB53" s="38"/>
      <c r="UJC53" s="38"/>
      <c r="UJD53" s="38"/>
      <c r="UJE53" s="38"/>
      <c r="UJF53" s="38"/>
      <c r="UJG53" s="38"/>
      <c r="UJH53" s="38"/>
      <c r="UJI53" s="38"/>
      <c r="UJJ53" s="38"/>
      <c r="UJK53" s="38"/>
      <c r="UJL53" s="38"/>
      <c r="UJM53" s="38"/>
      <c r="UJN53" s="38"/>
      <c r="UJO53" s="38"/>
      <c r="UJP53" s="38"/>
      <c r="UJQ53" s="38"/>
      <c r="UJR53" s="38"/>
      <c r="UJS53" s="38"/>
      <c r="UJT53" s="38"/>
      <c r="UJU53" s="38"/>
      <c r="UJV53" s="38"/>
      <c r="UJW53" s="38"/>
      <c r="UJX53" s="38"/>
      <c r="UJY53" s="38"/>
      <c r="UJZ53" s="38"/>
      <c r="UKA53" s="38"/>
      <c r="UKB53" s="38"/>
      <c r="UKC53" s="38"/>
      <c r="UKD53" s="38"/>
      <c r="UKE53" s="38"/>
      <c r="UKF53" s="38"/>
      <c r="UKG53" s="38"/>
      <c r="UKH53" s="38"/>
      <c r="UKI53" s="38"/>
      <c r="UKJ53" s="38"/>
      <c r="UKK53" s="38"/>
      <c r="UKL53" s="38"/>
      <c r="UKM53" s="38"/>
      <c r="UKN53" s="38"/>
      <c r="UKO53" s="38"/>
      <c r="UKP53" s="38"/>
      <c r="UKQ53" s="38"/>
      <c r="UKR53" s="38"/>
      <c r="UKS53" s="38"/>
      <c r="UKT53" s="38"/>
      <c r="UKU53" s="38"/>
      <c r="UKV53" s="38"/>
      <c r="UKW53" s="38"/>
      <c r="UKX53" s="38"/>
      <c r="UKY53" s="38"/>
      <c r="UKZ53" s="38"/>
      <c r="ULA53" s="38"/>
      <c r="ULB53" s="38"/>
      <c r="ULC53" s="38"/>
      <c r="ULD53" s="38"/>
      <c r="ULE53" s="38"/>
      <c r="ULF53" s="38"/>
      <c r="ULG53" s="38"/>
      <c r="ULH53" s="38"/>
      <c r="ULI53" s="38"/>
      <c r="ULJ53" s="38"/>
      <c r="ULK53" s="38"/>
      <c r="ULL53" s="38"/>
      <c r="ULM53" s="38"/>
      <c r="ULN53" s="38"/>
      <c r="ULO53" s="38"/>
      <c r="ULP53" s="38"/>
      <c r="ULQ53" s="38"/>
      <c r="ULR53" s="38"/>
      <c r="ULS53" s="38"/>
      <c r="ULT53" s="38"/>
      <c r="ULU53" s="38"/>
      <c r="ULV53" s="38"/>
      <c r="ULW53" s="38"/>
      <c r="ULX53" s="38"/>
      <c r="ULY53" s="38"/>
      <c r="ULZ53" s="38"/>
      <c r="UMA53" s="38"/>
      <c r="UMB53" s="38"/>
      <c r="UMC53" s="38"/>
      <c r="UMD53" s="38"/>
      <c r="UME53" s="38"/>
      <c r="UMF53" s="38"/>
      <c r="UMG53" s="38"/>
      <c r="UMH53" s="38"/>
      <c r="UMI53" s="38"/>
      <c r="UMJ53" s="38"/>
      <c r="UMK53" s="38"/>
      <c r="UML53" s="38"/>
      <c r="UMM53" s="38"/>
      <c r="UMN53" s="38"/>
      <c r="UMO53" s="38"/>
      <c r="UMP53" s="38"/>
      <c r="UMQ53" s="38"/>
      <c r="UMR53" s="38"/>
      <c r="UMS53" s="38"/>
      <c r="UMT53" s="38"/>
      <c r="UMU53" s="38"/>
      <c r="UMV53" s="38"/>
      <c r="UMW53" s="38"/>
      <c r="UMX53" s="38"/>
      <c r="UMY53" s="38"/>
      <c r="UMZ53" s="38"/>
      <c r="UNA53" s="38"/>
      <c r="UNB53" s="38"/>
      <c r="UNC53" s="38"/>
      <c r="UND53" s="38"/>
      <c r="UNE53" s="38"/>
      <c r="UNF53" s="38"/>
      <c r="UNG53" s="38"/>
      <c r="UNH53" s="38"/>
      <c r="UNI53" s="38"/>
      <c r="UNJ53" s="38"/>
      <c r="UNK53" s="38"/>
      <c r="UNL53" s="38"/>
      <c r="UNM53" s="38"/>
      <c r="UNN53" s="38"/>
      <c r="UNO53" s="38"/>
      <c r="UNP53" s="38"/>
      <c r="UNQ53" s="38"/>
      <c r="UNR53" s="38"/>
      <c r="UNS53" s="38"/>
      <c r="UNT53" s="38"/>
      <c r="UNU53" s="38"/>
      <c r="UNV53" s="38"/>
      <c r="UNW53" s="38"/>
      <c r="UNX53" s="38"/>
      <c r="UNY53" s="38"/>
      <c r="UNZ53" s="38"/>
      <c r="UOA53" s="38"/>
      <c r="UOB53" s="38"/>
      <c r="UOC53" s="38"/>
      <c r="UOD53" s="38"/>
      <c r="UOE53" s="38"/>
      <c r="UOF53" s="38"/>
      <c r="UOG53" s="38"/>
      <c r="UOH53" s="38"/>
      <c r="UOI53" s="38"/>
      <c r="UOJ53" s="38"/>
      <c r="UOK53" s="38"/>
      <c r="UOL53" s="38"/>
      <c r="UOM53" s="38"/>
      <c r="UON53" s="38"/>
      <c r="UOO53" s="38"/>
      <c r="UOP53" s="38"/>
      <c r="UOQ53" s="38"/>
      <c r="UOR53" s="38"/>
      <c r="UOS53" s="38"/>
      <c r="UOT53" s="38"/>
      <c r="UOU53" s="38"/>
      <c r="UOV53" s="38"/>
      <c r="UOW53" s="38"/>
      <c r="UOX53" s="38"/>
      <c r="UOY53" s="38"/>
      <c r="UOZ53" s="38"/>
      <c r="UPA53" s="38"/>
      <c r="UPB53" s="38"/>
      <c r="UPC53" s="38"/>
      <c r="UPD53" s="38"/>
      <c r="UPE53" s="38"/>
      <c r="UPF53" s="38"/>
      <c r="UPG53" s="38"/>
      <c r="UPH53" s="38"/>
      <c r="UPI53" s="38"/>
      <c r="UPJ53" s="38"/>
      <c r="UPK53" s="38"/>
      <c r="UPL53" s="38"/>
      <c r="UPM53" s="38"/>
      <c r="UPN53" s="38"/>
      <c r="UPO53" s="38"/>
      <c r="UPP53" s="38"/>
      <c r="UPQ53" s="38"/>
      <c r="UPR53" s="38"/>
      <c r="UPS53" s="38"/>
      <c r="UPT53" s="38"/>
      <c r="UPU53" s="38"/>
      <c r="UPV53" s="38"/>
      <c r="UPW53" s="38"/>
      <c r="UPX53" s="38"/>
      <c r="UPY53" s="38"/>
      <c r="UPZ53" s="38"/>
      <c r="UQA53" s="38"/>
      <c r="UQB53" s="38"/>
      <c r="UQC53" s="38"/>
      <c r="UQD53" s="38"/>
      <c r="UQE53" s="38"/>
      <c r="UQF53" s="38"/>
      <c r="UQG53" s="38"/>
      <c r="UQH53" s="38"/>
      <c r="UQI53" s="38"/>
      <c r="UQJ53" s="38"/>
      <c r="UQK53" s="38"/>
      <c r="UQL53" s="38"/>
      <c r="UQM53" s="38"/>
      <c r="UQN53" s="38"/>
      <c r="UQO53" s="38"/>
      <c r="UQP53" s="38"/>
      <c r="UQQ53" s="38"/>
      <c r="UQR53" s="38"/>
      <c r="UQS53" s="38"/>
      <c r="UQT53" s="38"/>
      <c r="UQU53" s="38"/>
      <c r="UQV53" s="38"/>
      <c r="UQW53" s="38"/>
      <c r="UQX53" s="38"/>
      <c r="UQY53" s="38"/>
      <c r="UQZ53" s="38"/>
      <c r="URA53" s="38"/>
      <c r="URB53" s="38"/>
      <c r="URC53" s="38"/>
      <c r="URD53" s="38"/>
      <c r="URE53" s="38"/>
      <c r="URF53" s="38"/>
      <c r="URG53" s="38"/>
      <c r="URH53" s="38"/>
      <c r="URI53" s="38"/>
      <c r="URJ53" s="38"/>
      <c r="URK53" s="38"/>
      <c r="URL53" s="38"/>
      <c r="URM53" s="38"/>
      <c r="URN53" s="38"/>
      <c r="URO53" s="38"/>
      <c r="URP53" s="38"/>
      <c r="URQ53" s="38"/>
      <c r="URR53" s="38"/>
      <c r="URS53" s="38"/>
      <c r="URT53" s="38"/>
      <c r="URU53" s="38"/>
      <c r="URV53" s="38"/>
      <c r="URW53" s="38"/>
      <c r="URX53" s="38"/>
      <c r="URY53" s="38"/>
      <c r="URZ53" s="38"/>
      <c r="USA53" s="38"/>
      <c r="USB53" s="38"/>
      <c r="USC53" s="38"/>
      <c r="USD53" s="38"/>
      <c r="USE53" s="38"/>
      <c r="USF53" s="38"/>
      <c r="USG53" s="38"/>
      <c r="USH53" s="38"/>
      <c r="USI53" s="38"/>
      <c r="USJ53" s="38"/>
      <c r="USK53" s="38"/>
      <c r="USL53" s="38"/>
      <c r="USM53" s="38"/>
      <c r="USN53" s="38"/>
      <c r="USO53" s="38"/>
      <c r="USP53" s="38"/>
      <c r="USQ53" s="38"/>
      <c r="USR53" s="38"/>
      <c r="USS53" s="38"/>
      <c r="UST53" s="38"/>
      <c r="USU53" s="38"/>
      <c r="USV53" s="38"/>
      <c r="USW53" s="38"/>
      <c r="USX53" s="38"/>
      <c r="USY53" s="38"/>
      <c r="USZ53" s="38"/>
      <c r="UTA53" s="38"/>
      <c r="UTB53" s="38"/>
      <c r="UTC53" s="38"/>
      <c r="UTD53" s="38"/>
      <c r="UTE53" s="38"/>
      <c r="UTF53" s="38"/>
      <c r="UTG53" s="38"/>
      <c r="UTH53" s="38"/>
      <c r="UTI53" s="38"/>
      <c r="UTJ53" s="38"/>
      <c r="UTK53" s="38"/>
      <c r="UTL53" s="38"/>
      <c r="UTM53" s="38"/>
      <c r="UTN53" s="38"/>
      <c r="UTO53" s="38"/>
      <c r="UTP53" s="38"/>
      <c r="UTQ53" s="38"/>
      <c r="UTR53" s="38"/>
      <c r="UTS53" s="38"/>
      <c r="UTT53" s="38"/>
      <c r="UTU53" s="38"/>
      <c r="UTV53" s="38"/>
      <c r="UTW53" s="38"/>
      <c r="UTX53" s="38"/>
      <c r="UTY53" s="38"/>
      <c r="UTZ53" s="38"/>
      <c r="UUA53" s="38"/>
      <c r="UUB53" s="38"/>
      <c r="UUC53" s="38"/>
      <c r="UUD53" s="38"/>
      <c r="UUE53" s="38"/>
      <c r="UUF53" s="38"/>
      <c r="UUG53" s="38"/>
      <c r="UUH53" s="38"/>
      <c r="UUI53" s="38"/>
      <c r="UUJ53" s="38"/>
      <c r="UUK53" s="38"/>
      <c r="UUL53" s="38"/>
      <c r="UUM53" s="38"/>
      <c r="UUN53" s="38"/>
      <c r="UUO53" s="38"/>
      <c r="UUP53" s="38"/>
      <c r="UUQ53" s="38"/>
      <c r="UUR53" s="38"/>
      <c r="UUS53" s="38"/>
      <c r="UUT53" s="38"/>
      <c r="UUU53" s="38"/>
      <c r="UUV53" s="38"/>
      <c r="UUW53" s="38"/>
      <c r="UUX53" s="38"/>
      <c r="UUY53" s="38"/>
      <c r="UUZ53" s="38"/>
      <c r="UVA53" s="38"/>
      <c r="UVB53" s="38"/>
      <c r="UVC53" s="38"/>
      <c r="UVD53" s="38"/>
      <c r="UVE53" s="38"/>
      <c r="UVF53" s="38"/>
      <c r="UVG53" s="38"/>
      <c r="UVH53" s="38"/>
      <c r="UVI53" s="38"/>
      <c r="UVJ53" s="38"/>
      <c r="UVK53" s="38"/>
      <c r="UVL53" s="38"/>
      <c r="UVM53" s="38"/>
      <c r="UVN53" s="38"/>
      <c r="UVO53" s="38"/>
      <c r="UVP53" s="38"/>
      <c r="UVQ53" s="38"/>
      <c r="UVR53" s="38"/>
      <c r="UVS53" s="38"/>
      <c r="UVT53" s="38"/>
      <c r="UVU53" s="38"/>
      <c r="UVV53" s="38"/>
      <c r="UVW53" s="38"/>
      <c r="UVX53" s="38"/>
      <c r="UVY53" s="38"/>
      <c r="UVZ53" s="38"/>
      <c r="UWA53" s="38"/>
      <c r="UWB53" s="38"/>
      <c r="UWC53" s="38"/>
      <c r="UWD53" s="38"/>
      <c r="UWE53" s="38"/>
      <c r="UWF53" s="38"/>
      <c r="UWG53" s="38"/>
      <c r="UWH53" s="38"/>
      <c r="UWI53" s="38"/>
      <c r="UWJ53" s="38"/>
      <c r="UWK53" s="38"/>
      <c r="UWL53" s="38"/>
      <c r="UWM53" s="38"/>
      <c r="UWN53" s="38"/>
      <c r="UWO53" s="38"/>
      <c r="UWP53" s="38"/>
      <c r="UWQ53" s="38"/>
      <c r="UWR53" s="38"/>
      <c r="UWS53" s="38"/>
      <c r="UWT53" s="38"/>
      <c r="UWU53" s="38"/>
      <c r="UWV53" s="38"/>
      <c r="UWW53" s="38"/>
      <c r="UWX53" s="38"/>
      <c r="UWY53" s="38"/>
      <c r="UWZ53" s="38"/>
      <c r="UXA53" s="38"/>
      <c r="UXB53" s="38"/>
      <c r="UXC53" s="38"/>
      <c r="UXD53" s="38"/>
      <c r="UXE53" s="38"/>
      <c r="UXF53" s="38"/>
      <c r="UXG53" s="38"/>
      <c r="UXH53" s="38"/>
      <c r="UXI53" s="38"/>
      <c r="UXJ53" s="38"/>
      <c r="UXK53" s="38"/>
      <c r="UXL53" s="38"/>
      <c r="UXM53" s="38"/>
      <c r="UXN53" s="38"/>
      <c r="UXO53" s="38"/>
      <c r="UXP53" s="38"/>
      <c r="UXQ53" s="38"/>
      <c r="UXR53" s="38"/>
      <c r="UXS53" s="38"/>
      <c r="UXT53" s="38"/>
      <c r="UXU53" s="38"/>
      <c r="UXV53" s="38"/>
      <c r="UXW53" s="38"/>
      <c r="UXX53" s="38"/>
      <c r="UXY53" s="38"/>
      <c r="UXZ53" s="38"/>
      <c r="UYA53" s="38"/>
      <c r="UYB53" s="38"/>
      <c r="UYC53" s="38"/>
      <c r="UYD53" s="38"/>
      <c r="UYE53" s="38"/>
      <c r="UYF53" s="38"/>
      <c r="UYG53" s="38"/>
      <c r="UYH53" s="38"/>
      <c r="UYI53" s="38"/>
      <c r="UYJ53" s="38"/>
      <c r="UYK53" s="38"/>
      <c r="UYL53" s="38"/>
      <c r="UYM53" s="38"/>
      <c r="UYN53" s="38"/>
      <c r="UYO53" s="38"/>
      <c r="UYP53" s="38"/>
      <c r="UYQ53" s="38"/>
      <c r="UYR53" s="38"/>
      <c r="UYS53" s="38"/>
      <c r="UYT53" s="38"/>
      <c r="UYU53" s="38"/>
      <c r="UYV53" s="38"/>
      <c r="UYW53" s="38"/>
      <c r="UYX53" s="38"/>
      <c r="UYY53" s="38"/>
      <c r="UYZ53" s="38"/>
      <c r="UZA53" s="38"/>
      <c r="UZB53" s="38"/>
      <c r="UZC53" s="38"/>
      <c r="UZD53" s="38"/>
      <c r="UZE53" s="38"/>
      <c r="UZF53" s="38"/>
      <c r="UZG53" s="38"/>
      <c r="UZH53" s="38"/>
      <c r="UZI53" s="38"/>
      <c r="UZJ53" s="38"/>
      <c r="UZK53" s="38"/>
      <c r="UZL53" s="38"/>
      <c r="UZM53" s="38"/>
      <c r="UZN53" s="38"/>
      <c r="UZO53" s="38"/>
      <c r="UZP53" s="38"/>
      <c r="UZQ53" s="38"/>
      <c r="UZR53" s="38"/>
      <c r="UZS53" s="38"/>
      <c r="UZT53" s="38"/>
      <c r="UZU53" s="38"/>
      <c r="UZV53" s="38"/>
      <c r="UZW53" s="38"/>
      <c r="UZX53" s="38"/>
      <c r="UZY53" s="38"/>
      <c r="UZZ53" s="38"/>
      <c r="VAA53" s="38"/>
      <c r="VAB53" s="38"/>
      <c r="VAC53" s="38"/>
      <c r="VAD53" s="38"/>
      <c r="VAE53" s="38"/>
      <c r="VAF53" s="38"/>
      <c r="VAG53" s="38"/>
      <c r="VAH53" s="38"/>
      <c r="VAI53" s="38"/>
      <c r="VAJ53" s="38"/>
      <c r="VAK53" s="38"/>
      <c r="VAL53" s="38"/>
      <c r="VAM53" s="38"/>
      <c r="VAN53" s="38"/>
      <c r="VAO53" s="38"/>
      <c r="VAP53" s="38"/>
      <c r="VAQ53" s="38"/>
      <c r="VAR53" s="38"/>
      <c r="VAS53" s="38"/>
      <c r="VAT53" s="38"/>
      <c r="VAU53" s="38"/>
      <c r="VAV53" s="38"/>
      <c r="VAW53" s="38"/>
      <c r="VAX53" s="38"/>
      <c r="VAY53" s="38"/>
      <c r="VAZ53" s="38"/>
      <c r="VBA53" s="38"/>
      <c r="VBB53" s="38"/>
      <c r="VBC53" s="38"/>
      <c r="VBD53" s="38"/>
      <c r="VBE53" s="38"/>
      <c r="VBF53" s="38"/>
      <c r="VBG53" s="38"/>
      <c r="VBH53" s="38"/>
      <c r="VBI53" s="38"/>
      <c r="VBJ53" s="38"/>
      <c r="VBK53" s="38"/>
      <c r="VBL53" s="38"/>
      <c r="VBM53" s="38"/>
      <c r="VBN53" s="38"/>
      <c r="VBO53" s="38"/>
      <c r="VBP53" s="38"/>
      <c r="VBQ53" s="38"/>
      <c r="VBR53" s="38"/>
      <c r="VBS53" s="38"/>
      <c r="VBT53" s="38"/>
      <c r="VBU53" s="38"/>
      <c r="VBV53" s="38"/>
      <c r="VBW53" s="38"/>
      <c r="VBX53" s="38"/>
      <c r="VBY53" s="38"/>
      <c r="VBZ53" s="38"/>
      <c r="VCA53" s="38"/>
      <c r="VCB53" s="38"/>
      <c r="VCC53" s="38"/>
      <c r="VCD53" s="38"/>
      <c r="VCE53" s="38"/>
      <c r="VCF53" s="38"/>
      <c r="VCG53" s="38"/>
      <c r="VCH53" s="38"/>
      <c r="VCI53" s="38"/>
      <c r="VCJ53" s="38"/>
      <c r="VCK53" s="38"/>
      <c r="VCL53" s="38"/>
      <c r="VCM53" s="38"/>
      <c r="VCN53" s="38"/>
      <c r="VCO53" s="38"/>
      <c r="VCP53" s="38"/>
      <c r="VCQ53" s="38"/>
      <c r="VCR53" s="38"/>
      <c r="VCS53" s="38"/>
      <c r="VCT53" s="38"/>
      <c r="VCU53" s="38"/>
      <c r="VCV53" s="38"/>
      <c r="VCW53" s="38"/>
      <c r="VCX53" s="38"/>
      <c r="VCY53" s="38"/>
      <c r="VCZ53" s="38"/>
      <c r="VDA53" s="38"/>
      <c r="VDB53" s="38"/>
      <c r="VDC53" s="38"/>
      <c r="VDD53" s="38"/>
      <c r="VDE53" s="38"/>
      <c r="VDF53" s="38"/>
      <c r="VDG53" s="38"/>
      <c r="VDH53" s="38"/>
      <c r="VDI53" s="38"/>
      <c r="VDJ53" s="38"/>
      <c r="VDK53" s="38"/>
      <c r="VDL53" s="38"/>
      <c r="VDM53" s="38"/>
      <c r="VDN53" s="38"/>
      <c r="VDO53" s="38"/>
      <c r="VDP53" s="38"/>
      <c r="VDQ53" s="38"/>
      <c r="VDR53" s="38"/>
      <c r="VDS53" s="38"/>
      <c r="VDT53" s="38"/>
      <c r="VDU53" s="38"/>
      <c r="VDV53" s="38"/>
      <c r="VDW53" s="38"/>
      <c r="VDX53" s="38"/>
      <c r="VDY53" s="38"/>
      <c r="VDZ53" s="38"/>
      <c r="VEA53" s="38"/>
      <c r="VEB53" s="38"/>
      <c r="VEC53" s="38"/>
      <c r="VED53" s="38"/>
      <c r="VEE53" s="38"/>
      <c r="VEF53" s="38"/>
      <c r="VEG53" s="38"/>
      <c r="VEH53" s="38"/>
      <c r="VEI53" s="38"/>
      <c r="VEJ53" s="38"/>
      <c r="VEK53" s="38"/>
      <c r="VEL53" s="38"/>
      <c r="VEM53" s="38"/>
      <c r="VEN53" s="38"/>
      <c r="VEO53" s="38"/>
      <c r="VEP53" s="38"/>
      <c r="VEQ53" s="38"/>
      <c r="VER53" s="38"/>
      <c r="VES53" s="38"/>
      <c r="VET53" s="38"/>
      <c r="VEU53" s="38"/>
      <c r="VEV53" s="38"/>
      <c r="VEW53" s="38"/>
      <c r="VEX53" s="38"/>
      <c r="VEY53" s="38"/>
      <c r="VEZ53" s="38"/>
      <c r="VFA53" s="38"/>
      <c r="VFB53" s="38"/>
      <c r="VFC53" s="38"/>
      <c r="VFD53" s="38"/>
      <c r="VFE53" s="38"/>
      <c r="VFF53" s="38"/>
      <c r="VFG53" s="38"/>
      <c r="VFH53" s="38"/>
      <c r="VFI53" s="38"/>
      <c r="VFJ53" s="38"/>
      <c r="VFK53" s="38"/>
      <c r="VFL53" s="38"/>
      <c r="VFM53" s="38"/>
      <c r="VFN53" s="38"/>
      <c r="VFO53" s="38"/>
      <c r="VFP53" s="38"/>
      <c r="VFQ53" s="38"/>
      <c r="VFR53" s="38"/>
      <c r="VFS53" s="38"/>
      <c r="VFT53" s="38"/>
      <c r="VFU53" s="38"/>
      <c r="VFV53" s="38"/>
      <c r="VFW53" s="38"/>
      <c r="VFX53" s="38"/>
      <c r="VFY53" s="38"/>
      <c r="VFZ53" s="38"/>
      <c r="VGA53" s="38"/>
      <c r="VGB53" s="38"/>
      <c r="VGC53" s="38"/>
      <c r="VGD53" s="38"/>
      <c r="VGE53" s="38"/>
      <c r="VGF53" s="38"/>
      <c r="VGG53" s="38"/>
      <c r="VGH53" s="38"/>
      <c r="VGI53" s="38"/>
      <c r="VGJ53" s="38"/>
      <c r="VGK53" s="38"/>
      <c r="VGL53" s="38"/>
      <c r="VGM53" s="38"/>
      <c r="VGN53" s="38"/>
      <c r="VGO53" s="38"/>
      <c r="VGP53" s="38"/>
      <c r="VGQ53" s="38"/>
      <c r="VGR53" s="38"/>
      <c r="VGS53" s="38"/>
      <c r="VGT53" s="38"/>
      <c r="VGU53" s="38"/>
      <c r="VGV53" s="38"/>
      <c r="VGW53" s="38"/>
      <c r="VGX53" s="38"/>
      <c r="VGY53" s="38"/>
      <c r="VGZ53" s="38"/>
      <c r="VHA53" s="38"/>
      <c r="VHB53" s="38"/>
      <c r="VHC53" s="38"/>
      <c r="VHD53" s="38"/>
      <c r="VHE53" s="38"/>
      <c r="VHF53" s="38"/>
      <c r="VHG53" s="38"/>
      <c r="VHH53" s="38"/>
      <c r="VHI53" s="38"/>
      <c r="VHJ53" s="38"/>
      <c r="VHK53" s="38"/>
      <c r="VHL53" s="38"/>
      <c r="VHM53" s="38"/>
      <c r="VHN53" s="38"/>
      <c r="VHO53" s="38"/>
      <c r="VHP53" s="38"/>
      <c r="VHQ53" s="38"/>
      <c r="VHR53" s="38"/>
      <c r="VHS53" s="38"/>
      <c r="VHT53" s="38"/>
      <c r="VHU53" s="38"/>
      <c r="VHV53" s="38"/>
      <c r="VHW53" s="38"/>
      <c r="VHX53" s="38"/>
      <c r="VHY53" s="38"/>
      <c r="VHZ53" s="38"/>
      <c r="VIA53" s="38"/>
      <c r="VIB53" s="38"/>
      <c r="VIC53" s="38"/>
      <c r="VID53" s="38"/>
      <c r="VIE53" s="38"/>
      <c r="VIF53" s="38"/>
      <c r="VIG53" s="38"/>
      <c r="VIH53" s="38"/>
      <c r="VII53" s="38"/>
      <c r="VIJ53" s="38"/>
      <c r="VIK53" s="38"/>
      <c r="VIL53" s="38"/>
      <c r="VIM53" s="38"/>
      <c r="VIN53" s="38"/>
      <c r="VIO53" s="38"/>
      <c r="VIP53" s="38"/>
      <c r="VIQ53" s="38"/>
      <c r="VIR53" s="38"/>
      <c r="VIS53" s="38"/>
      <c r="VIT53" s="38"/>
      <c r="VIU53" s="38"/>
      <c r="VIV53" s="38"/>
      <c r="VIW53" s="38"/>
      <c r="VIX53" s="38"/>
      <c r="VIY53" s="38"/>
      <c r="VIZ53" s="38"/>
      <c r="VJA53" s="38"/>
      <c r="VJB53" s="38"/>
      <c r="VJC53" s="38"/>
      <c r="VJD53" s="38"/>
      <c r="VJE53" s="38"/>
      <c r="VJF53" s="38"/>
      <c r="VJG53" s="38"/>
      <c r="VJH53" s="38"/>
      <c r="VJI53" s="38"/>
      <c r="VJJ53" s="38"/>
      <c r="VJK53" s="38"/>
      <c r="VJL53" s="38"/>
      <c r="VJM53" s="38"/>
      <c r="VJN53" s="38"/>
      <c r="VJO53" s="38"/>
      <c r="VJP53" s="38"/>
      <c r="VJQ53" s="38"/>
      <c r="VJR53" s="38"/>
      <c r="VJS53" s="38"/>
      <c r="VJT53" s="38"/>
      <c r="VJU53" s="38"/>
      <c r="VJV53" s="38"/>
      <c r="VJW53" s="38"/>
      <c r="VJX53" s="38"/>
      <c r="VJY53" s="38"/>
      <c r="VJZ53" s="38"/>
      <c r="VKA53" s="38"/>
      <c r="VKB53" s="38"/>
      <c r="VKC53" s="38"/>
      <c r="VKD53" s="38"/>
      <c r="VKE53" s="38"/>
      <c r="VKF53" s="38"/>
      <c r="VKG53" s="38"/>
      <c r="VKH53" s="38"/>
      <c r="VKI53" s="38"/>
      <c r="VKJ53" s="38"/>
      <c r="VKK53" s="38"/>
      <c r="VKL53" s="38"/>
      <c r="VKM53" s="38"/>
      <c r="VKN53" s="38"/>
      <c r="VKO53" s="38"/>
      <c r="VKP53" s="38"/>
      <c r="VKQ53" s="38"/>
      <c r="VKR53" s="38"/>
      <c r="VKS53" s="38"/>
      <c r="VKT53" s="38"/>
      <c r="VKU53" s="38"/>
      <c r="VKV53" s="38"/>
      <c r="VKW53" s="38"/>
      <c r="VKX53" s="38"/>
      <c r="VKY53" s="38"/>
      <c r="VKZ53" s="38"/>
      <c r="VLA53" s="38"/>
      <c r="VLB53" s="38"/>
      <c r="VLC53" s="38"/>
      <c r="VLD53" s="38"/>
      <c r="VLE53" s="38"/>
      <c r="VLF53" s="38"/>
      <c r="VLG53" s="38"/>
      <c r="VLH53" s="38"/>
      <c r="VLI53" s="38"/>
      <c r="VLJ53" s="38"/>
      <c r="VLK53" s="38"/>
      <c r="VLL53" s="38"/>
      <c r="VLM53" s="38"/>
      <c r="VLN53" s="38"/>
      <c r="VLO53" s="38"/>
      <c r="VLP53" s="38"/>
      <c r="VLQ53" s="38"/>
      <c r="VLR53" s="38"/>
      <c r="VLS53" s="38"/>
      <c r="VLT53" s="38"/>
      <c r="VLU53" s="38"/>
      <c r="VLV53" s="38"/>
      <c r="VLW53" s="38"/>
      <c r="VLX53" s="38"/>
      <c r="VLY53" s="38"/>
      <c r="VLZ53" s="38"/>
      <c r="VMA53" s="38"/>
      <c r="VMB53" s="38"/>
      <c r="VMC53" s="38"/>
      <c r="VMD53" s="38"/>
      <c r="VME53" s="38"/>
      <c r="VMF53" s="38"/>
      <c r="VMG53" s="38"/>
      <c r="VMH53" s="38"/>
      <c r="VMI53" s="38"/>
      <c r="VMJ53" s="38"/>
      <c r="VMK53" s="38"/>
      <c r="VML53" s="38"/>
      <c r="VMM53" s="38"/>
      <c r="VMN53" s="38"/>
      <c r="VMO53" s="38"/>
      <c r="VMP53" s="38"/>
      <c r="VMQ53" s="38"/>
      <c r="VMR53" s="38"/>
      <c r="VMS53" s="38"/>
      <c r="VMT53" s="38"/>
      <c r="VMU53" s="38"/>
      <c r="VMV53" s="38"/>
      <c r="VMW53" s="38"/>
      <c r="VMX53" s="38"/>
      <c r="VMY53" s="38"/>
      <c r="VMZ53" s="38"/>
      <c r="VNA53" s="38"/>
      <c r="VNB53" s="38"/>
      <c r="VNC53" s="38"/>
      <c r="VND53" s="38"/>
      <c r="VNE53" s="38"/>
      <c r="VNF53" s="38"/>
      <c r="VNG53" s="38"/>
      <c r="VNH53" s="38"/>
      <c r="VNI53" s="38"/>
      <c r="VNJ53" s="38"/>
      <c r="VNK53" s="38"/>
      <c r="VNL53" s="38"/>
      <c r="VNM53" s="38"/>
      <c r="VNN53" s="38"/>
      <c r="VNO53" s="38"/>
      <c r="VNP53" s="38"/>
      <c r="VNQ53" s="38"/>
      <c r="VNR53" s="38"/>
      <c r="VNS53" s="38"/>
      <c r="VNT53" s="38"/>
      <c r="VNU53" s="38"/>
      <c r="VNV53" s="38"/>
      <c r="VNW53" s="38"/>
      <c r="VNX53" s="38"/>
      <c r="VNY53" s="38"/>
      <c r="VNZ53" s="38"/>
      <c r="VOA53" s="38"/>
      <c r="VOB53" s="38"/>
      <c r="VOC53" s="38"/>
      <c r="VOD53" s="38"/>
      <c r="VOE53" s="38"/>
      <c r="VOF53" s="38"/>
      <c r="VOG53" s="38"/>
      <c r="VOH53" s="38"/>
      <c r="VOI53" s="38"/>
      <c r="VOJ53" s="38"/>
      <c r="VOK53" s="38"/>
      <c r="VOL53" s="38"/>
      <c r="VOM53" s="38"/>
      <c r="VON53" s="38"/>
      <c r="VOO53" s="38"/>
      <c r="VOP53" s="38"/>
      <c r="VOQ53" s="38"/>
      <c r="VOR53" s="38"/>
      <c r="VOS53" s="38"/>
      <c r="VOT53" s="38"/>
      <c r="VOU53" s="38"/>
      <c r="VOV53" s="38"/>
      <c r="VOW53" s="38"/>
      <c r="VOX53" s="38"/>
      <c r="VOY53" s="38"/>
      <c r="VOZ53" s="38"/>
      <c r="VPA53" s="38"/>
      <c r="VPB53" s="38"/>
      <c r="VPC53" s="38"/>
      <c r="VPD53" s="38"/>
      <c r="VPE53" s="38"/>
      <c r="VPF53" s="38"/>
      <c r="VPG53" s="38"/>
      <c r="VPH53" s="38"/>
      <c r="VPI53" s="38"/>
      <c r="VPJ53" s="38"/>
      <c r="VPK53" s="38"/>
      <c r="VPL53" s="38"/>
      <c r="VPM53" s="38"/>
      <c r="VPN53" s="38"/>
      <c r="VPO53" s="38"/>
      <c r="VPP53" s="38"/>
      <c r="VPQ53" s="38"/>
      <c r="VPR53" s="38"/>
      <c r="VPS53" s="38"/>
      <c r="VPT53" s="38"/>
      <c r="VPU53" s="38"/>
      <c r="VPV53" s="38"/>
      <c r="VPW53" s="38"/>
      <c r="VPX53" s="38"/>
      <c r="VPY53" s="38"/>
      <c r="VPZ53" s="38"/>
      <c r="VQA53" s="38"/>
      <c r="VQB53" s="38"/>
      <c r="VQC53" s="38"/>
      <c r="VQD53" s="38"/>
      <c r="VQE53" s="38"/>
      <c r="VQF53" s="38"/>
      <c r="VQG53" s="38"/>
      <c r="VQH53" s="38"/>
      <c r="VQI53" s="38"/>
      <c r="VQJ53" s="38"/>
      <c r="VQK53" s="38"/>
      <c r="VQL53" s="38"/>
      <c r="VQM53" s="38"/>
      <c r="VQN53" s="38"/>
      <c r="VQO53" s="38"/>
      <c r="VQP53" s="38"/>
      <c r="VQQ53" s="38"/>
      <c r="VQR53" s="38"/>
      <c r="VQS53" s="38"/>
      <c r="VQT53" s="38"/>
      <c r="VQU53" s="38"/>
      <c r="VQV53" s="38"/>
      <c r="VQW53" s="38"/>
      <c r="VQX53" s="38"/>
      <c r="VQY53" s="38"/>
      <c r="VQZ53" s="38"/>
      <c r="VRA53" s="38"/>
      <c r="VRB53" s="38"/>
      <c r="VRC53" s="38"/>
      <c r="VRD53" s="38"/>
      <c r="VRE53" s="38"/>
      <c r="VRF53" s="38"/>
      <c r="VRG53" s="38"/>
      <c r="VRH53" s="38"/>
      <c r="VRI53" s="38"/>
      <c r="VRJ53" s="38"/>
      <c r="VRK53" s="38"/>
      <c r="VRL53" s="38"/>
      <c r="VRM53" s="38"/>
      <c r="VRN53" s="38"/>
      <c r="VRO53" s="38"/>
      <c r="VRP53" s="38"/>
      <c r="VRQ53" s="38"/>
      <c r="VRR53" s="38"/>
      <c r="VRS53" s="38"/>
      <c r="VRT53" s="38"/>
      <c r="VRU53" s="38"/>
      <c r="VRV53" s="38"/>
      <c r="VRW53" s="38"/>
      <c r="VRX53" s="38"/>
      <c r="VRY53" s="38"/>
      <c r="VRZ53" s="38"/>
      <c r="VSA53" s="38"/>
      <c r="VSB53" s="38"/>
      <c r="VSC53" s="38"/>
      <c r="VSD53" s="38"/>
      <c r="VSE53" s="38"/>
      <c r="VSF53" s="38"/>
      <c r="VSG53" s="38"/>
      <c r="VSH53" s="38"/>
      <c r="VSI53" s="38"/>
      <c r="VSJ53" s="38"/>
      <c r="VSK53" s="38"/>
      <c r="VSL53" s="38"/>
      <c r="VSM53" s="38"/>
      <c r="VSN53" s="38"/>
      <c r="VSO53" s="38"/>
      <c r="VSP53" s="38"/>
      <c r="VSQ53" s="38"/>
      <c r="VSR53" s="38"/>
      <c r="VSS53" s="38"/>
      <c r="VST53" s="38"/>
      <c r="VSU53" s="38"/>
      <c r="VSV53" s="38"/>
      <c r="VSW53" s="38"/>
      <c r="VSX53" s="38"/>
      <c r="VSY53" s="38"/>
      <c r="VSZ53" s="38"/>
      <c r="VTA53" s="38"/>
      <c r="VTB53" s="38"/>
      <c r="VTC53" s="38"/>
      <c r="VTD53" s="38"/>
      <c r="VTE53" s="38"/>
      <c r="VTF53" s="38"/>
      <c r="VTG53" s="38"/>
      <c r="VTH53" s="38"/>
      <c r="VTI53" s="38"/>
      <c r="VTJ53" s="38"/>
      <c r="VTK53" s="38"/>
      <c r="VTL53" s="38"/>
      <c r="VTM53" s="38"/>
      <c r="VTN53" s="38"/>
      <c r="VTO53" s="38"/>
      <c r="VTP53" s="38"/>
      <c r="VTQ53" s="38"/>
      <c r="VTR53" s="38"/>
      <c r="VTS53" s="38"/>
      <c r="VTT53" s="38"/>
      <c r="VTU53" s="38"/>
      <c r="VTV53" s="38"/>
      <c r="VTW53" s="38"/>
      <c r="VTX53" s="38"/>
      <c r="VTY53" s="38"/>
      <c r="VTZ53" s="38"/>
      <c r="VUA53" s="38"/>
      <c r="VUB53" s="38"/>
      <c r="VUC53" s="38"/>
      <c r="VUD53" s="38"/>
      <c r="VUE53" s="38"/>
      <c r="VUF53" s="38"/>
      <c r="VUG53" s="38"/>
      <c r="VUH53" s="38"/>
      <c r="VUI53" s="38"/>
      <c r="VUJ53" s="38"/>
      <c r="VUK53" s="38"/>
      <c r="VUL53" s="38"/>
      <c r="VUM53" s="38"/>
      <c r="VUN53" s="38"/>
      <c r="VUO53" s="38"/>
      <c r="VUP53" s="38"/>
      <c r="VUQ53" s="38"/>
      <c r="VUR53" s="38"/>
      <c r="VUS53" s="38"/>
      <c r="VUT53" s="38"/>
      <c r="VUU53" s="38"/>
      <c r="VUV53" s="38"/>
      <c r="VUW53" s="38"/>
      <c r="VUX53" s="38"/>
      <c r="VUY53" s="38"/>
      <c r="VUZ53" s="38"/>
      <c r="VVA53" s="38"/>
      <c r="VVB53" s="38"/>
      <c r="VVC53" s="38"/>
      <c r="VVD53" s="38"/>
      <c r="VVE53" s="38"/>
      <c r="VVF53" s="38"/>
      <c r="VVG53" s="38"/>
      <c r="VVH53" s="38"/>
      <c r="VVI53" s="38"/>
      <c r="VVJ53" s="38"/>
      <c r="VVK53" s="38"/>
      <c r="VVL53" s="38"/>
      <c r="VVM53" s="38"/>
      <c r="VVN53" s="38"/>
      <c r="VVO53" s="38"/>
      <c r="VVP53" s="38"/>
      <c r="VVQ53" s="38"/>
      <c r="VVR53" s="38"/>
      <c r="VVS53" s="38"/>
      <c r="VVT53" s="38"/>
      <c r="VVU53" s="38"/>
      <c r="VVV53" s="38"/>
      <c r="VVW53" s="38"/>
      <c r="VVX53" s="38"/>
      <c r="VVY53" s="38"/>
      <c r="VVZ53" s="38"/>
      <c r="VWA53" s="38"/>
      <c r="VWB53" s="38"/>
      <c r="VWC53" s="38"/>
      <c r="VWD53" s="38"/>
      <c r="VWE53" s="38"/>
      <c r="VWF53" s="38"/>
      <c r="VWG53" s="38"/>
      <c r="VWH53" s="38"/>
      <c r="VWI53" s="38"/>
      <c r="VWJ53" s="38"/>
      <c r="VWK53" s="38"/>
      <c r="VWL53" s="38"/>
      <c r="VWM53" s="38"/>
      <c r="VWN53" s="38"/>
      <c r="VWO53" s="38"/>
      <c r="VWP53" s="38"/>
      <c r="VWQ53" s="38"/>
      <c r="VWR53" s="38"/>
      <c r="VWS53" s="38"/>
      <c r="VWT53" s="38"/>
      <c r="VWU53" s="38"/>
      <c r="VWV53" s="38"/>
      <c r="VWW53" s="38"/>
      <c r="VWX53" s="38"/>
      <c r="VWY53" s="38"/>
      <c r="VWZ53" s="38"/>
      <c r="VXA53" s="38"/>
      <c r="VXB53" s="38"/>
      <c r="VXC53" s="38"/>
      <c r="VXD53" s="38"/>
      <c r="VXE53" s="38"/>
      <c r="VXF53" s="38"/>
      <c r="VXG53" s="38"/>
      <c r="VXH53" s="38"/>
      <c r="VXI53" s="38"/>
      <c r="VXJ53" s="38"/>
      <c r="VXK53" s="38"/>
      <c r="VXL53" s="38"/>
      <c r="VXM53" s="38"/>
      <c r="VXN53" s="38"/>
      <c r="VXO53" s="38"/>
      <c r="VXP53" s="38"/>
      <c r="VXQ53" s="38"/>
      <c r="VXR53" s="38"/>
      <c r="VXS53" s="38"/>
      <c r="VXT53" s="38"/>
      <c r="VXU53" s="38"/>
      <c r="VXV53" s="38"/>
      <c r="VXW53" s="38"/>
      <c r="VXX53" s="38"/>
      <c r="VXY53" s="38"/>
      <c r="VXZ53" s="38"/>
      <c r="VYA53" s="38"/>
      <c r="VYB53" s="38"/>
      <c r="VYC53" s="38"/>
      <c r="VYD53" s="38"/>
      <c r="VYE53" s="38"/>
      <c r="VYF53" s="38"/>
      <c r="VYG53" s="38"/>
      <c r="VYH53" s="38"/>
      <c r="VYI53" s="38"/>
      <c r="VYJ53" s="38"/>
      <c r="VYK53" s="38"/>
      <c r="VYL53" s="38"/>
      <c r="VYM53" s="38"/>
      <c r="VYN53" s="38"/>
      <c r="VYO53" s="38"/>
      <c r="VYP53" s="38"/>
      <c r="VYQ53" s="38"/>
      <c r="VYR53" s="38"/>
      <c r="VYS53" s="38"/>
      <c r="VYT53" s="38"/>
      <c r="VYU53" s="38"/>
      <c r="VYV53" s="38"/>
      <c r="VYW53" s="38"/>
      <c r="VYX53" s="38"/>
      <c r="VYY53" s="38"/>
      <c r="VYZ53" s="38"/>
      <c r="VZA53" s="38"/>
      <c r="VZB53" s="38"/>
      <c r="VZC53" s="38"/>
      <c r="VZD53" s="38"/>
      <c r="VZE53" s="38"/>
      <c r="VZF53" s="38"/>
      <c r="VZG53" s="38"/>
      <c r="VZH53" s="38"/>
      <c r="VZI53" s="38"/>
      <c r="VZJ53" s="38"/>
      <c r="VZK53" s="38"/>
      <c r="VZL53" s="38"/>
      <c r="VZM53" s="38"/>
      <c r="VZN53" s="38"/>
      <c r="VZO53" s="38"/>
      <c r="VZP53" s="38"/>
      <c r="VZQ53" s="38"/>
      <c r="VZR53" s="38"/>
      <c r="VZS53" s="38"/>
      <c r="VZT53" s="38"/>
      <c r="VZU53" s="38"/>
      <c r="VZV53" s="38"/>
      <c r="VZW53" s="38"/>
      <c r="VZX53" s="38"/>
      <c r="VZY53" s="38"/>
      <c r="VZZ53" s="38"/>
      <c r="WAA53" s="38"/>
      <c r="WAB53" s="38"/>
      <c r="WAC53" s="38"/>
      <c r="WAD53" s="38"/>
      <c r="WAE53" s="38"/>
      <c r="WAF53" s="38"/>
      <c r="WAG53" s="38"/>
      <c r="WAH53" s="38"/>
      <c r="WAI53" s="38"/>
      <c r="WAJ53" s="38"/>
      <c r="WAK53" s="38"/>
      <c r="WAL53" s="38"/>
      <c r="WAM53" s="38"/>
      <c r="WAN53" s="38"/>
      <c r="WAO53" s="38"/>
      <c r="WAP53" s="38"/>
      <c r="WAQ53" s="38"/>
      <c r="WAR53" s="38"/>
      <c r="WAS53" s="38"/>
      <c r="WAT53" s="38"/>
      <c r="WAU53" s="38"/>
      <c r="WAV53" s="38"/>
      <c r="WAW53" s="38"/>
      <c r="WAX53" s="38"/>
      <c r="WAY53" s="38"/>
      <c r="WAZ53" s="38"/>
      <c r="WBA53" s="38"/>
      <c r="WBB53" s="38"/>
      <c r="WBC53" s="38"/>
      <c r="WBD53" s="38"/>
      <c r="WBE53" s="38"/>
      <c r="WBF53" s="38"/>
      <c r="WBG53" s="38"/>
      <c r="WBH53" s="38"/>
      <c r="WBI53" s="38"/>
      <c r="WBJ53" s="38"/>
      <c r="WBK53" s="38"/>
      <c r="WBL53" s="38"/>
      <c r="WBM53" s="38"/>
      <c r="WBN53" s="38"/>
      <c r="WBO53" s="38"/>
      <c r="WBP53" s="38"/>
      <c r="WBQ53" s="38"/>
      <c r="WBR53" s="38"/>
      <c r="WBS53" s="38"/>
      <c r="WBT53" s="38"/>
      <c r="WBU53" s="38"/>
      <c r="WBV53" s="38"/>
      <c r="WBW53" s="38"/>
      <c r="WBX53" s="38"/>
      <c r="WBY53" s="38"/>
      <c r="WBZ53" s="38"/>
      <c r="WCA53" s="38"/>
      <c r="WCB53" s="38"/>
      <c r="WCC53" s="38"/>
      <c r="WCD53" s="38"/>
      <c r="WCE53" s="38"/>
      <c r="WCF53" s="38"/>
      <c r="WCG53" s="38"/>
      <c r="WCH53" s="38"/>
      <c r="WCI53" s="38"/>
      <c r="WCJ53" s="38"/>
      <c r="WCK53" s="38"/>
      <c r="WCL53" s="38"/>
      <c r="WCM53" s="38"/>
      <c r="WCN53" s="38"/>
      <c r="WCO53" s="38"/>
      <c r="WCP53" s="38"/>
      <c r="WCQ53" s="38"/>
      <c r="WCR53" s="38"/>
      <c r="WCS53" s="38"/>
      <c r="WCT53" s="38"/>
      <c r="WCU53" s="38"/>
      <c r="WCV53" s="38"/>
      <c r="WCW53" s="38"/>
      <c r="WCX53" s="38"/>
      <c r="WCY53" s="38"/>
      <c r="WCZ53" s="38"/>
      <c r="WDA53" s="38"/>
      <c r="WDB53" s="38"/>
      <c r="WDC53" s="38"/>
      <c r="WDD53" s="38"/>
      <c r="WDE53" s="38"/>
      <c r="WDF53" s="38"/>
      <c r="WDG53" s="38"/>
      <c r="WDH53" s="38"/>
      <c r="WDI53" s="38"/>
      <c r="WDJ53" s="38"/>
      <c r="WDK53" s="38"/>
      <c r="WDL53" s="38"/>
      <c r="WDM53" s="38"/>
      <c r="WDN53" s="38"/>
      <c r="WDO53" s="38"/>
      <c r="WDP53" s="38"/>
      <c r="WDQ53" s="38"/>
      <c r="WDR53" s="38"/>
      <c r="WDS53" s="38"/>
      <c r="WDT53" s="38"/>
      <c r="WDU53" s="38"/>
      <c r="WDV53" s="38"/>
      <c r="WDW53" s="38"/>
      <c r="WDX53" s="38"/>
      <c r="WDY53" s="38"/>
      <c r="WDZ53" s="38"/>
      <c r="WEA53" s="38"/>
      <c r="WEB53" s="38"/>
      <c r="WEC53" s="38"/>
      <c r="WED53" s="38"/>
      <c r="WEE53" s="38"/>
      <c r="WEF53" s="38"/>
      <c r="WEG53" s="38"/>
      <c r="WEH53" s="38"/>
      <c r="WEI53" s="38"/>
      <c r="WEJ53" s="38"/>
      <c r="WEK53" s="38"/>
      <c r="WEL53" s="38"/>
      <c r="WEM53" s="38"/>
      <c r="WEN53" s="38"/>
      <c r="WEO53" s="38"/>
      <c r="WEP53" s="38"/>
      <c r="WEQ53" s="38"/>
      <c r="WER53" s="38"/>
      <c r="WES53" s="38"/>
      <c r="WET53" s="38"/>
      <c r="WEU53" s="38"/>
      <c r="WEV53" s="38"/>
      <c r="WEW53" s="38"/>
      <c r="WEX53" s="38"/>
      <c r="WEY53" s="38"/>
      <c r="WEZ53" s="38"/>
      <c r="WFA53" s="38"/>
      <c r="WFB53" s="38"/>
      <c r="WFC53" s="38"/>
      <c r="WFD53" s="38"/>
      <c r="WFE53" s="38"/>
      <c r="WFF53" s="38"/>
      <c r="WFG53" s="38"/>
      <c r="WFH53" s="38"/>
      <c r="WFI53" s="38"/>
      <c r="WFJ53" s="38"/>
      <c r="WFK53" s="38"/>
      <c r="WFL53" s="38"/>
      <c r="WFM53" s="38"/>
      <c r="WFN53" s="38"/>
      <c r="WFO53" s="38"/>
      <c r="WFP53" s="38"/>
      <c r="WFQ53" s="38"/>
      <c r="WFR53" s="38"/>
      <c r="WFS53" s="38"/>
      <c r="WFT53" s="38"/>
      <c r="WFU53" s="38"/>
      <c r="WFV53" s="38"/>
      <c r="WFW53" s="38"/>
      <c r="WFX53" s="38"/>
      <c r="WFY53" s="38"/>
      <c r="WFZ53" s="38"/>
      <c r="WGA53" s="38"/>
      <c r="WGB53" s="38"/>
      <c r="WGC53" s="38"/>
      <c r="WGD53" s="38"/>
      <c r="WGE53" s="38"/>
      <c r="WGF53" s="38"/>
      <c r="WGG53" s="38"/>
      <c r="WGH53" s="38"/>
      <c r="WGI53" s="38"/>
      <c r="WGJ53" s="38"/>
      <c r="WGK53" s="38"/>
      <c r="WGL53" s="38"/>
      <c r="WGM53" s="38"/>
      <c r="WGN53" s="38"/>
      <c r="WGO53" s="38"/>
      <c r="WGP53" s="38"/>
      <c r="WGQ53" s="38"/>
      <c r="WGR53" s="38"/>
      <c r="WGS53" s="38"/>
      <c r="WGT53" s="38"/>
      <c r="WGU53" s="38"/>
      <c r="WGV53" s="38"/>
      <c r="WGW53" s="38"/>
      <c r="WGX53" s="38"/>
      <c r="WGY53" s="38"/>
      <c r="WGZ53" s="38"/>
      <c r="WHA53" s="38"/>
      <c r="WHB53" s="38"/>
      <c r="WHC53" s="38"/>
      <c r="WHD53" s="38"/>
      <c r="WHE53" s="38"/>
      <c r="WHF53" s="38"/>
      <c r="WHG53" s="38"/>
      <c r="WHH53" s="38"/>
      <c r="WHI53" s="38"/>
      <c r="WHJ53" s="38"/>
      <c r="WHK53" s="38"/>
      <c r="WHL53" s="38"/>
      <c r="WHM53" s="38"/>
      <c r="WHN53" s="38"/>
      <c r="WHO53" s="38"/>
      <c r="WHP53" s="38"/>
      <c r="WHQ53" s="38"/>
      <c r="WHR53" s="38"/>
      <c r="WHS53" s="38"/>
      <c r="WHT53" s="38"/>
      <c r="WHU53" s="38"/>
      <c r="WHV53" s="38"/>
      <c r="WHW53" s="38"/>
      <c r="WHX53" s="38"/>
      <c r="WHY53" s="38"/>
      <c r="WHZ53" s="38"/>
      <c r="WIA53" s="38"/>
      <c r="WIB53" s="38"/>
      <c r="WIC53" s="38"/>
      <c r="WID53" s="38"/>
      <c r="WIE53" s="38"/>
      <c r="WIF53" s="38"/>
      <c r="WIG53" s="38"/>
      <c r="WIH53" s="38"/>
      <c r="WII53" s="38"/>
      <c r="WIJ53" s="38"/>
      <c r="WIK53" s="38"/>
      <c r="WIL53" s="38"/>
      <c r="WIM53" s="38"/>
      <c r="WIN53" s="38"/>
      <c r="WIO53" s="38"/>
      <c r="WIP53" s="38"/>
      <c r="WIQ53" s="38"/>
      <c r="WIR53" s="38"/>
      <c r="WIS53" s="38"/>
      <c r="WIT53" s="38"/>
      <c r="WIU53" s="38"/>
      <c r="WIV53" s="38"/>
      <c r="WIW53" s="38"/>
      <c r="WIX53" s="38"/>
      <c r="WIY53" s="38"/>
      <c r="WIZ53" s="38"/>
      <c r="WJA53" s="38"/>
      <c r="WJB53" s="38"/>
      <c r="WJC53" s="38"/>
      <c r="WJD53" s="38"/>
      <c r="WJE53" s="38"/>
      <c r="WJF53" s="38"/>
      <c r="WJG53" s="38"/>
      <c r="WJH53" s="38"/>
      <c r="WJI53" s="38"/>
      <c r="WJJ53" s="38"/>
      <c r="WJK53" s="38"/>
      <c r="WJL53" s="38"/>
      <c r="WJM53" s="38"/>
      <c r="WJN53" s="38"/>
      <c r="WJO53" s="38"/>
      <c r="WJP53" s="38"/>
      <c r="WJQ53" s="38"/>
      <c r="WJR53" s="38"/>
      <c r="WJS53" s="38"/>
      <c r="WJT53" s="38"/>
      <c r="WJU53" s="38"/>
      <c r="WJV53" s="38"/>
      <c r="WJW53" s="38"/>
      <c r="WJX53" s="38"/>
      <c r="WJY53" s="38"/>
      <c r="WJZ53" s="38"/>
      <c r="WKA53" s="38"/>
      <c r="WKB53" s="38"/>
      <c r="WKC53" s="38"/>
      <c r="WKD53" s="38"/>
      <c r="WKE53" s="38"/>
      <c r="WKF53" s="38"/>
      <c r="WKG53" s="38"/>
      <c r="WKH53" s="38"/>
      <c r="WKI53" s="38"/>
      <c r="WKJ53" s="38"/>
      <c r="WKK53" s="38"/>
      <c r="WKL53" s="38"/>
      <c r="WKM53" s="38"/>
      <c r="WKN53" s="38"/>
      <c r="WKO53" s="38"/>
      <c r="WKP53" s="38"/>
      <c r="WKQ53" s="38"/>
      <c r="WKR53" s="38"/>
      <c r="WKS53" s="38"/>
      <c r="WKT53" s="38"/>
      <c r="WKU53" s="38"/>
      <c r="WKV53" s="38"/>
      <c r="WKW53" s="38"/>
      <c r="WKX53" s="38"/>
      <c r="WKY53" s="38"/>
      <c r="WKZ53" s="38"/>
      <c r="WLA53" s="38"/>
      <c r="WLB53" s="38"/>
      <c r="WLC53" s="38"/>
      <c r="WLD53" s="38"/>
      <c r="WLE53" s="38"/>
      <c r="WLF53" s="38"/>
      <c r="WLG53" s="38"/>
      <c r="WLH53" s="38"/>
      <c r="WLI53" s="38"/>
      <c r="WLJ53" s="38"/>
      <c r="WLK53" s="38"/>
      <c r="WLL53" s="38"/>
      <c r="WLM53" s="38"/>
      <c r="WLN53" s="38"/>
      <c r="WLO53" s="38"/>
      <c r="WLP53" s="38"/>
      <c r="WLQ53" s="38"/>
      <c r="WLR53" s="38"/>
      <c r="WLS53" s="38"/>
      <c r="WLT53" s="38"/>
      <c r="WLU53" s="38"/>
      <c r="WLV53" s="38"/>
      <c r="WLW53" s="38"/>
      <c r="WLX53" s="38"/>
      <c r="WLY53" s="38"/>
      <c r="WLZ53" s="38"/>
      <c r="WMA53" s="38"/>
      <c r="WMB53" s="38"/>
      <c r="WMC53" s="38"/>
      <c r="WMD53" s="38"/>
      <c r="WME53" s="38"/>
      <c r="WMF53" s="38"/>
      <c r="WMG53" s="38"/>
      <c r="WMH53" s="38"/>
      <c r="WMI53" s="38"/>
      <c r="WMJ53" s="38"/>
      <c r="WMK53" s="38"/>
      <c r="WML53" s="38"/>
      <c r="WMM53" s="38"/>
      <c r="WMN53" s="38"/>
      <c r="WMO53" s="38"/>
      <c r="WMP53" s="38"/>
      <c r="WMQ53" s="38"/>
      <c r="WMR53" s="38"/>
      <c r="WMS53" s="38"/>
      <c r="WMT53" s="38"/>
      <c r="WMU53" s="38"/>
      <c r="WMV53" s="38"/>
      <c r="WMW53" s="38"/>
      <c r="WMX53" s="38"/>
      <c r="WMY53" s="38"/>
      <c r="WMZ53" s="38"/>
      <c r="WNA53" s="38"/>
      <c r="WNB53" s="38"/>
      <c r="WNC53" s="38"/>
      <c r="WND53" s="38"/>
      <c r="WNE53" s="38"/>
      <c r="WNF53" s="38"/>
      <c r="WNG53" s="38"/>
      <c r="WNH53" s="38"/>
      <c r="WNI53" s="38"/>
      <c r="WNJ53" s="38"/>
      <c r="WNK53" s="38"/>
      <c r="WNL53" s="38"/>
      <c r="WNM53" s="38"/>
      <c r="WNN53" s="38"/>
      <c r="WNO53" s="38"/>
      <c r="WNP53" s="38"/>
      <c r="WNQ53" s="38"/>
      <c r="WNR53" s="38"/>
      <c r="WNS53" s="38"/>
      <c r="WNT53" s="38"/>
      <c r="WNU53" s="38"/>
      <c r="WNV53" s="38"/>
      <c r="WNW53" s="38"/>
      <c r="WNX53" s="38"/>
      <c r="WNY53" s="38"/>
      <c r="WNZ53" s="38"/>
      <c r="WOA53" s="38"/>
      <c r="WOB53" s="38"/>
      <c r="WOC53" s="38"/>
      <c r="WOD53" s="38"/>
      <c r="WOE53" s="38"/>
      <c r="WOF53" s="38"/>
      <c r="WOG53" s="38"/>
      <c r="WOH53" s="38"/>
      <c r="WOI53" s="38"/>
      <c r="WOJ53" s="38"/>
      <c r="WOK53" s="38"/>
      <c r="WOL53" s="38"/>
      <c r="WOM53" s="38"/>
      <c r="WON53" s="38"/>
      <c r="WOO53" s="38"/>
      <c r="WOP53" s="38"/>
      <c r="WOQ53" s="38"/>
      <c r="WOR53" s="38"/>
      <c r="WOS53" s="38"/>
      <c r="WOT53" s="38"/>
      <c r="WOU53" s="38"/>
      <c r="WOV53" s="38"/>
      <c r="WOW53" s="38"/>
      <c r="WOX53" s="38"/>
      <c r="WOY53" s="38"/>
      <c r="WOZ53" s="38"/>
      <c r="WPA53" s="38"/>
      <c r="WPB53" s="38"/>
      <c r="WPC53" s="38"/>
      <c r="WPD53" s="38"/>
      <c r="WPE53" s="38"/>
      <c r="WPF53" s="38"/>
      <c r="WPG53" s="38"/>
      <c r="WPH53" s="38"/>
      <c r="WPI53" s="38"/>
      <c r="WPJ53" s="38"/>
      <c r="WPK53" s="38"/>
      <c r="WPL53" s="38"/>
      <c r="WPM53" s="38"/>
      <c r="WPN53" s="38"/>
      <c r="WPO53" s="38"/>
      <c r="WPP53" s="38"/>
      <c r="WPQ53" s="38"/>
      <c r="WPR53" s="38"/>
      <c r="WPS53" s="38"/>
      <c r="WPT53" s="38"/>
      <c r="WPU53" s="38"/>
      <c r="WPV53" s="38"/>
      <c r="WPW53" s="38"/>
      <c r="WPX53" s="38"/>
      <c r="WPY53" s="38"/>
      <c r="WPZ53" s="38"/>
      <c r="WQA53" s="38"/>
      <c r="WQB53" s="38"/>
      <c r="WQC53" s="38"/>
      <c r="WQD53" s="38"/>
      <c r="WQE53" s="38"/>
      <c r="WQF53" s="38"/>
      <c r="WQG53" s="38"/>
      <c r="WQH53" s="38"/>
      <c r="WQI53" s="38"/>
      <c r="WQJ53" s="38"/>
      <c r="WQK53" s="38"/>
      <c r="WQL53" s="38"/>
      <c r="WQM53" s="38"/>
      <c r="WQN53" s="38"/>
      <c r="WQO53" s="38"/>
      <c r="WQP53" s="38"/>
      <c r="WQQ53" s="38"/>
      <c r="WQR53" s="38"/>
      <c r="WQS53" s="38"/>
      <c r="WQT53" s="38"/>
      <c r="WQU53" s="38"/>
      <c r="WQV53" s="38"/>
      <c r="WQW53" s="38"/>
      <c r="WQX53" s="38"/>
      <c r="WQY53" s="38"/>
      <c r="WQZ53" s="38"/>
      <c r="WRA53" s="38"/>
      <c r="WRB53" s="38"/>
      <c r="WRC53" s="38"/>
      <c r="WRD53" s="38"/>
      <c r="WRE53" s="38"/>
      <c r="WRF53" s="38"/>
      <c r="WRG53" s="38"/>
      <c r="WRH53" s="38"/>
      <c r="WRI53" s="38"/>
      <c r="WRJ53" s="38"/>
      <c r="WRK53" s="38"/>
      <c r="WRL53" s="38"/>
      <c r="WRM53" s="38"/>
      <c r="WRN53" s="38"/>
      <c r="WRO53" s="38"/>
      <c r="WRP53" s="38"/>
      <c r="WRQ53" s="38"/>
      <c r="WRR53" s="38"/>
      <c r="WRS53" s="38"/>
      <c r="WRT53" s="38"/>
      <c r="WRU53" s="38"/>
      <c r="WRV53" s="38"/>
      <c r="WRW53" s="38"/>
      <c r="WRX53" s="38"/>
      <c r="WRY53" s="38"/>
      <c r="WRZ53" s="38"/>
      <c r="WSA53" s="38"/>
      <c r="WSB53" s="38"/>
      <c r="WSC53" s="38"/>
      <c r="WSD53" s="38"/>
      <c r="WSE53" s="38"/>
      <c r="WSF53" s="38"/>
      <c r="WSG53" s="38"/>
      <c r="WSH53" s="38"/>
      <c r="WSI53" s="38"/>
      <c r="WSJ53" s="38"/>
      <c r="WSK53" s="38"/>
      <c r="WSL53" s="38"/>
      <c r="WSM53" s="38"/>
      <c r="WSN53" s="38"/>
      <c r="WSO53" s="38"/>
      <c r="WSP53" s="38"/>
      <c r="WSQ53" s="38"/>
      <c r="WSR53" s="38"/>
      <c r="WSS53" s="38"/>
      <c r="WST53" s="38"/>
      <c r="WSU53" s="38"/>
      <c r="WSV53" s="38"/>
      <c r="WSW53" s="38"/>
      <c r="WSX53" s="38"/>
      <c r="WSY53" s="38"/>
      <c r="WSZ53" s="38"/>
      <c r="WTA53" s="38"/>
      <c r="WTB53" s="38"/>
      <c r="WTC53" s="38"/>
      <c r="WTD53" s="38"/>
      <c r="WTE53" s="38"/>
      <c r="WTF53" s="38"/>
      <c r="WTG53" s="38"/>
      <c r="WTH53" s="38"/>
      <c r="WTI53" s="38"/>
      <c r="WTJ53" s="38"/>
      <c r="WTK53" s="38"/>
      <c r="WTL53" s="38"/>
      <c r="WTM53" s="38"/>
      <c r="WTN53" s="38"/>
      <c r="WTO53" s="38"/>
      <c r="WTP53" s="38"/>
      <c r="WTQ53" s="38"/>
      <c r="WTR53" s="38"/>
      <c r="WTS53" s="38"/>
      <c r="WTT53" s="38"/>
      <c r="WTU53" s="38"/>
      <c r="WTV53" s="38"/>
      <c r="WTW53" s="38"/>
      <c r="WTX53" s="38"/>
      <c r="WTY53" s="38"/>
      <c r="WTZ53" s="38"/>
      <c r="WUA53" s="38"/>
      <c r="WUB53" s="38"/>
      <c r="WUC53" s="38"/>
      <c r="WUD53" s="38"/>
      <c r="WUE53" s="38"/>
      <c r="WUF53" s="38"/>
      <c r="WUG53" s="38"/>
      <c r="WUH53" s="38"/>
      <c r="WUI53" s="38"/>
      <c r="WUJ53" s="38"/>
      <c r="WUK53" s="38"/>
      <c r="WUL53" s="38"/>
      <c r="WUM53" s="38"/>
      <c r="WUN53" s="38"/>
      <c r="WUO53" s="38"/>
      <c r="WUP53" s="38"/>
      <c r="WUQ53" s="38"/>
      <c r="WUR53" s="38"/>
      <c r="WUS53" s="38"/>
      <c r="WUT53" s="38"/>
      <c r="WUU53" s="38"/>
      <c r="WUV53" s="38"/>
      <c r="WUW53" s="38"/>
      <c r="WUX53" s="38"/>
      <c r="WUY53" s="38"/>
      <c r="WUZ53" s="38"/>
      <c r="WVA53" s="38"/>
      <c r="WVB53" s="38"/>
      <c r="WVC53" s="38"/>
      <c r="WVD53" s="38"/>
      <c r="WVE53" s="38"/>
      <c r="WVF53" s="38"/>
      <c r="WVG53" s="38"/>
      <c r="WVH53" s="38"/>
      <c r="WVI53" s="38"/>
      <c r="WVJ53" s="38"/>
      <c r="WVK53" s="38"/>
      <c r="WVL53" s="38"/>
      <c r="WVM53" s="38"/>
      <c r="WVN53" s="38"/>
      <c r="WVO53" s="38"/>
      <c r="WVP53" s="38"/>
      <c r="WVQ53" s="38"/>
      <c r="WVR53" s="38"/>
      <c r="WVS53" s="38"/>
      <c r="WVT53" s="38"/>
      <c r="WVU53" s="38"/>
      <c r="WVV53" s="38"/>
      <c r="WVW53" s="38"/>
      <c r="WVX53" s="38"/>
      <c r="WVY53" s="38"/>
      <c r="WVZ53" s="38"/>
      <c r="WWA53" s="38"/>
      <c r="WWB53" s="38"/>
      <c r="WWC53" s="38"/>
      <c r="WWD53" s="38"/>
      <c r="WWE53" s="38"/>
      <c r="WWF53" s="38"/>
      <c r="WWG53" s="38"/>
      <c r="WWH53" s="38"/>
      <c r="WWI53" s="38"/>
      <c r="WWJ53" s="38"/>
      <c r="WWK53" s="38"/>
      <c r="WWL53" s="38"/>
      <c r="WWM53" s="38"/>
      <c r="WWN53" s="38"/>
      <c r="WWO53" s="38"/>
      <c r="WWP53" s="38"/>
      <c r="WWQ53" s="38"/>
      <c r="WWR53" s="38"/>
      <c r="WWS53" s="38"/>
      <c r="WWT53" s="38"/>
      <c r="WWU53" s="38"/>
      <c r="WWV53" s="38"/>
      <c r="WWW53" s="38"/>
      <c r="WWX53" s="38"/>
      <c r="WWY53" s="38"/>
      <c r="WWZ53" s="38"/>
      <c r="WXA53" s="38"/>
      <c r="WXB53" s="38"/>
      <c r="WXC53" s="38"/>
      <c r="WXD53" s="38"/>
      <c r="WXE53" s="38"/>
      <c r="WXF53" s="38"/>
      <c r="WXG53" s="38"/>
      <c r="WXH53" s="38"/>
      <c r="WXI53" s="38"/>
      <c r="WXJ53" s="38"/>
      <c r="WXK53" s="38"/>
      <c r="WXL53" s="38"/>
      <c r="WXM53" s="38"/>
      <c r="WXN53" s="38"/>
      <c r="WXO53" s="38"/>
      <c r="WXP53" s="38"/>
      <c r="WXQ53" s="38"/>
      <c r="WXR53" s="38"/>
      <c r="WXS53" s="38"/>
      <c r="WXT53" s="38"/>
      <c r="WXU53" s="38"/>
      <c r="WXV53" s="38"/>
      <c r="WXW53" s="38"/>
      <c r="WXX53" s="38"/>
      <c r="WXY53" s="38"/>
      <c r="WXZ53" s="38"/>
      <c r="WYA53" s="38"/>
      <c r="WYB53" s="38"/>
      <c r="WYC53" s="38"/>
      <c r="WYD53" s="38"/>
      <c r="WYE53" s="38"/>
      <c r="WYF53" s="38"/>
      <c r="WYG53" s="38"/>
      <c r="WYH53" s="38"/>
      <c r="WYI53" s="38"/>
      <c r="WYJ53" s="38"/>
      <c r="WYK53" s="38"/>
      <c r="WYL53" s="38"/>
      <c r="WYM53" s="38"/>
      <c r="WYN53" s="38"/>
      <c r="WYO53" s="38"/>
      <c r="WYP53" s="38"/>
      <c r="WYQ53" s="38"/>
      <c r="WYR53" s="38"/>
      <c r="WYS53" s="38"/>
      <c r="WYT53" s="38"/>
      <c r="WYU53" s="38"/>
      <c r="WYV53" s="38"/>
      <c r="WYW53" s="38"/>
      <c r="WYX53" s="38"/>
      <c r="WYY53" s="38"/>
      <c r="WYZ53" s="38"/>
      <c r="WZA53" s="38"/>
      <c r="WZB53" s="38"/>
      <c r="WZC53" s="38"/>
      <c r="WZD53" s="38"/>
      <c r="WZE53" s="38"/>
      <c r="WZF53" s="38"/>
      <c r="WZG53" s="38"/>
      <c r="WZH53" s="38"/>
      <c r="WZI53" s="38"/>
      <c r="WZJ53" s="38"/>
      <c r="WZK53" s="38"/>
      <c r="WZL53" s="38"/>
      <c r="WZM53" s="38"/>
      <c r="WZN53" s="38"/>
      <c r="WZO53" s="38"/>
      <c r="WZP53" s="38"/>
      <c r="WZQ53" s="38"/>
      <c r="WZR53" s="38"/>
      <c r="WZS53" s="38"/>
      <c r="WZT53" s="38"/>
      <c r="WZU53" s="38"/>
      <c r="WZV53" s="38"/>
      <c r="WZW53" s="38"/>
      <c r="WZX53" s="38"/>
      <c r="WZY53" s="38"/>
      <c r="WZZ53" s="38"/>
      <c r="XAA53" s="38"/>
      <c r="XAB53" s="38"/>
      <c r="XAC53" s="38"/>
      <c r="XAD53" s="38"/>
      <c r="XAE53" s="38"/>
      <c r="XAF53" s="38"/>
      <c r="XAG53" s="38"/>
      <c r="XAH53" s="38"/>
      <c r="XAI53" s="38"/>
      <c r="XAJ53" s="38"/>
      <c r="XAK53" s="38"/>
      <c r="XAL53" s="38"/>
      <c r="XAM53" s="38"/>
      <c r="XAN53" s="38"/>
      <c r="XAO53" s="38"/>
      <c r="XAP53" s="38"/>
      <c r="XAQ53" s="38"/>
      <c r="XAR53" s="38"/>
      <c r="XAS53" s="38"/>
      <c r="XAT53" s="38"/>
      <c r="XAU53" s="38"/>
      <c r="XAV53" s="38"/>
      <c r="XAW53" s="38"/>
      <c r="XAX53" s="38"/>
      <c r="XAY53" s="38"/>
      <c r="XAZ53" s="38"/>
      <c r="XBA53" s="38"/>
      <c r="XBB53" s="38"/>
      <c r="XBC53" s="38"/>
      <c r="XBD53" s="38"/>
      <c r="XBE53" s="38"/>
      <c r="XBF53" s="38"/>
      <c r="XBG53" s="38"/>
      <c r="XBH53" s="38"/>
      <c r="XBI53" s="38"/>
      <c r="XBJ53" s="38"/>
      <c r="XBK53" s="38"/>
      <c r="XBL53" s="38"/>
      <c r="XBM53" s="38"/>
      <c r="XBN53" s="38"/>
      <c r="XBO53" s="38"/>
      <c r="XBP53" s="38"/>
      <c r="XBQ53" s="38"/>
      <c r="XBR53" s="38"/>
      <c r="XBS53" s="38"/>
      <c r="XBT53" s="38"/>
      <c r="XBU53" s="38"/>
      <c r="XBV53" s="38"/>
      <c r="XBW53" s="38"/>
      <c r="XBX53" s="38"/>
      <c r="XBY53" s="38"/>
      <c r="XBZ53" s="38"/>
      <c r="XCA53" s="38"/>
      <c r="XCB53" s="38"/>
      <c r="XCC53" s="38"/>
      <c r="XCD53" s="38"/>
      <c r="XCE53" s="38"/>
      <c r="XCF53" s="38"/>
      <c r="XCG53" s="38"/>
      <c r="XCH53" s="38"/>
      <c r="XCI53" s="38"/>
      <c r="XCJ53" s="38"/>
      <c r="XCK53" s="38"/>
      <c r="XCL53" s="38"/>
      <c r="XCM53" s="38"/>
      <c r="XCN53" s="38"/>
      <c r="XCO53" s="38"/>
      <c r="XCP53" s="38"/>
      <c r="XCQ53" s="38"/>
      <c r="XCR53" s="38"/>
      <c r="XCS53" s="38"/>
      <c r="XCT53" s="38"/>
      <c r="XCU53" s="38"/>
      <c r="XCV53" s="38"/>
      <c r="XCW53" s="38"/>
      <c r="XCX53" s="38"/>
      <c r="XCY53" s="38"/>
      <c r="XCZ53" s="38"/>
      <c r="XDA53" s="38"/>
      <c r="XDB53" s="38"/>
      <c r="XDC53" s="38"/>
      <c r="XDD53" s="38"/>
      <c r="XDE53" s="38"/>
      <c r="XDF53" s="38"/>
      <c r="XDG53" s="38"/>
      <c r="XDH53" s="38"/>
      <c r="XDI53" s="38"/>
      <c r="XDJ53" s="38"/>
      <c r="XDK53" s="38"/>
      <c r="XDL53" s="38"/>
      <c r="XDM53" s="38"/>
      <c r="XDN53" s="38"/>
      <c r="XDO53" s="38"/>
      <c r="XDP53" s="38"/>
      <c r="XDQ53" s="38"/>
      <c r="XDR53" s="38"/>
      <c r="XDS53" s="38"/>
      <c r="XDT53" s="38"/>
      <c r="XDU53" s="38"/>
      <c r="XDV53" s="38"/>
      <c r="XDW53" s="38"/>
      <c r="XDX53" s="38"/>
      <c r="XDY53" s="38"/>
      <c r="XDZ53" s="38"/>
      <c r="XEA53" s="38"/>
      <c r="XEB53" s="38"/>
      <c r="XEC53" s="38"/>
      <c r="XED53" s="38"/>
      <c r="XEE53" s="38"/>
      <c r="XEF53" s="38"/>
      <c r="XEG53" s="38"/>
      <c r="XEH53" s="38"/>
      <c r="XEI53" s="38"/>
      <c r="XEJ53" s="38"/>
      <c r="XEK53" s="38"/>
      <c r="XEL53" s="38"/>
      <c r="XEM53" s="38"/>
      <c r="XEN53" s="38"/>
      <c r="XEO53" s="38"/>
      <c r="XEP53" s="38"/>
      <c r="XEQ53" s="38"/>
      <c r="XER53" s="38"/>
      <c r="XES53" s="38"/>
      <c r="XET53" s="38"/>
      <c r="XEU53" s="38"/>
      <c r="XEV53" s="38"/>
      <c r="XEW53" s="38"/>
      <c r="XEX53" s="38"/>
      <c r="XEY53" s="38"/>
      <c r="XEZ53" s="38"/>
      <c r="XFA53" s="38"/>
      <c r="XFB53" s="38"/>
      <c r="XFC53" s="38"/>
      <c r="XFD53" s="38"/>
    </row>
    <row r="54" spans="1:16384" ht="12.75" customHeight="1">
      <c r="A54" s="38" t="s">
        <v>352</v>
      </c>
    </row>
    <row r="55" spans="1:16384" ht="12.75" customHeight="1">
      <c r="A55" s="38" t="s">
        <v>680</v>
      </c>
    </row>
    <row r="56" spans="1:16384" ht="13">
      <c r="A56" s="259" t="s">
        <v>826</v>
      </c>
      <c r="B56" s="3"/>
      <c r="C56" s="3"/>
      <c r="D56" s="3"/>
      <c r="G56" s="185"/>
      <c r="J56" s="185"/>
    </row>
    <row r="58" spans="1:16384" ht="17.25" customHeight="1">
      <c r="A58" s="10" t="s">
        <v>825</v>
      </c>
    </row>
    <row r="59" spans="1:16384" ht="12.75" customHeight="1" thickBot="1">
      <c r="O59" s="26" t="s">
        <v>102</v>
      </c>
    </row>
    <row r="60" spans="1:16384" ht="13.5" customHeight="1">
      <c r="A60" s="20" t="s">
        <v>824</v>
      </c>
      <c r="B60" s="21" t="s">
        <v>38</v>
      </c>
      <c r="C60" s="21" t="s">
        <v>128</v>
      </c>
      <c r="D60" s="21" t="s">
        <v>130</v>
      </c>
      <c r="E60" s="21" t="s">
        <v>39</v>
      </c>
      <c r="F60" s="21" t="s">
        <v>40</v>
      </c>
      <c r="G60" s="21" t="s">
        <v>41</v>
      </c>
      <c r="H60" s="21" t="s">
        <v>42</v>
      </c>
      <c r="I60" s="21" t="s">
        <v>132</v>
      </c>
      <c r="J60" s="21" t="s">
        <v>133</v>
      </c>
      <c r="K60" s="21" t="s">
        <v>134</v>
      </c>
      <c r="L60" s="216">
        <v>100000</v>
      </c>
      <c r="M60" s="22" t="s">
        <v>262</v>
      </c>
      <c r="N60" s="22" t="s">
        <v>262</v>
      </c>
      <c r="O60" s="22" t="s">
        <v>80</v>
      </c>
    </row>
    <row r="61" spans="1:16384" ht="13.5" customHeight="1">
      <c r="A61" s="19" t="s">
        <v>220</v>
      </c>
      <c r="B61" s="23" t="s">
        <v>127</v>
      </c>
      <c r="C61" s="23" t="s">
        <v>43</v>
      </c>
      <c r="D61" s="23" t="s">
        <v>43</v>
      </c>
      <c r="E61" s="23" t="s">
        <v>43</v>
      </c>
      <c r="F61" s="23" t="s">
        <v>43</v>
      </c>
      <c r="G61" s="23" t="s">
        <v>43</v>
      </c>
      <c r="H61" s="23" t="s">
        <v>43</v>
      </c>
      <c r="I61" s="23" t="s">
        <v>43</v>
      </c>
      <c r="J61" s="23" t="s">
        <v>43</v>
      </c>
      <c r="K61" s="23" t="s">
        <v>43</v>
      </c>
      <c r="L61" s="23" t="s">
        <v>46</v>
      </c>
      <c r="M61" s="12" t="s">
        <v>264</v>
      </c>
      <c r="N61" s="12" t="s">
        <v>150</v>
      </c>
      <c r="O61" s="12" t="s">
        <v>149</v>
      </c>
    </row>
    <row r="62" spans="1:16384" ht="13.5" customHeight="1" thickBot="1">
      <c r="A62" s="220" t="s">
        <v>84</v>
      </c>
      <c r="B62" s="24" t="s">
        <v>46</v>
      </c>
      <c r="C62" s="24" t="s">
        <v>129</v>
      </c>
      <c r="D62" s="24" t="s">
        <v>131</v>
      </c>
      <c r="E62" s="24" t="s">
        <v>47</v>
      </c>
      <c r="F62" s="24" t="s">
        <v>48</v>
      </c>
      <c r="G62" s="24" t="s">
        <v>49</v>
      </c>
      <c r="H62" s="24" t="s">
        <v>45</v>
      </c>
      <c r="I62" s="24" t="s">
        <v>135</v>
      </c>
      <c r="J62" s="24" t="s">
        <v>136</v>
      </c>
      <c r="K62" s="24" t="s">
        <v>137</v>
      </c>
      <c r="L62" s="24" t="s">
        <v>138</v>
      </c>
      <c r="M62" s="183" t="s">
        <v>150</v>
      </c>
      <c r="N62" s="183" t="s">
        <v>138</v>
      </c>
      <c r="O62" s="183" t="s">
        <v>44</v>
      </c>
    </row>
    <row r="63" spans="1:16384" ht="12.75" customHeight="1">
      <c r="A63" s="222" t="s">
        <v>222</v>
      </c>
      <c r="B63" s="192"/>
      <c r="C63" s="192"/>
      <c r="D63" s="192"/>
      <c r="E63" s="192"/>
      <c r="F63" s="192"/>
      <c r="G63" s="192"/>
      <c r="H63" s="192"/>
      <c r="I63" s="192"/>
      <c r="J63" s="192"/>
      <c r="K63" s="192"/>
      <c r="L63" s="192"/>
      <c r="M63" s="192"/>
      <c r="N63" s="192"/>
      <c r="O63" s="192"/>
    </row>
    <row r="64" spans="1:16384" ht="13.5" customHeight="1">
      <c r="A64" s="511" t="s">
        <v>182</v>
      </c>
      <c r="B64" s="512">
        <f>B7/B$7</f>
        <v>1</v>
      </c>
      <c r="C64" s="512">
        <f t="shared" ref="C64:O64" si="0">C7/C$7</f>
        <v>1</v>
      </c>
      <c r="D64" s="512">
        <f t="shared" si="0"/>
        <v>1</v>
      </c>
      <c r="E64" s="512">
        <f t="shared" si="0"/>
        <v>1</v>
      </c>
      <c r="F64" s="512">
        <f t="shared" si="0"/>
        <v>1</v>
      </c>
      <c r="G64" s="512">
        <f t="shared" si="0"/>
        <v>1</v>
      </c>
      <c r="H64" s="512">
        <f t="shared" si="0"/>
        <v>1</v>
      </c>
      <c r="I64" s="512">
        <f t="shared" si="0"/>
        <v>1</v>
      </c>
      <c r="J64" s="512">
        <f t="shared" si="0"/>
        <v>1</v>
      </c>
      <c r="K64" s="512">
        <f t="shared" si="0"/>
        <v>1</v>
      </c>
      <c r="L64" s="512">
        <f t="shared" si="0"/>
        <v>1</v>
      </c>
      <c r="M64" s="513">
        <f t="shared" si="0"/>
        <v>1</v>
      </c>
      <c r="N64" s="513">
        <f t="shared" si="0"/>
        <v>1</v>
      </c>
      <c r="O64" s="513">
        <f t="shared" si="0"/>
        <v>1</v>
      </c>
    </row>
    <row r="65" spans="1:16" ht="13.5" customHeight="1">
      <c r="A65" s="514" t="s">
        <v>183</v>
      </c>
      <c r="B65" s="515">
        <f t="shared" ref="B65:O65" si="1">B8/B$7</f>
        <v>0.39367285785149314</v>
      </c>
      <c r="C65" s="515">
        <f t="shared" si="1"/>
        <v>0.37187319207965969</v>
      </c>
      <c r="D65" s="515">
        <f t="shared" si="1"/>
        <v>0.34664708254464693</v>
      </c>
      <c r="E65" s="515">
        <f t="shared" si="1"/>
        <v>0.32976349013102396</v>
      </c>
      <c r="F65" s="515">
        <f t="shared" si="1"/>
        <v>0.31787423060023751</v>
      </c>
      <c r="G65" s="515">
        <f t="shared" si="1"/>
        <v>0.29730334191037777</v>
      </c>
      <c r="H65" s="515">
        <f t="shared" si="1"/>
        <v>0.27318808122175464</v>
      </c>
      <c r="I65" s="515">
        <f t="shared" si="1"/>
        <v>0.24810272727922927</v>
      </c>
      <c r="J65" s="515">
        <f t="shared" si="1"/>
        <v>0.23231067749017292</v>
      </c>
      <c r="K65" s="515">
        <f t="shared" si="1"/>
        <v>0.20993770943631546</v>
      </c>
      <c r="L65" s="515">
        <f t="shared" si="1"/>
        <v>0.17095581918145281</v>
      </c>
      <c r="M65" s="508">
        <f t="shared" si="1"/>
        <v>0.30823151827838546</v>
      </c>
      <c r="N65" s="508">
        <f t="shared" si="1"/>
        <v>0.20990168915433052</v>
      </c>
      <c r="O65" s="508">
        <f t="shared" si="1"/>
        <v>0.24550740353135933</v>
      </c>
      <c r="P65" s="15"/>
    </row>
    <row r="66" spans="1:16" ht="13.5" customHeight="1">
      <c r="A66" s="516" t="s">
        <v>184</v>
      </c>
      <c r="B66" s="517">
        <f t="shared" ref="B66:O66" si="2">B9/B$7</f>
        <v>0.24078750515854846</v>
      </c>
      <c r="C66" s="517">
        <f t="shared" si="2"/>
        <v>0.29593370728892965</v>
      </c>
      <c r="D66" s="517">
        <f t="shared" si="2"/>
        <v>0.35683947924152654</v>
      </c>
      <c r="E66" s="517">
        <f t="shared" si="2"/>
        <v>0.4433819596166958</v>
      </c>
      <c r="F66" s="517">
        <f t="shared" si="2"/>
        <v>0.5023493198290111</v>
      </c>
      <c r="G66" s="517">
        <f t="shared" si="2"/>
        <v>0.53002844514347081</v>
      </c>
      <c r="H66" s="517">
        <f t="shared" si="2"/>
        <v>0.56458645992361922</v>
      </c>
      <c r="I66" s="517">
        <f t="shared" si="2"/>
        <v>0.59628418007925776</v>
      </c>
      <c r="J66" s="517">
        <f t="shared" si="2"/>
        <v>0.61532838828469993</v>
      </c>
      <c r="K66" s="517">
        <f t="shared" si="2"/>
        <v>0.61765500742659996</v>
      </c>
      <c r="L66" s="517">
        <f t="shared" si="2"/>
        <v>0.50730370275846548</v>
      </c>
      <c r="M66" s="518">
        <f t="shared" si="2"/>
        <v>0.49229602200025335</v>
      </c>
      <c r="N66" s="518">
        <f t="shared" si="2"/>
        <v>0.57451780276707742</v>
      </c>
      <c r="O66" s="518">
        <f t="shared" si="2"/>
        <v>0.54474489186472297</v>
      </c>
    </row>
    <row r="67" spans="1:16" ht="13.5" customHeight="1">
      <c r="A67" s="514" t="s">
        <v>185</v>
      </c>
      <c r="B67" s="515">
        <f t="shared" ref="B67:O67" si="3">B10/B$7</f>
        <v>1.8421528557231476E-2</v>
      </c>
      <c r="C67" s="515">
        <f t="shared" si="3"/>
        <v>2.0674435232475672E-2</v>
      </c>
      <c r="D67" s="515">
        <f t="shared" si="3"/>
        <v>2.4236812528495244E-2</v>
      </c>
      <c r="E67" s="515">
        <f t="shared" si="3"/>
        <v>2.6788510476865021E-2</v>
      </c>
      <c r="F67" s="515">
        <f t="shared" si="3"/>
        <v>2.7077299489406816E-2</v>
      </c>
      <c r="G67" s="515">
        <f t="shared" si="3"/>
        <v>2.516684829326692E-2</v>
      </c>
      <c r="H67" s="515">
        <f t="shared" si="3"/>
        <v>2.4975987851099619E-2</v>
      </c>
      <c r="I67" s="515">
        <f t="shared" si="3"/>
        <v>2.1574143971421381E-2</v>
      </c>
      <c r="J67" s="515">
        <f t="shared" si="3"/>
        <v>2.2733383245908394E-2</v>
      </c>
      <c r="K67" s="515">
        <f t="shared" si="3"/>
        <v>2.6023326485229009E-2</v>
      </c>
      <c r="L67" s="515">
        <f t="shared" si="3"/>
        <v>2.2433887202821585E-2</v>
      </c>
      <c r="M67" s="508">
        <f t="shared" si="3"/>
        <v>2.5677679484679819E-2</v>
      </c>
      <c r="N67" s="508">
        <f t="shared" si="3"/>
        <v>2.2994558338226018E-2</v>
      </c>
      <c r="O67" s="508">
        <f t="shared" si="3"/>
        <v>2.3966129691808578E-2</v>
      </c>
    </row>
    <row r="68" spans="1:16" ht="13.5" customHeight="1">
      <c r="A68" s="516" t="s">
        <v>186</v>
      </c>
      <c r="B68" s="517">
        <f t="shared" ref="B68:O68" si="4">B11/B$7</f>
        <v>0.14069458157746589</v>
      </c>
      <c r="C68" s="517">
        <f t="shared" si="4"/>
        <v>0.15255553938990354</v>
      </c>
      <c r="D68" s="517">
        <f t="shared" si="4"/>
        <v>0.16742842766505128</v>
      </c>
      <c r="E68" s="517">
        <f t="shared" si="4"/>
        <v>0.11705254729437381</v>
      </c>
      <c r="F68" s="517">
        <f t="shared" si="4"/>
        <v>9.872710997856339E-2</v>
      </c>
      <c r="G68" s="517">
        <f t="shared" si="4"/>
        <v>9.7269728702424965E-2</v>
      </c>
      <c r="H68" s="517">
        <f t="shared" si="4"/>
        <v>0.10052672834365452</v>
      </c>
      <c r="I68" s="517">
        <f t="shared" si="4"/>
        <v>0.10279308730870143</v>
      </c>
      <c r="J68" s="517">
        <f t="shared" si="4"/>
        <v>0.10289783041293753</v>
      </c>
      <c r="K68" s="517">
        <f t="shared" si="4"/>
        <v>0.12088356650632308</v>
      </c>
      <c r="L68" s="517">
        <f t="shared" si="4"/>
        <v>0.27392794574717877</v>
      </c>
      <c r="M68" s="518">
        <f t="shared" si="4"/>
        <v>0.11062297894204064</v>
      </c>
      <c r="N68" s="518">
        <f t="shared" si="4"/>
        <v>0.16570298497440561</v>
      </c>
      <c r="O68" s="518">
        <f t="shared" si="4"/>
        <v>0.14575824409420768</v>
      </c>
    </row>
    <row r="69" spans="1:16" ht="13.5" customHeight="1">
      <c r="A69" s="519" t="s">
        <v>187</v>
      </c>
      <c r="B69" s="520">
        <f t="shared" ref="B69:O69" si="5">B12/B$7</f>
        <v>0.20642352685526102</v>
      </c>
      <c r="C69" s="520">
        <f t="shared" si="5"/>
        <v>0.15896312600903156</v>
      </c>
      <c r="D69" s="520">
        <f t="shared" si="5"/>
        <v>0.10484819802028002</v>
      </c>
      <c r="E69" s="520">
        <f t="shared" si="5"/>
        <v>8.3013492481041423E-2</v>
      </c>
      <c r="F69" s="520">
        <f t="shared" si="5"/>
        <v>5.3972040102781137E-2</v>
      </c>
      <c r="G69" s="520">
        <f t="shared" si="5"/>
        <v>5.023163595045961E-2</v>
      </c>
      <c r="H69" s="520">
        <f t="shared" si="5"/>
        <v>3.6722742659872111E-2</v>
      </c>
      <c r="I69" s="520">
        <f t="shared" si="5"/>
        <v>3.1245861361390227E-2</v>
      </c>
      <c r="J69" s="520">
        <f t="shared" si="5"/>
        <v>2.6729720566281204E-2</v>
      </c>
      <c r="K69" s="520">
        <f t="shared" si="5"/>
        <v>2.5500390145532535E-2</v>
      </c>
      <c r="L69" s="520">
        <f t="shared" si="5"/>
        <v>2.5378645110081376E-2</v>
      </c>
      <c r="M69" s="521">
        <f t="shared" si="5"/>
        <v>6.3171801294640756E-2</v>
      </c>
      <c r="N69" s="521">
        <f t="shared" si="5"/>
        <v>2.6882964765960422E-2</v>
      </c>
      <c r="O69" s="521">
        <f t="shared" si="5"/>
        <v>4.002333081790134E-2</v>
      </c>
    </row>
    <row r="70" spans="1:16" ht="13.5" customHeight="1">
      <c r="A70" s="522" t="s">
        <v>188</v>
      </c>
      <c r="B70" s="523">
        <f>B13/B$13</f>
        <v>1</v>
      </c>
      <c r="C70" s="523">
        <f t="shared" ref="C70:O70" si="6">C13/C$13</f>
        <v>1</v>
      </c>
      <c r="D70" s="523">
        <f t="shared" si="6"/>
        <v>1</v>
      </c>
      <c r="E70" s="523">
        <f t="shared" si="6"/>
        <v>1</v>
      </c>
      <c r="F70" s="523">
        <f t="shared" si="6"/>
        <v>1</v>
      </c>
      <c r="G70" s="523">
        <f t="shared" si="6"/>
        <v>1</v>
      </c>
      <c r="H70" s="523">
        <f t="shared" si="6"/>
        <v>1</v>
      </c>
      <c r="I70" s="523">
        <f t="shared" si="6"/>
        <v>1</v>
      </c>
      <c r="J70" s="523">
        <f t="shared" si="6"/>
        <v>1</v>
      </c>
      <c r="K70" s="523">
        <f t="shared" si="6"/>
        <v>1</v>
      </c>
      <c r="L70" s="523">
        <f t="shared" si="6"/>
        <v>1</v>
      </c>
      <c r="M70" s="524">
        <f t="shared" si="6"/>
        <v>1</v>
      </c>
      <c r="N70" s="524">
        <f t="shared" si="6"/>
        <v>1</v>
      </c>
      <c r="O70" s="524">
        <f t="shared" si="6"/>
        <v>1</v>
      </c>
    </row>
    <row r="71" spans="1:16" ht="13.5" customHeight="1">
      <c r="A71" s="514" t="s">
        <v>82</v>
      </c>
      <c r="B71" s="515">
        <f t="shared" ref="B71:O71" si="7">B14/B$13</f>
        <v>0.42515628010110279</v>
      </c>
      <c r="C71" s="515">
        <f t="shared" si="7"/>
        <v>0.44815346819964175</v>
      </c>
      <c r="D71" s="515">
        <f t="shared" si="7"/>
        <v>0.50167604585239256</v>
      </c>
      <c r="E71" s="515">
        <f t="shared" si="7"/>
        <v>0.5779890449900299</v>
      </c>
      <c r="F71" s="515">
        <f t="shared" si="7"/>
        <v>0.63342168536075871</v>
      </c>
      <c r="G71" s="515">
        <f t="shared" si="7"/>
        <v>0.65350799288221617</v>
      </c>
      <c r="H71" s="515">
        <f t="shared" si="7"/>
        <v>0.67796466477580108</v>
      </c>
      <c r="I71" s="515">
        <f t="shared" si="7"/>
        <v>0.68553518658680423</v>
      </c>
      <c r="J71" s="515">
        <f t="shared" si="7"/>
        <v>0.67666871082105995</v>
      </c>
      <c r="K71" s="515">
        <f t="shared" si="7"/>
        <v>0.68658107866840068</v>
      </c>
      <c r="L71" s="515">
        <f t="shared" si="7"/>
        <v>0.70685302805113959</v>
      </c>
      <c r="M71" s="508">
        <f t="shared" si="7"/>
        <v>0.61796312540752241</v>
      </c>
      <c r="N71" s="508">
        <f t="shared" si="7"/>
        <v>0.69046416158079527</v>
      </c>
      <c r="O71" s="508">
        <f t="shared" si="7"/>
        <v>0.66294545607739574</v>
      </c>
    </row>
    <row r="72" spans="1:16" ht="13.5" customHeight="1">
      <c r="A72" s="516" t="s">
        <v>189</v>
      </c>
      <c r="B72" s="517">
        <f t="shared" ref="B72:O72" si="8">B15/B$13</f>
        <v>0.30654528119142171</v>
      </c>
      <c r="C72" s="517">
        <f t="shared" si="8"/>
        <v>0.35902508831508201</v>
      </c>
      <c r="D72" s="517">
        <f t="shared" si="8"/>
        <v>0.43394699722840097</v>
      </c>
      <c r="E72" s="517">
        <f t="shared" si="8"/>
        <v>0.52570779277884527</v>
      </c>
      <c r="F72" s="517">
        <f t="shared" si="8"/>
        <v>0.58183686267776014</v>
      </c>
      <c r="G72" s="517">
        <f t="shared" si="8"/>
        <v>0.58926953159297424</v>
      </c>
      <c r="H72" s="517">
        <f t="shared" si="8"/>
        <v>0.591142206680903</v>
      </c>
      <c r="I72" s="517">
        <f t="shared" si="8"/>
        <v>0.59937815859939092</v>
      </c>
      <c r="J72" s="517">
        <f t="shared" si="8"/>
        <v>0.59950791715557894</v>
      </c>
      <c r="K72" s="517">
        <f t="shared" si="8"/>
        <v>0.59230254636603474</v>
      </c>
      <c r="L72" s="517">
        <f t="shared" si="8"/>
        <v>0.52201658286466091</v>
      </c>
      <c r="M72" s="518">
        <f t="shared" si="8"/>
        <v>0.55125953892574464</v>
      </c>
      <c r="N72" s="518">
        <f t="shared" si="8"/>
        <v>0.57164564686967279</v>
      </c>
      <c r="O72" s="518">
        <f t="shared" si="8"/>
        <v>0.56390783606751105</v>
      </c>
    </row>
    <row r="73" spans="1:16" ht="13.5" customHeight="1">
      <c r="A73" s="514" t="s">
        <v>221</v>
      </c>
      <c r="B73" s="515">
        <f t="shared" ref="B73:O73" si="9">B16/B$13</f>
        <v>5.9048352928638081E-2</v>
      </c>
      <c r="C73" s="515">
        <f t="shared" si="9"/>
        <v>4.9204454557469475E-2</v>
      </c>
      <c r="D73" s="515">
        <f t="shared" si="9"/>
        <v>5.6456177998300876E-2</v>
      </c>
      <c r="E73" s="515">
        <f t="shared" si="9"/>
        <v>9.6673499335640081E-2</v>
      </c>
      <c r="F73" s="515">
        <f t="shared" si="9"/>
        <v>0.12397135961318809</v>
      </c>
      <c r="G73" s="515">
        <f t="shared" si="9"/>
        <v>0.13528305920550682</v>
      </c>
      <c r="H73" s="515">
        <f t="shared" si="9"/>
        <v>0.14367608345526722</v>
      </c>
      <c r="I73" s="515">
        <f t="shared" si="9"/>
        <v>0.15748351737000449</v>
      </c>
      <c r="J73" s="515">
        <f t="shared" si="9"/>
        <v>0.1462500214303567</v>
      </c>
      <c r="K73" s="515">
        <f t="shared" si="9"/>
        <v>0.16722968417899983</v>
      </c>
      <c r="L73" s="515">
        <f t="shared" si="9"/>
        <v>0.10869589124245718</v>
      </c>
      <c r="M73" s="508">
        <f t="shared" si="9"/>
        <v>0.11633993269739866</v>
      </c>
      <c r="N73" s="508">
        <f t="shared" si="9"/>
        <v>0.13926282977913215</v>
      </c>
      <c r="O73" s="508">
        <f t="shared" si="9"/>
        <v>0.13056214786654038</v>
      </c>
    </row>
    <row r="74" spans="1:16" ht="13.5" customHeight="1">
      <c r="A74" s="516" t="s">
        <v>190</v>
      </c>
      <c r="B74" s="517">
        <f t="shared" ref="B74:O74" si="10">B17/B$13</f>
        <v>0.11861099890968109</v>
      </c>
      <c r="C74" s="517">
        <f t="shared" si="10"/>
        <v>8.9128379884559794E-2</v>
      </c>
      <c r="D74" s="517">
        <f t="shared" si="10"/>
        <v>6.7729048623991595E-2</v>
      </c>
      <c r="E74" s="517">
        <f t="shared" si="10"/>
        <v>5.2281252211184633E-2</v>
      </c>
      <c r="F74" s="517">
        <f t="shared" si="10"/>
        <v>5.1584822682998556E-2</v>
      </c>
      <c r="G74" s="517">
        <f t="shared" si="10"/>
        <v>6.4238461289241988E-2</v>
      </c>
      <c r="H74" s="517">
        <f t="shared" si="10"/>
        <v>8.6822458094898095E-2</v>
      </c>
      <c r="I74" s="517">
        <f t="shared" si="10"/>
        <v>8.6157027987413329E-2</v>
      </c>
      <c r="J74" s="517">
        <f t="shared" si="10"/>
        <v>7.7160793665480967E-2</v>
      </c>
      <c r="K74" s="517">
        <f t="shared" si="10"/>
        <v>9.4278532302365964E-2</v>
      </c>
      <c r="L74" s="517">
        <f t="shared" si="10"/>
        <v>0.1848364451864786</v>
      </c>
      <c r="M74" s="518">
        <f t="shared" si="10"/>
        <v>6.670358648177778E-2</v>
      </c>
      <c r="N74" s="518">
        <f t="shared" si="10"/>
        <v>0.1188185147111224</v>
      </c>
      <c r="O74" s="518">
        <f t="shared" si="10"/>
        <v>9.903762000988478E-2</v>
      </c>
    </row>
    <row r="75" spans="1:16" ht="13.5" customHeight="1">
      <c r="A75" s="514" t="s">
        <v>191</v>
      </c>
      <c r="B75" s="515">
        <f t="shared" ref="B75:O75" si="11">B18/B$13</f>
        <v>0.3098604767454709</v>
      </c>
      <c r="C75" s="515">
        <f t="shared" si="11"/>
        <v>0.30643307873870401</v>
      </c>
      <c r="D75" s="515">
        <f t="shared" si="11"/>
        <v>0.27554368137664415</v>
      </c>
      <c r="E75" s="515">
        <f t="shared" si="11"/>
        <v>0.2312326190923859</v>
      </c>
      <c r="F75" s="515">
        <f t="shared" si="11"/>
        <v>0.19514618815216989</v>
      </c>
      <c r="G75" s="515">
        <f t="shared" si="11"/>
        <v>0.1752669987277595</v>
      </c>
      <c r="H75" s="515">
        <f t="shared" si="11"/>
        <v>0.16212889725739427</v>
      </c>
      <c r="I75" s="515">
        <f t="shared" si="11"/>
        <v>0.16480443020940311</v>
      </c>
      <c r="J75" s="515">
        <f t="shared" si="11"/>
        <v>0.16829261187356226</v>
      </c>
      <c r="K75" s="515">
        <f t="shared" si="11"/>
        <v>0.16848843148001916</v>
      </c>
      <c r="L75" s="515">
        <f t="shared" si="11"/>
        <v>0.12253671500993998</v>
      </c>
      <c r="M75" s="508">
        <f t="shared" si="11"/>
        <v>0.20229479724821181</v>
      </c>
      <c r="N75" s="508">
        <f t="shared" si="11"/>
        <v>0.15198841294709989</v>
      </c>
      <c r="O75" s="508">
        <f t="shared" si="11"/>
        <v>0.17108285142125612</v>
      </c>
    </row>
    <row r="76" spans="1:16" ht="13.5" customHeight="1">
      <c r="A76" s="516" t="s">
        <v>192</v>
      </c>
      <c r="B76" s="517">
        <f t="shared" ref="B76:O76" si="12">B19/B$13</f>
        <v>0.21943930478941545</v>
      </c>
      <c r="C76" s="517">
        <f t="shared" si="12"/>
        <v>0.22699322045215381</v>
      </c>
      <c r="D76" s="517">
        <f t="shared" si="12"/>
        <v>0.21183130248926027</v>
      </c>
      <c r="E76" s="517">
        <f t="shared" si="12"/>
        <v>0.1919565037291269</v>
      </c>
      <c r="F76" s="517">
        <f t="shared" si="12"/>
        <v>0.16426077167656333</v>
      </c>
      <c r="G76" s="517">
        <f t="shared" si="12"/>
        <v>0.14671178610739213</v>
      </c>
      <c r="H76" s="517">
        <f t="shared" si="12"/>
        <v>0.13548975013450237</v>
      </c>
      <c r="I76" s="517">
        <f t="shared" si="12"/>
        <v>0.13820668365917654</v>
      </c>
      <c r="J76" s="517">
        <f t="shared" si="12"/>
        <v>0.13983801501549872</v>
      </c>
      <c r="K76" s="517">
        <f t="shared" si="12"/>
        <v>0.13736850107738324</v>
      </c>
      <c r="L76" s="517">
        <f t="shared" si="12"/>
        <v>9.9730014702415021E-2</v>
      </c>
      <c r="M76" s="518">
        <f t="shared" si="12"/>
        <v>0.1665565842828047</v>
      </c>
      <c r="N76" s="518">
        <f t="shared" si="12"/>
        <v>0.12534522795861094</v>
      </c>
      <c r="O76" s="518">
        <f t="shared" si="12"/>
        <v>0.14098753099233252</v>
      </c>
    </row>
    <row r="77" spans="1:16" ht="13.5" customHeight="1">
      <c r="A77" s="514" t="s">
        <v>193</v>
      </c>
      <c r="B77" s="515">
        <f t="shared" ref="B77:O77" si="13">B20/B$13</f>
        <v>3.6640589169990891E-2</v>
      </c>
      <c r="C77" s="515">
        <f t="shared" si="13"/>
        <v>2.5202553260601085E-2</v>
      </c>
      <c r="D77" s="515">
        <f t="shared" si="13"/>
        <v>1.4458310362428128E-2</v>
      </c>
      <c r="E77" s="515">
        <f t="shared" si="13"/>
        <v>4.4775019913957321E-3</v>
      </c>
      <c r="F77" s="515">
        <f t="shared" si="13"/>
        <v>2.0543253008171582E-3</v>
      </c>
      <c r="G77" s="515">
        <f t="shared" si="13"/>
        <v>1.7774695241795737E-3</v>
      </c>
      <c r="H77" s="515">
        <f t="shared" si="13"/>
        <v>1.5352524498318592E-3</v>
      </c>
      <c r="I77" s="515">
        <f t="shared" si="13"/>
        <v>1.387366938748412E-3</v>
      </c>
      <c r="J77" s="515">
        <f t="shared" si="13"/>
        <v>2.3553475835495483E-3</v>
      </c>
      <c r="K77" s="515">
        <f t="shared" si="13"/>
        <v>3.9729691730544092E-3</v>
      </c>
      <c r="L77" s="515">
        <f t="shared" si="13"/>
        <v>4.5023874610906371E-3</v>
      </c>
      <c r="M77" s="508">
        <f t="shared" si="13"/>
        <v>4.2863915401236095E-3</v>
      </c>
      <c r="N77" s="508">
        <f t="shared" si="13"/>
        <v>3.1962243864922875E-3</v>
      </c>
      <c r="O77" s="508">
        <f t="shared" si="13"/>
        <v>3.6100114222880446E-3</v>
      </c>
    </row>
    <row r="78" spans="1:16" ht="13.5" customHeight="1">
      <c r="A78" s="720" t="s">
        <v>767</v>
      </c>
      <c r="B78" s="517">
        <f t="shared" ref="B78:O78" si="14">B21/B$13</f>
        <v>5.3780582786064554E-2</v>
      </c>
      <c r="C78" s="517">
        <f t="shared" si="14"/>
        <v>5.4237305025949138E-2</v>
      </c>
      <c r="D78" s="517">
        <f t="shared" si="14"/>
        <v>4.9254068524955792E-2</v>
      </c>
      <c r="E78" s="517">
        <f t="shared" si="14"/>
        <v>3.4798613371863282E-2</v>
      </c>
      <c r="F78" s="517">
        <f t="shared" si="14"/>
        <v>2.8831091174789408E-2</v>
      </c>
      <c r="G78" s="517">
        <f t="shared" si="14"/>
        <v>2.6777743096187821E-2</v>
      </c>
      <c r="H78" s="517">
        <f t="shared" si="14"/>
        <v>2.5103894673060019E-2</v>
      </c>
      <c r="I78" s="517">
        <f t="shared" si="14"/>
        <v>2.5210379611478144E-2</v>
      </c>
      <c r="J78" s="517">
        <f t="shared" si="14"/>
        <v>2.6099249274513982E-2</v>
      </c>
      <c r="K78" s="517">
        <f t="shared" si="14"/>
        <v>2.7146961229581532E-2</v>
      </c>
      <c r="L78" s="517">
        <f t="shared" si="14"/>
        <v>1.8304312846434325E-2</v>
      </c>
      <c r="M78" s="518">
        <f t="shared" si="14"/>
        <v>3.1451821425283473E-2</v>
      </c>
      <c r="N78" s="518">
        <f t="shared" si="14"/>
        <v>2.344696060199666E-2</v>
      </c>
      <c r="O78" s="518">
        <f t="shared" si="14"/>
        <v>2.6485309006635531E-2</v>
      </c>
    </row>
    <row r="79" spans="1:16" ht="13.5" customHeight="1">
      <c r="A79" s="514" t="s">
        <v>194</v>
      </c>
      <c r="B79" s="515">
        <f t="shared" ref="B79:O79" si="15">B22/B$13</f>
        <v>2.8226539747484805E-2</v>
      </c>
      <c r="C79" s="515">
        <f t="shared" si="15"/>
        <v>2.763257336567173E-2</v>
      </c>
      <c r="D79" s="515">
        <f t="shared" si="15"/>
        <v>3.1005770074346403E-2</v>
      </c>
      <c r="E79" s="515">
        <f t="shared" si="15"/>
        <v>3.4231994043883017E-2</v>
      </c>
      <c r="F79" s="515">
        <f t="shared" si="15"/>
        <v>3.78885316257297E-2</v>
      </c>
      <c r="G79" s="515">
        <f t="shared" si="15"/>
        <v>4.2629128477455945E-2</v>
      </c>
      <c r="H79" s="515">
        <f t="shared" si="15"/>
        <v>4.5267557423003327E-2</v>
      </c>
      <c r="I79" s="515">
        <f t="shared" si="15"/>
        <v>4.590011764400978E-2</v>
      </c>
      <c r="J79" s="515">
        <f t="shared" si="15"/>
        <v>4.9357950448547294E-2</v>
      </c>
      <c r="K79" s="515">
        <f t="shared" si="15"/>
        <v>4.2908068383328238E-2</v>
      </c>
      <c r="L79" s="515">
        <f t="shared" si="15"/>
        <v>3.8849342422610122E-2</v>
      </c>
      <c r="M79" s="508">
        <f t="shared" si="15"/>
        <v>3.8882652825159209E-2</v>
      </c>
      <c r="N79" s="508">
        <f t="shared" si="15"/>
        <v>4.394896610667387E-2</v>
      </c>
      <c r="O79" s="508">
        <f t="shared" si="15"/>
        <v>4.2025981408237816E-2</v>
      </c>
    </row>
    <row r="80" spans="1:16" ht="13.5" customHeight="1">
      <c r="A80" s="516" t="s">
        <v>195</v>
      </c>
      <c r="B80" s="517">
        <f t="shared" ref="B80:O80" si="16">B23/B$13</f>
        <v>0.10054320555412702</v>
      </c>
      <c r="C80" s="517">
        <f t="shared" si="16"/>
        <v>9.238270627094991E-2</v>
      </c>
      <c r="D80" s="517">
        <f t="shared" si="16"/>
        <v>8.0957809001057437E-2</v>
      </c>
      <c r="E80" s="517">
        <f t="shared" si="16"/>
        <v>7.9608937800450044E-2</v>
      </c>
      <c r="F80" s="517">
        <f t="shared" si="16"/>
        <v>7.8810094569583475E-2</v>
      </c>
      <c r="G80" s="517">
        <f t="shared" si="16"/>
        <v>8.113218725667809E-2</v>
      </c>
      <c r="H80" s="517">
        <f t="shared" si="16"/>
        <v>7.6853928681180711E-2</v>
      </c>
      <c r="I80" s="517">
        <f t="shared" si="16"/>
        <v>7.3319726861968096E-2</v>
      </c>
      <c r="J80" s="517">
        <f t="shared" si="16"/>
        <v>7.9325917930357329E-2</v>
      </c>
      <c r="K80" s="517">
        <f t="shared" si="16"/>
        <v>7.8157235740295483E-2</v>
      </c>
      <c r="L80" s="517">
        <f t="shared" si="16"/>
        <v>8.3997162297972161E-2</v>
      </c>
      <c r="M80" s="518">
        <f t="shared" si="16"/>
        <v>7.9400443550621563E-2</v>
      </c>
      <c r="N80" s="518">
        <f t="shared" si="16"/>
        <v>7.9577680892394462E-2</v>
      </c>
      <c r="O80" s="518">
        <f t="shared" si="16"/>
        <v>7.951040816817026E-2</v>
      </c>
    </row>
    <row r="81" spans="1:15" ht="13.5" customHeight="1">
      <c r="A81" s="519" t="s">
        <v>196</v>
      </c>
      <c r="B81" s="520">
        <f t="shared" ref="B81:O81" si="17">B24/B$13</f>
        <v>0.13621349785181447</v>
      </c>
      <c r="C81" s="520">
        <f t="shared" si="17"/>
        <v>0.12539817342503257</v>
      </c>
      <c r="D81" s="520">
        <f t="shared" si="17"/>
        <v>0.11081669369555928</v>
      </c>
      <c r="E81" s="520">
        <f t="shared" si="17"/>
        <v>7.6937404073251225E-2</v>
      </c>
      <c r="F81" s="520">
        <f t="shared" si="17"/>
        <v>5.4733500291758108E-2</v>
      </c>
      <c r="G81" s="520">
        <f t="shared" si="17"/>
        <v>4.7463692655890219E-2</v>
      </c>
      <c r="H81" s="520">
        <f t="shared" si="17"/>
        <v>3.7784951862620673E-2</v>
      </c>
      <c r="I81" s="520">
        <f t="shared" si="17"/>
        <v>3.0440538697814885E-2</v>
      </c>
      <c r="J81" s="520">
        <f t="shared" si="17"/>
        <v>2.6354808926473159E-2</v>
      </c>
      <c r="K81" s="520">
        <f t="shared" si="17"/>
        <v>2.3865185727956432E-2</v>
      </c>
      <c r="L81" s="520">
        <f t="shared" si="17"/>
        <v>4.7763752218338104E-2</v>
      </c>
      <c r="M81" s="521">
        <f t="shared" si="17"/>
        <v>6.1458980968485087E-2</v>
      </c>
      <c r="N81" s="521">
        <f t="shared" si="17"/>
        <v>3.4020778473036625E-2</v>
      </c>
      <c r="O81" s="521">
        <f t="shared" si="17"/>
        <v>4.4435302924940037E-2</v>
      </c>
    </row>
    <row r="82" spans="1:15" ht="13.5" customHeight="1">
      <c r="A82" s="525" t="s">
        <v>223</v>
      </c>
      <c r="B82" s="526"/>
      <c r="C82" s="526"/>
      <c r="D82" s="526"/>
      <c r="E82" s="526"/>
      <c r="F82" s="526"/>
      <c r="G82" s="526"/>
      <c r="H82" s="526"/>
      <c r="I82" s="526"/>
      <c r="J82" s="526"/>
      <c r="K82" s="526"/>
      <c r="L82" s="526"/>
      <c r="M82" s="527"/>
      <c r="N82" s="527"/>
      <c r="O82" s="527"/>
    </row>
    <row r="83" spans="1:15" ht="13.5" customHeight="1">
      <c r="A83" s="528" t="s">
        <v>199</v>
      </c>
      <c r="B83" s="529">
        <f>B27/B$27</f>
        <v>1</v>
      </c>
      <c r="C83" s="529">
        <f t="shared" ref="C83:O83" si="18">C27/C$27</f>
        <v>1</v>
      </c>
      <c r="D83" s="529">
        <f t="shared" si="18"/>
        <v>1</v>
      </c>
      <c r="E83" s="529">
        <f t="shared" si="18"/>
        <v>1</v>
      </c>
      <c r="F83" s="529">
        <f t="shared" si="18"/>
        <v>1</v>
      </c>
      <c r="G83" s="529">
        <f t="shared" si="18"/>
        <v>1</v>
      </c>
      <c r="H83" s="529">
        <f t="shared" si="18"/>
        <v>1</v>
      </c>
      <c r="I83" s="529">
        <f t="shared" si="18"/>
        <v>1</v>
      </c>
      <c r="J83" s="529">
        <f t="shared" si="18"/>
        <v>1</v>
      </c>
      <c r="K83" s="529">
        <f t="shared" si="18"/>
        <v>1</v>
      </c>
      <c r="L83" s="529">
        <f t="shared" si="18"/>
        <v>1</v>
      </c>
      <c r="M83" s="530">
        <f t="shared" si="18"/>
        <v>1</v>
      </c>
      <c r="N83" s="530">
        <f t="shared" si="18"/>
        <v>1</v>
      </c>
      <c r="O83" s="530">
        <f t="shared" si="18"/>
        <v>1</v>
      </c>
    </row>
    <row r="84" spans="1:15" ht="13.5" customHeight="1">
      <c r="A84" s="531" t="s">
        <v>200</v>
      </c>
      <c r="B84" s="532">
        <f t="shared" ref="B84:O84" si="19">B28/B$27</f>
        <v>0.93322708643098917</v>
      </c>
      <c r="C84" s="532">
        <f t="shared" si="19"/>
        <v>0.94057559636234933</v>
      </c>
      <c r="D84" s="532">
        <f t="shared" si="19"/>
        <v>0.9465398159401478</v>
      </c>
      <c r="E84" s="532">
        <f t="shared" si="19"/>
        <v>0.94464208867622257</v>
      </c>
      <c r="F84" s="532">
        <f t="shared" si="19"/>
        <v>0.93930239763258339</v>
      </c>
      <c r="G84" s="532">
        <f t="shared" si="19"/>
        <v>0.93422108640715285</v>
      </c>
      <c r="H84" s="532">
        <f t="shared" si="19"/>
        <v>0.92865328165906647</v>
      </c>
      <c r="I84" s="532">
        <f t="shared" si="19"/>
        <v>0.9285662097523808</v>
      </c>
      <c r="J84" s="532">
        <f t="shared" si="19"/>
        <v>0.90934287270873371</v>
      </c>
      <c r="K84" s="532">
        <f t="shared" si="19"/>
        <v>0.88747434843668094</v>
      </c>
      <c r="L84" s="532">
        <f t="shared" si="19"/>
        <v>0.75652112263478399</v>
      </c>
      <c r="M84" s="533">
        <f t="shared" si="19"/>
        <v>0.93824986624388673</v>
      </c>
      <c r="N84" s="533">
        <f t="shared" si="19"/>
        <v>0.8630790604402766</v>
      </c>
      <c r="O84" s="533">
        <f t="shared" si="19"/>
        <v>0.89899921651310954</v>
      </c>
    </row>
    <row r="85" spans="1:15" ht="13.5" customHeight="1">
      <c r="A85" s="514" t="s">
        <v>201</v>
      </c>
      <c r="B85" s="515">
        <f t="shared" ref="B85:O85" si="20">B29/B$27</f>
        <v>3.9245190874603188E-2</v>
      </c>
      <c r="C85" s="515">
        <f t="shared" si="20"/>
        <v>3.9370292899606973E-2</v>
      </c>
      <c r="D85" s="515">
        <f t="shared" si="20"/>
        <v>3.2051883706916202E-2</v>
      </c>
      <c r="E85" s="515">
        <f t="shared" si="20"/>
        <v>3.1215870182408765E-2</v>
      </c>
      <c r="F85" s="515">
        <f t="shared" si="20"/>
        <v>3.4830404445047917E-2</v>
      </c>
      <c r="G85" s="515">
        <f t="shared" si="20"/>
        <v>3.7775662154619478E-2</v>
      </c>
      <c r="H85" s="515">
        <f t="shared" si="20"/>
        <v>3.5853612009027973E-2</v>
      </c>
      <c r="I85" s="515">
        <f t="shared" si="20"/>
        <v>3.9246635211349974E-2</v>
      </c>
      <c r="J85" s="515">
        <f t="shared" si="20"/>
        <v>5.6476337386957828E-2</v>
      </c>
      <c r="K85" s="515">
        <f t="shared" si="20"/>
        <v>5.5016905004869568E-2</v>
      </c>
      <c r="L85" s="515">
        <f t="shared" si="20"/>
        <v>0.18492199851759783</v>
      </c>
      <c r="M85" s="508">
        <f t="shared" si="20"/>
        <v>3.4261074061351211E-2</v>
      </c>
      <c r="N85" s="508">
        <f t="shared" si="20"/>
        <v>9.1440285198557972E-2</v>
      </c>
      <c r="O85" s="508">
        <f t="shared" si="20"/>
        <v>6.4117361542053802E-2</v>
      </c>
    </row>
    <row r="86" spans="1:15" ht="13.5" customHeight="1">
      <c r="A86" s="534" t="s">
        <v>202</v>
      </c>
      <c r="B86" s="535">
        <f t="shared" ref="B86:O86" si="21">B30/B$27</f>
        <v>2.752772269440755E-2</v>
      </c>
      <c r="C86" s="535">
        <f t="shared" si="21"/>
        <v>2.0054110738043699E-2</v>
      </c>
      <c r="D86" s="535">
        <f t="shared" si="21"/>
        <v>2.1408300352935995E-2</v>
      </c>
      <c r="E86" s="535">
        <f t="shared" si="21"/>
        <v>2.4142041141368694E-2</v>
      </c>
      <c r="F86" s="535">
        <f t="shared" si="21"/>
        <v>2.5867197922368836E-2</v>
      </c>
      <c r="G86" s="535">
        <f t="shared" si="21"/>
        <v>2.8003251438227558E-2</v>
      </c>
      <c r="H86" s="535">
        <f t="shared" si="21"/>
        <v>3.5493106331905493E-2</v>
      </c>
      <c r="I86" s="535">
        <f t="shared" si="21"/>
        <v>3.2187155036269191E-2</v>
      </c>
      <c r="J86" s="535">
        <f t="shared" si="21"/>
        <v>3.4180789904308402E-2</v>
      </c>
      <c r="K86" s="535">
        <f t="shared" si="21"/>
        <v>5.7508746558449432E-2</v>
      </c>
      <c r="L86" s="535">
        <f t="shared" si="21"/>
        <v>5.8556878847618198E-2</v>
      </c>
      <c r="M86" s="536">
        <f t="shared" si="21"/>
        <v>2.7489059694762008E-2</v>
      </c>
      <c r="N86" s="536">
        <f t="shared" si="21"/>
        <v>4.5480654361165433E-2</v>
      </c>
      <c r="O86" s="536">
        <f t="shared" si="21"/>
        <v>3.6883421944836535E-2</v>
      </c>
    </row>
    <row r="87" spans="1:15" ht="13.5" customHeight="1">
      <c r="A87" s="528" t="s">
        <v>203</v>
      </c>
      <c r="B87" s="529">
        <f>B31/B$31</f>
        <v>1</v>
      </c>
      <c r="C87" s="529">
        <f t="shared" ref="C87:O87" si="22">C31/C$31</f>
        <v>1</v>
      </c>
      <c r="D87" s="529">
        <f t="shared" si="22"/>
        <v>1</v>
      </c>
      <c r="E87" s="529">
        <f t="shared" si="22"/>
        <v>1</v>
      </c>
      <c r="F87" s="529">
        <f t="shared" si="22"/>
        <v>1</v>
      </c>
      <c r="G87" s="529">
        <f t="shared" si="22"/>
        <v>1</v>
      </c>
      <c r="H87" s="529">
        <f t="shared" si="22"/>
        <v>1</v>
      </c>
      <c r="I87" s="529">
        <f t="shared" si="22"/>
        <v>1</v>
      </c>
      <c r="J87" s="529">
        <f t="shared" si="22"/>
        <v>1</v>
      </c>
      <c r="K87" s="529">
        <f t="shared" si="22"/>
        <v>1</v>
      </c>
      <c r="L87" s="529">
        <f t="shared" si="22"/>
        <v>1</v>
      </c>
      <c r="M87" s="530">
        <f t="shared" si="22"/>
        <v>1</v>
      </c>
      <c r="N87" s="530">
        <f t="shared" si="22"/>
        <v>1</v>
      </c>
      <c r="O87" s="530">
        <f t="shared" si="22"/>
        <v>1</v>
      </c>
    </row>
    <row r="88" spans="1:15" ht="13.5" customHeight="1">
      <c r="A88" s="531" t="s">
        <v>204</v>
      </c>
      <c r="B88" s="532">
        <f t="shared" ref="B88:O88" si="23">B32/B$31</f>
        <v>0.21681133079153198</v>
      </c>
      <c r="C88" s="532">
        <f t="shared" si="23"/>
        <v>0.23579075031571553</v>
      </c>
      <c r="D88" s="532">
        <f t="shared" si="23"/>
        <v>0.22753132449423802</v>
      </c>
      <c r="E88" s="532">
        <f t="shared" si="23"/>
        <v>0.23796367539223037</v>
      </c>
      <c r="F88" s="532">
        <f t="shared" si="23"/>
        <v>0.24335484589811968</v>
      </c>
      <c r="G88" s="532">
        <f t="shared" si="23"/>
        <v>0.24915563409252531</v>
      </c>
      <c r="H88" s="532">
        <f t="shared" si="23"/>
        <v>0.23305819221216828</v>
      </c>
      <c r="I88" s="532">
        <f t="shared" si="23"/>
        <v>0.23048667874752538</v>
      </c>
      <c r="J88" s="532">
        <f t="shared" si="23"/>
        <v>0.2221771756614479</v>
      </c>
      <c r="K88" s="532">
        <f t="shared" si="23"/>
        <v>0.22249082098877559</v>
      </c>
      <c r="L88" s="532">
        <f t="shared" si="23"/>
        <v>0.23724820463773605</v>
      </c>
      <c r="M88" s="533">
        <f t="shared" si="23"/>
        <v>0.23783381982978441</v>
      </c>
      <c r="N88" s="533">
        <f t="shared" si="23"/>
        <v>0.22802757285667286</v>
      </c>
      <c r="O88" s="533">
        <f t="shared" si="23"/>
        <v>0.23292704863252908</v>
      </c>
    </row>
    <row r="89" spans="1:15" ht="13.5" customHeight="1">
      <c r="A89" s="514" t="s">
        <v>205</v>
      </c>
      <c r="B89" s="515">
        <f t="shared" ref="B89:O89" si="24">B33/B$31</f>
        <v>0.67904990054363701</v>
      </c>
      <c r="C89" s="515">
        <f t="shared" si="24"/>
        <v>0.66078122203236467</v>
      </c>
      <c r="D89" s="515">
        <f t="shared" si="24"/>
        <v>0.64375777897315589</v>
      </c>
      <c r="E89" s="515">
        <f t="shared" si="24"/>
        <v>0.60884055124131653</v>
      </c>
      <c r="F89" s="515">
        <f t="shared" si="24"/>
        <v>0.55648036821360691</v>
      </c>
      <c r="G89" s="515">
        <f t="shared" si="24"/>
        <v>0.51895466784672895</v>
      </c>
      <c r="H89" s="515">
        <f t="shared" si="24"/>
        <v>0.51608686828766615</v>
      </c>
      <c r="I89" s="515">
        <f t="shared" si="24"/>
        <v>0.48501405038825895</v>
      </c>
      <c r="J89" s="515">
        <f t="shared" si="24"/>
        <v>0.46379069887157975</v>
      </c>
      <c r="K89" s="515">
        <f t="shared" si="24"/>
        <v>0.41345301840826143</v>
      </c>
      <c r="L89" s="515">
        <f t="shared" si="24"/>
        <v>0.32325342865745532</v>
      </c>
      <c r="M89" s="508">
        <f t="shared" si="24"/>
        <v>0.57190975149904799</v>
      </c>
      <c r="N89" s="508">
        <f t="shared" si="24"/>
        <v>0.42180345062437186</v>
      </c>
      <c r="O89" s="508">
        <f t="shared" si="24"/>
        <v>0.49680076478089102</v>
      </c>
    </row>
    <row r="90" spans="1:15" ht="13.5" customHeight="1">
      <c r="A90" s="537" t="s">
        <v>206</v>
      </c>
      <c r="B90" s="538">
        <f t="shared" ref="B90:O90" si="25">B34/B$31</f>
        <v>0.10413876866483096</v>
      </c>
      <c r="C90" s="538">
        <f t="shared" si="25"/>
        <v>0.10342802765191983</v>
      </c>
      <c r="D90" s="538">
        <f t="shared" si="25"/>
        <v>0.12871089653260614</v>
      </c>
      <c r="E90" s="538">
        <f t="shared" si="25"/>
        <v>0.15319577336645304</v>
      </c>
      <c r="F90" s="538">
        <f t="shared" si="25"/>
        <v>0.20016478588827355</v>
      </c>
      <c r="G90" s="538">
        <f t="shared" si="25"/>
        <v>0.23188969806074586</v>
      </c>
      <c r="H90" s="538">
        <f t="shared" si="25"/>
        <v>0.25085493950016546</v>
      </c>
      <c r="I90" s="538">
        <f t="shared" si="25"/>
        <v>0.28449927086421556</v>
      </c>
      <c r="J90" s="538">
        <f t="shared" si="25"/>
        <v>0.31403212546697234</v>
      </c>
      <c r="K90" s="538">
        <f t="shared" si="25"/>
        <v>0.36405616060296297</v>
      </c>
      <c r="L90" s="538">
        <f t="shared" si="25"/>
        <v>0.43949836670480863</v>
      </c>
      <c r="M90" s="539">
        <f t="shared" si="25"/>
        <v>0.19025642867116763</v>
      </c>
      <c r="N90" s="539">
        <f t="shared" si="25"/>
        <v>0.35016897651895529</v>
      </c>
      <c r="O90" s="539">
        <f t="shared" si="25"/>
        <v>0.27027218658657987</v>
      </c>
    </row>
    <row r="91" spans="1:15" ht="12.75" customHeight="1">
      <c r="A91" s="540" t="s">
        <v>352</v>
      </c>
      <c r="B91" s="541"/>
      <c r="C91" s="541"/>
      <c r="D91" s="541"/>
      <c r="E91" s="489"/>
      <c r="F91" s="489"/>
      <c r="G91" s="542"/>
      <c r="H91" s="489"/>
      <c r="I91" s="489"/>
      <c r="J91" s="542"/>
      <c r="K91" s="489"/>
      <c r="L91" s="489"/>
      <c r="M91" s="543"/>
      <c r="N91" s="543"/>
      <c r="O91" s="543"/>
    </row>
    <row r="92" spans="1:15" ht="12.75" customHeight="1">
      <c r="A92" s="259" t="s">
        <v>827</v>
      </c>
      <c r="B92" s="3"/>
      <c r="C92" s="3"/>
      <c r="D92" s="3"/>
      <c r="G92" s="185"/>
      <c r="J92" s="185"/>
    </row>
    <row r="93" spans="1:15" ht="13">
      <c r="A93" s="259" t="s">
        <v>224</v>
      </c>
      <c r="B93" s="3"/>
      <c r="C93" s="3"/>
      <c r="D93" s="3"/>
      <c r="G93" s="185"/>
      <c r="J93" s="185"/>
    </row>
    <row r="96" spans="1:15" ht="12.75" customHeight="1">
      <c r="A96" s="315" t="s">
        <v>228</v>
      </c>
      <c r="B96" s="312"/>
      <c r="C96" s="312"/>
      <c r="D96" s="312"/>
      <c r="E96" s="312"/>
      <c r="F96" s="312"/>
    </row>
    <row r="97" spans="1:6" ht="39.75" customHeight="1">
      <c r="A97" s="991" t="s">
        <v>229</v>
      </c>
      <c r="B97" s="991"/>
      <c r="C97" s="991"/>
      <c r="D97" s="991"/>
      <c r="E97" s="991"/>
      <c r="F97" s="991"/>
    </row>
    <row r="98" spans="1:6" ht="12.75" customHeight="1">
      <c r="A98" s="316"/>
      <c r="B98" s="305"/>
      <c r="C98" s="305"/>
      <c r="D98" s="305"/>
      <c r="E98" s="305"/>
      <c r="F98" s="305"/>
    </row>
    <row r="99" spans="1:6" ht="24.75" customHeight="1">
      <c r="A99" s="994" t="s">
        <v>232</v>
      </c>
      <c r="B99" s="994"/>
      <c r="C99" s="994"/>
      <c r="D99" s="994"/>
      <c r="E99" s="994"/>
      <c r="F99" s="994"/>
    </row>
    <row r="100" spans="1:6" ht="12.75" customHeight="1">
      <c r="A100" s="316"/>
      <c r="B100" s="305"/>
      <c r="C100" s="305"/>
      <c r="D100" s="305"/>
      <c r="E100" s="305"/>
      <c r="F100" s="305"/>
    </row>
    <row r="101" spans="1:6" ht="26.25" customHeight="1">
      <c r="A101" s="995" t="s">
        <v>233</v>
      </c>
      <c r="B101" s="995"/>
      <c r="C101" s="995"/>
      <c r="D101" s="995"/>
      <c r="E101" s="995"/>
      <c r="F101" s="995"/>
    </row>
    <row r="102" spans="1:6" ht="12.75" customHeight="1">
      <c r="A102" s="317"/>
      <c r="B102" s="312"/>
      <c r="C102" s="312"/>
      <c r="D102" s="312"/>
      <c r="E102" s="312"/>
      <c r="F102" s="312"/>
    </row>
    <row r="103" spans="1:6" ht="12.75" customHeight="1">
      <c r="A103" s="995" t="s">
        <v>234</v>
      </c>
      <c r="B103" s="995"/>
      <c r="C103" s="995"/>
      <c r="D103" s="995"/>
      <c r="E103" s="995"/>
      <c r="F103" s="995"/>
    </row>
    <row r="104" spans="1:6" ht="12.75" customHeight="1">
      <c r="A104" s="318"/>
      <c r="B104" s="318"/>
      <c r="C104" s="318"/>
      <c r="D104" s="318"/>
      <c r="E104" s="318"/>
      <c r="F104" s="318"/>
    </row>
    <row r="105" spans="1:6" ht="24.75" customHeight="1">
      <c r="A105" s="995" t="s">
        <v>235</v>
      </c>
      <c r="B105" s="995"/>
      <c r="C105" s="995"/>
      <c r="D105" s="995"/>
      <c r="E105" s="995"/>
      <c r="F105" s="995"/>
    </row>
    <row r="106" spans="1:6" ht="12.75" customHeight="1">
      <c r="A106" s="312"/>
      <c r="B106" s="312"/>
      <c r="C106" s="312"/>
      <c r="D106" s="312"/>
      <c r="E106" s="312"/>
      <c r="F106" s="312"/>
    </row>
    <row r="107" spans="1:6" ht="21" customHeight="1">
      <c r="A107" s="995" t="s">
        <v>236</v>
      </c>
      <c r="B107" s="995"/>
      <c r="C107" s="995"/>
      <c r="D107" s="995"/>
      <c r="E107" s="995"/>
      <c r="F107" s="995"/>
    </row>
    <row r="108" spans="1:6" ht="12.75" customHeight="1">
      <c r="A108" s="312"/>
      <c r="B108" s="312"/>
      <c r="C108" s="312"/>
      <c r="D108" s="312"/>
      <c r="E108" s="312"/>
      <c r="F108" s="312"/>
    </row>
    <row r="109" spans="1:6" ht="48.75" customHeight="1">
      <c r="A109" s="995" t="s">
        <v>679</v>
      </c>
      <c r="B109" s="995"/>
      <c r="C109" s="995"/>
      <c r="D109" s="995"/>
      <c r="E109" s="995"/>
      <c r="F109" s="995"/>
    </row>
    <row r="110" spans="1:6" ht="12.75" customHeight="1">
      <c r="A110" s="317"/>
      <c r="B110" s="312"/>
      <c r="C110" s="312"/>
      <c r="D110" s="312"/>
      <c r="E110" s="312"/>
      <c r="F110" s="312"/>
    </row>
    <row r="111" spans="1:6" ht="27" customHeight="1">
      <c r="A111" s="995" t="s">
        <v>237</v>
      </c>
      <c r="B111" s="995"/>
      <c r="C111" s="995"/>
      <c r="D111" s="995"/>
      <c r="E111" s="995"/>
      <c r="F111" s="995"/>
    </row>
    <row r="112" spans="1:6" ht="12.75" customHeight="1">
      <c r="A112" s="319"/>
      <c r="B112" s="312"/>
      <c r="C112" s="312"/>
      <c r="D112" s="312"/>
      <c r="E112" s="312"/>
      <c r="F112" s="312"/>
    </row>
    <row r="113" spans="1:6" ht="19.5" customHeight="1">
      <c r="A113" s="995" t="s">
        <v>238</v>
      </c>
      <c r="B113" s="995"/>
      <c r="C113" s="995"/>
      <c r="D113" s="995"/>
      <c r="E113" s="995"/>
      <c r="F113" s="995"/>
    </row>
    <row r="114" spans="1:6" ht="12.75" customHeight="1">
      <c r="A114" s="319"/>
      <c r="B114" s="312"/>
      <c r="C114" s="312"/>
      <c r="D114" s="312"/>
      <c r="E114" s="312"/>
      <c r="F114" s="312"/>
    </row>
    <row r="115" spans="1:6" ht="22.5" customHeight="1">
      <c r="A115" s="995" t="s">
        <v>239</v>
      </c>
      <c r="B115" s="995"/>
      <c r="C115" s="995"/>
      <c r="D115" s="995"/>
      <c r="E115" s="995"/>
      <c r="F115" s="995"/>
    </row>
    <row r="116" spans="1:6" ht="34.5" customHeight="1">
      <c r="A116" s="995" t="s">
        <v>240</v>
      </c>
      <c r="B116" s="995"/>
      <c r="C116" s="995"/>
      <c r="D116" s="995"/>
      <c r="E116" s="995"/>
      <c r="F116" s="995"/>
    </row>
    <row r="117" spans="1:6" ht="12.75" customHeight="1">
      <c r="A117" s="319"/>
      <c r="B117" s="312"/>
      <c r="C117" s="312"/>
      <c r="D117" s="312"/>
      <c r="E117" s="312"/>
      <c r="F117" s="312"/>
    </row>
    <row r="118" spans="1:6" ht="33.75" customHeight="1">
      <c r="A118" s="995" t="s">
        <v>681</v>
      </c>
      <c r="B118" s="995"/>
      <c r="C118" s="995"/>
      <c r="D118" s="995"/>
      <c r="E118" s="995"/>
      <c r="F118" s="995"/>
    </row>
    <row r="119" spans="1:6" ht="12.75" customHeight="1">
      <c r="A119" s="319"/>
      <c r="B119" s="312"/>
      <c r="C119" s="312"/>
      <c r="D119" s="312"/>
      <c r="E119" s="312"/>
      <c r="F119" s="312"/>
    </row>
    <row r="120" spans="1:6" ht="21" customHeight="1">
      <c r="A120" s="995" t="s">
        <v>241</v>
      </c>
      <c r="B120" s="995"/>
      <c r="C120" s="995"/>
      <c r="D120" s="995"/>
      <c r="E120" s="995"/>
      <c r="F120" s="995"/>
    </row>
    <row r="121" spans="1:6" ht="12.75" customHeight="1">
      <c r="A121" s="320"/>
      <c r="B121" s="312"/>
      <c r="C121" s="312"/>
      <c r="D121" s="312"/>
      <c r="E121" s="312"/>
      <c r="F121" s="312"/>
    </row>
    <row r="122" spans="1:6" ht="21.75" customHeight="1">
      <c r="A122" s="319" t="s">
        <v>230</v>
      </c>
      <c r="B122" s="312"/>
      <c r="C122" s="312"/>
      <c r="D122" s="312"/>
      <c r="E122" s="312"/>
      <c r="F122" s="312"/>
    </row>
    <row r="123" spans="1:6" ht="12.75" customHeight="1">
      <c r="A123" s="319" t="s">
        <v>231</v>
      </c>
      <c r="B123" s="312"/>
      <c r="C123" s="312"/>
      <c r="D123" s="312"/>
      <c r="E123" s="312"/>
      <c r="F123" s="312"/>
    </row>
  </sheetData>
  <mergeCells count="13">
    <mergeCell ref="A118:F118"/>
    <mergeCell ref="A120:F120"/>
    <mergeCell ref="A107:F107"/>
    <mergeCell ref="A109:F109"/>
    <mergeCell ref="A111:F111"/>
    <mergeCell ref="A113:F113"/>
    <mergeCell ref="A115:F115"/>
    <mergeCell ref="A116:F116"/>
    <mergeCell ref="A97:F97"/>
    <mergeCell ref="A99:F99"/>
    <mergeCell ref="A101:F101"/>
    <mergeCell ref="A103:F103"/>
    <mergeCell ref="A105:F105"/>
  </mergeCells>
  <phoneticPr fontId="2" type="noConversion"/>
  <pageMargins left="0.59055118110236227" right="0.59055118110236227" top="1.0236220472440944" bottom="0.98425196850393704" header="0.51181102362204722" footer="0.51181102362204722"/>
  <pageSetup paperSize="9" scale="52" firstPageNumber="11" fitToHeight="0" orientation="landscape" useFirstPageNumber="1" r:id="rId1"/>
  <headerFooter alignWithMargins="0">
    <oddHeader>&amp;R&amp;12Les finances des communes en 2019</oddHeader>
    <oddFooter>&amp;L&amp;12Direction Générale des Collectivités Locales / DESL&amp;C&amp;12 &amp;P&amp;R&amp;12Mise en ligne : mars 2021</oddFooter>
    <evenFooter>&amp;C11</evenFooter>
  </headerFooter>
  <rowBreaks count="1" manualBreakCount="1">
    <brk id="57" max="14" man="1"/>
  </rowBreaks>
  <tableParts count="2">
    <tablePart r:id="rId2"/>
    <tablePart r:id="rId3"/>
  </tableParts>
</worksheet>
</file>

<file path=xl/worksheets/sheet9.xml><?xml version="1.0" encoding="utf-8"?>
<worksheet xmlns="http://schemas.openxmlformats.org/spreadsheetml/2006/main" xmlns:r="http://schemas.openxmlformats.org/officeDocument/2006/relationships">
  <sheetPr>
    <tabColor rgb="FF00B050"/>
    <pageSetUpPr fitToPage="1"/>
  </sheetPr>
  <dimension ref="A1:O86"/>
  <sheetViews>
    <sheetView topLeftCell="A22" zoomScaleNormal="100" workbookViewId="0">
      <selection activeCell="A50" sqref="A50"/>
    </sheetView>
  </sheetViews>
  <sheetFormatPr baseColWidth="10" defaultRowHeight="12.5"/>
  <cols>
    <col min="1" max="1" width="73.1796875" customWidth="1"/>
    <col min="2" max="12" width="12.7265625" customWidth="1"/>
    <col min="13" max="14" width="16.26953125" customWidth="1"/>
    <col min="15" max="15" width="12.7265625" customWidth="1"/>
  </cols>
  <sheetData>
    <row r="1" spans="1:15" ht="19.5" customHeight="1">
      <c r="A1" s="10" t="s">
        <v>830</v>
      </c>
    </row>
    <row r="2" spans="1:15" ht="12.75" customHeight="1" thickBot="1">
      <c r="A2" s="229"/>
      <c r="O2" s="26" t="s">
        <v>225</v>
      </c>
    </row>
    <row r="3" spans="1:15" ht="12.75" customHeight="1">
      <c r="A3" s="20" t="s">
        <v>824</v>
      </c>
      <c r="B3" s="21" t="s">
        <v>38</v>
      </c>
      <c r="C3" s="21" t="s">
        <v>128</v>
      </c>
      <c r="D3" s="21" t="s">
        <v>130</v>
      </c>
      <c r="E3" s="21" t="s">
        <v>39</v>
      </c>
      <c r="F3" s="21" t="s">
        <v>40</v>
      </c>
      <c r="G3" s="21" t="s">
        <v>41</v>
      </c>
      <c r="H3" s="21" t="s">
        <v>42</v>
      </c>
      <c r="I3" s="21" t="s">
        <v>132</v>
      </c>
      <c r="J3" s="21" t="s">
        <v>133</v>
      </c>
      <c r="K3" s="21" t="s">
        <v>134</v>
      </c>
      <c r="L3" s="216">
        <v>100000</v>
      </c>
      <c r="M3" s="22" t="s">
        <v>262</v>
      </c>
      <c r="N3" s="22" t="s">
        <v>262</v>
      </c>
      <c r="O3" s="22" t="s">
        <v>80</v>
      </c>
    </row>
    <row r="4" spans="1:15" ht="12.75" customHeight="1">
      <c r="A4" s="19" t="s">
        <v>220</v>
      </c>
      <c r="B4" s="23" t="s">
        <v>127</v>
      </c>
      <c r="C4" s="23" t="s">
        <v>43</v>
      </c>
      <c r="D4" s="23" t="s">
        <v>43</v>
      </c>
      <c r="E4" s="23" t="s">
        <v>43</v>
      </c>
      <c r="F4" s="23" t="s">
        <v>43</v>
      </c>
      <c r="G4" s="23" t="s">
        <v>43</v>
      </c>
      <c r="H4" s="23" t="s">
        <v>43</v>
      </c>
      <c r="I4" s="23" t="s">
        <v>43</v>
      </c>
      <c r="J4" s="23" t="s">
        <v>43</v>
      </c>
      <c r="K4" s="23" t="s">
        <v>43</v>
      </c>
      <c r="L4" s="23" t="s">
        <v>46</v>
      </c>
      <c r="M4" s="12" t="s">
        <v>264</v>
      </c>
      <c r="N4" s="12" t="s">
        <v>150</v>
      </c>
      <c r="O4" s="12" t="s">
        <v>149</v>
      </c>
    </row>
    <row r="5" spans="1:15" ht="12.75" customHeight="1" thickBot="1">
      <c r="A5" s="220" t="s">
        <v>84</v>
      </c>
      <c r="B5" s="24" t="s">
        <v>46</v>
      </c>
      <c r="C5" s="24" t="s">
        <v>129</v>
      </c>
      <c r="D5" s="24" t="s">
        <v>131</v>
      </c>
      <c r="E5" s="24" t="s">
        <v>47</v>
      </c>
      <c r="F5" s="24" t="s">
        <v>48</v>
      </c>
      <c r="G5" s="24" t="s">
        <v>49</v>
      </c>
      <c r="H5" s="24" t="s">
        <v>45</v>
      </c>
      <c r="I5" s="24" t="s">
        <v>135</v>
      </c>
      <c r="J5" s="24" t="s">
        <v>136</v>
      </c>
      <c r="K5" s="24" t="s">
        <v>137</v>
      </c>
      <c r="L5" s="24" t="s">
        <v>138</v>
      </c>
      <c r="M5" s="183" t="s">
        <v>150</v>
      </c>
      <c r="N5" s="183" t="s">
        <v>138</v>
      </c>
      <c r="O5" s="183" t="s">
        <v>44</v>
      </c>
    </row>
    <row r="6" spans="1:15" ht="12.75" customHeight="1">
      <c r="A6" s="227"/>
    </row>
    <row r="7" spans="1:15" ht="13.5" customHeight="1">
      <c r="A7" s="498" t="s">
        <v>182</v>
      </c>
      <c r="B7" s="490">
        <v>890.16303412299999</v>
      </c>
      <c r="C7" s="490">
        <v>667.49786736800002</v>
      </c>
      <c r="D7" s="490">
        <v>591.01936529499994</v>
      </c>
      <c r="E7" s="490">
        <v>630.51073104700004</v>
      </c>
      <c r="F7" s="490">
        <v>732.55699650899999</v>
      </c>
      <c r="G7" s="490">
        <v>851.10019809100004</v>
      </c>
      <c r="H7" s="490">
        <v>952.17451528100003</v>
      </c>
      <c r="I7" s="490">
        <v>1099.6791447630001</v>
      </c>
      <c r="J7" s="490">
        <v>1235.975334274</v>
      </c>
      <c r="K7" s="490">
        <v>1316.410802311</v>
      </c>
      <c r="L7" s="490">
        <v>1519.0862307750001</v>
      </c>
      <c r="M7" s="503">
        <v>753.37054118000003</v>
      </c>
      <c r="N7" s="503">
        <v>1304.7288428280001</v>
      </c>
      <c r="O7" s="503">
        <v>1031.399319657</v>
      </c>
    </row>
    <row r="8" spans="1:15" ht="13.5" customHeight="1">
      <c r="A8" s="489" t="s">
        <v>183</v>
      </c>
      <c r="B8" s="491">
        <v>350.43302559699998</v>
      </c>
      <c r="C8" s="491">
        <v>248.22456264499999</v>
      </c>
      <c r="D8" s="491">
        <v>204.87513870699999</v>
      </c>
      <c r="E8" s="491">
        <v>207.91941923499999</v>
      </c>
      <c r="F8" s="491">
        <v>232.86099163599999</v>
      </c>
      <c r="G8" s="491">
        <v>253.034933193</v>
      </c>
      <c r="H8" s="491">
        <v>260.12272881799998</v>
      </c>
      <c r="I8" s="491">
        <v>272.83339494799998</v>
      </c>
      <c r="J8" s="491">
        <v>287.13026726599998</v>
      </c>
      <c r="K8" s="491">
        <v>276.364268514</v>
      </c>
      <c r="L8" s="491">
        <v>259.69663098900003</v>
      </c>
      <c r="M8" s="504">
        <v>232.212545734</v>
      </c>
      <c r="N8" s="504">
        <v>273.864787998</v>
      </c>
      <c r="O8" s="504">
        <v>253.21616897300001</v>
      </c>
    </row>
    <row r="9" spans="1:15" ht="13.5" customHeight="1">
      <c r="A9" s="489" t="s">
        <v>184</v>
      </c>
      <c r="B9" s="491">
        <v>214.34013617100001</v>
      </c>
      <c r="C9" s="491">
        <v>197.535118498</v>
      </c>
      <c r="D9" s="491">
        <v>210.89904253399999</v>
      </c>
      <c r="E9" s="491">
        <v>279.55708349100001</v>
      </c>
      <c r="F9" s="491">
        <v>367.99950893200003</v>
      </c>
      <c r="G9" s="491">
        <v>451.10731465499998</v>
      </c>
      <c r="H9" s="491">
        <v>537.58483881200004</v>
      </c>
      <c r="I9" s="491">
        <v>655.72127718599995</v>
      </c>
      <c r="J9" s="491">
        <v>760.530710398</v>
      </c>
      <c r="K9" s="491">
        <v>813.08772387800002</v>
      </c>
      <c r="L9" s="491">
        <v>770.63806968200004</v>
      </c>
      <c r="M9" s="504">
        <v>370.88132051500003</v>
      </c>
      <c r="N9" s="504">
        <v>749.58994798799995</v>
      </c>
      <c r="O9" s="504">
        <v>561.84951085600005</v>
      </c>
    </row>
    <row r="10" spans="1:15" ht="13.5" customHeight="1">
      <c r="A10" s="489" t="s">
        <v>185</v>
      </c>
      <c r="B10" s="491">
        <v>16.398163753999999</v>
      </c>
      <c r="C10" s="491">
        <v>13.800141427</v>
      </c>
      <c r="D10" s="491">
        <v>14.324425557</v>
      </c>
      <c r="E10" s="491">
        <v>16.890443324</v>
      </c>
      <c r="F10" s="491">
        <v>19.835665188</v>
      </c>
      <c r="G10" s="491">
        <v>21.419509567999999</v>
      </c>
      <c r="H10" s="491">
        <v>23.781499126</v>
      </c>
      <c r="I10" s="491">
        <v>23.724636190999998</v>
      </c>
      <c r="J10" s="491">
        <v>28.097900957</v>
      </c>
      <c r="K10" s="491">
        <v>34.257388097000003</v>
      </c>
      <c r="L10" s="491">
        <v>34.079009153000001</v>
      </c>
      <c r="M10" s="504">
        <v>19.344807289999999</v>
      </c>
      <c r="N10" s="504">
        <v>30.001663491999999</v>
      </c>
      <c r="O10" s="504">
        <v>24.718649858999999</v>
      </c>
    </row>
    <row r="11" spans="1:15" ht="13.5" customHeight="1">
      <c r="A11" s="489" t="s">
        <v>186</v>
      </c>
      <c r="B11" s="491">
        <v>125.241115622</v>
      </c>
      <c r="C11" s="491">
        <v>101.830497198</v>
      </c>
      <c r="D11" s="491">
        <v>98.953443050999994</v>
      </c>
      <c r="E11" s="491">
        <v>73.802887166000005</v>
      </c>
      <c r="F11" s="491">
        <v>72.323235159999996</v>
      </c>
      <c r="G11" s="491">
        <v>82.786285367000005</v>
      </c>
      <c r="H11" s="491">
        <v>95.718988832999997</v>
      </c>
      <c r="I11" s="491">
        <v>113.039414339</v>
      </c>
      <c r="J11" s="491">
        <v>127.17918034100001</v>
      </c>
      <c r="K11" s="491">
        <v>159.132432771</v>
      </c>
      <c r="L11" s="491">
        <v>416.12017060900001</v>
      </c>
      <c r="M11" s="504">
        <v>83.340093512999999</v>
      </c>
      <c r="N11" s="504">
        <v>216.19746383899999</v>
      </c>
      <c r="O11" s="504">
        <v>150.33495379300001</v>
      </c>
    </row>
    <row r="12" spans="1:15" ht="13.5" customHeight="1">
      <c r="A12" s="489" t="s">
        <v>187</v>
      </c>
      <c r="B12" s="491">
        <v>183.75059297999999</v>
      </c>
      <c r="C12" s="491">
        <v>106.10754760099999</v>
      </c>
      <c r="D12" s="491">
        <v>61.967315446000001</v>
      </c>
      <c r="E12" s="491">
        <v>52.340897830999999</v>
      </c>
      <c r="F12" s="491">
        <v>39.537595592999999</v>
      </c>
      <c r="G12" s="491">
        <v>42.752155307999999</v>
      </c>
      <c r="H12" s="491">
        <v>34.966459692000001</v>
      </c>
      <c r="I12" s="491">
        <v>34.360422098999997</v>
      </c>
      <c r="J12" s="491">
        <v>33.037275311999998</v>
      </c>
      <c r="K12" s="491">
        <v>33.568989051000003</v>
      </c>
      <c r="L12" s="491">
        <v>38.552350341999997</v>
      </c>
      <c r="M12" s="504">
        <v>47.591774129000001</v>
      </c>
      <c r="N12" s="504">
        <v>35.074979511000002</v>
      </c>
      <c r="O12" s="504">
        <v>41.280036176000003</v>
      </c>
    </row>
    <row r="13" spans="1:15" ht="13.5" customHeight="1">
      <c r="A13" s="498" t="s">
        <v>188</v>
      </c>
      <c r="B13" s="490">
        <v>1192.465120863</v>
      </c>
      <c r="C13" s="490">
        <v>891.58624819299996</v>
      </c>
      <c r="D13" s="490">
        <v>770.12800776300003</v>
      </c>
      <c r="E13" s="490">
        <v>798.54848021099997</v>
      </c>
      <c r="F13" s="490">
        <v>913.02347823599996</v>
      </c>
      <c r="G13" s="490">
        <v>1041.4525127060001</v>
      </c>
      <c r="H13" s="490">
        <v>1144.6962253679999</v>
      </c>
      <c r="I13" s="490">
        <v>1290.2430875540001</v>
      </c>
      <c r="J13" s="490">
        <v>1428.4984531939999</v>
      </c>
      <c r="K13" s="490">
        <v>1532.495947183</v>
      </c>
      <c r="L13" s="490">
        <v>1719.6790814410001</v>
      </c>
      <c r="M13" s="503">
        <v>935.52121170400005</v>
      </c>
      <c r="N13" s="503">
        <v>1503.3648239480001</v>
      </c>
      <c r="O13" s="503">
        <v>1221.8628980559999</v>
      </c>
    </row>
    <row r="14" spans="1:15" ht="13.5" customHeight="1">
      <c r="A14" s="489" t="s">
        <v>82</v>
      </c>
      <c r="B14" s="491">
        <v>506.984034936</v>
      </c>
      <c r="C14" s="491">
        <v>399.56746932700003</v>
      </c>
      <c r="D14" s="491">
        <v>386.35477373499998</v>
      </c>
      <c r="E14" s="491">
        <v>461.55227345499998</v>
      </c>
      <c r="F14" s="491">
        <v>578.32887035800002</v>
      </c>
      <c r="G14" s="491">
        <v>680.59754126099995</v>
      </c>
      <c r="H14" s="491">
        <v>776.06359270200005</v>
      </c>
      <c r="I14" s="491">
        <v>884.50703576900003</v>
      </c>
      <c r="J14" s="491">
        <v>966.62020673300003</v>
      </c>
      <c r="K14" s="491">
        <v>1052.182720472</v>
      </c>
      <c r="L14" s="491">
        <v>1215.560365993</v>
      </c>
      <c r="M14" s="504">
        <v>578.11761187000002</v>
      </c>
      <c r="N14" s="504">
        <v>1038.0195327169999</v>
      </c>
      <c r="O14" s="504">
        <v>810.028456216</v>
      </c>
    </row>
    <row r="15" spans="1:15" ht="13.5" customHeight="1">
      <c r="A15" s="489" t="s">
        <v>189</v>
      </c>
      <c r="B15" s="491">
        <v>365.54455578599999</v>
      </c>
      <c r="C15" s="491">
        <v>320.10183149800002</v>
      </c>
      <c r="D15" s="491">
        <v>334.19473644999999</v>
      </c>
      <c r="E15" s="491">
        <v>419.80315895799998</v>
      </c>
      <c r="F15" s="491">
        <v>531.23071612800004</v>
      </c>
      <c r="G15" s="491">
        <v>613.69623433899994</v>
      </c>
      <c r="H15" s="491">
        <v>676.67825264299995</v>
      </c>
      <c r="I15" s="491">
        <v>773.34352596400004</v>
      </c>
      <c r="J15" s="491">
        <v>856.39613233399996</v>
      </c>
      <c r="K15" s="491">
        <v>907.70125181200001</v>
      </c>
      <c r="L15" s="491">
        <v>897.70099771800005</v>
      </c>
      <c r="M15" s="504">
        <v>515.71499181900003</v>
      </c>
      <c r="N15" s="504">
        <v>859.39195726699995</v>
      </c>
      <c r="O15" s="504">
        <v>689.01806281400002</v>
      </c>
    </row>
    <row r="16" spans="1:15" ht="13.5" customHeight="1">
      <c r="A16" s="489" t="s">
        <v>221</v>
      </c>
      <c r="B16" s="491">
        <v>70.413101311999995</v>
      </c>
      <c r="C16" s="491">
        <v>43.870015033000001</v>
      </c>
      <c r="D16" s="491">
        <v>43.478483888</v>
      </c>
      <c r="E16" s="491">
        <v>77.198475970999993</v>
      </c>
      <c r="F16" s="491">
        <v>113.18876195599999</v>
      </c>
      <c r="G16" s="491">
        <v>140.890881936</v>
      </c>
      <c r="H16" s="491">
        <v>164.465470407</v>
      </c>
      <c r="I16" s="491">
        <v>203.19201969</v>
      </c>
      <c r="J16" s="491">
        <v>208.91792939300001</v>
      </c>
      <c r="K16" s="491">
        <v>256.27881325300001</v>
      </c>
      <c r="L16" s="491">
        <v>186.92205040799999</v>
      </c>
      <c r="M16" s="504">
        <v>108.838474807</v>
      </c>
      <c r="N16" s="504">
        <v>209.362839573</v>
      </c>
      <c r="O16" s="504">
        <v>159.52904436899999</v>
      </c>
    </row>
    <row r="17" spans="1:15" ht="13.5" customHeight="1">
      <c r="A17" s="489" t="s">
        <v>190</v>
      </c>
      <c r="B17" s="491">
        <v>141.439479151</v>
      </c>
      <c r="C17" s="491">
        <v>79.465637829000002</v>
      </c>
      <c r="D17" s="491">
        <v>52.160037283999998</v>
      </c>
      <c r="E17" s="491">
        <v>41.749114497000001</v>
      </c>
      <c r="F17" s="491">
        <v>47.098154229999999</v>
      </c>
      <c r="G17" s="491">
        <v>66.901306922000003</v>
      </c>
      <c r="H17" s="491">
        <v>99.385340057999997</v>
      </c>
      <c r="I17" s="491">
        <v>111.163509805</v>
      </c>
      <c r="J17" s="491">
        <v>110.224074398</v>
      </c>
      <c r="K17" s="491">
        <v>144.48146865999999</v>
      </c>
      <c r="L17" s="491">
        <v>317.85936827500001</v>
      </c>
      <c r="M17" s="504">
        <v>62.402620050000003</v>
      </c>
      <c r="N17" s="504">
        <v>178.62757544999999</v>
      </c>
      <c r="O17" s="504">
        <v>121.01039340200001</v>
      </c>
    </row>
    <row r="18" spans="1:15" ht="13.5" customHeight="1">
      <c r="A18" s="489" t="s">
        <v>191</v>
      </c>
      <c r="B18" s="491">
        <v>369.49781085299998</v>
      </c>
      <c r="C18" s="491">
        <v>273.21151899500001</v>
      </c>
      <c r="D18" s="491">
        <v>212.20390638999999</v>
      </c>
      <c r="E18" s="491">
        <v>184.65045655099999</v>
      </c>
      <c r="F18" s="491">
        <v>178.17305147100001</v>
      </c>
      <c r="G18" s="491">
        <v>182.532256219</v>
      </c>
      <c r="H18" s="491">
        <v>185.58833671400001</v>
      </c>
      <c r="I18" s="491">
        <v>212.637776876</v>
      </c>
      <c r="J18" s="491">
        <v>240.40573574499999</v>
      </c>
      <c r="K18" s="491">
        <v>258.20783839000001</v>
      </c>
      <c r="L18" s="491">
        <v>210.723825511</v>
      </c>
      <c r="M18" s="504">
        <v>189.251073843</v>
      </c>
      <c r="N18" s="504">
        <v>228.494033672</v>
      </c>
      <c r="O18" s="504">
        <v>209.03978864499999</v>
      </c>
    </row>
    <row r="19" spans="1:15" ht="13.5" customHeight="1">
      <c r="A19" s="489" t="s">
        <v>192</v>
      </c>
      <c r="B19" s="491">
        <v>261.67371710800001</v>
      </c>
      <c r="C19" s="491">
        <v>202.38403378800001</v>
      </c>
      <c r="D19" s="491">
        <v>163.13721896800001</v>
      </c>
      <c r="E19" s="491">
        <v>153.28657431900001</v>
      </c>
      <c r="F19" s="491">
        <v>149.973941094</v>
      </c>
      <c r="G19" s="491">
        <v>152.79335828500001</v>
      </c>
      <c r="H19" s="491">
        <v>155.09460555499999</v>
      </c>
      <c r="I19" s="491">
        <v>178.32021824500001</v>
      </c>
      <c r="J19" s="491">
        <v>199.75838814700001</v>
      </c>
      <c r="K19" s="491">
        <v>210.516671172</v>
      </c>
      <c r="L19" s="491">
        <v>171.503620076</v>
      </c>
      <c r="M19" s="504">
        <v>155.81721754599999</v>
      </c>
      <c r="N19" s="504">
        <v>188.43960656300001</v>
      </c>
      <c r="O19" s="504">
        <v>172.267433208</v>
      </c>
    </row>
    <row r="20" spans="1:15" ht="13.5" customHeight="1">
      <c r="A20" s="489" t="s">
        <v>193</v>
      </c>
      <c r="B20" s="491">
        <v>43.692624592999998</v>
      </c>
      <c r="C20" s="491">
        <v>22.470249906999999</v>
      </c>
      <c r="D20" s="491">
        <v>11.134749755</v>
      </c>
      <c r="E20" s="491">
        <v>3.5755024099999999</v>
      </c>
      <c r="F20" s="491">
        <v>1.8756472319999999</v>
      </c>
      <c r="G20" s="491">
        <v>1.8511501020000001</v>
      </c>
      <c r="H20" s="491">
        <v>1.7573976840000001</v>
      </c>
      <c r="I20" s="491">
        <v>1.790040603</v>
      </c>
      <c r="J20" s="491">
        <v>3.3646103799999998</v>
      </c>
      <c r="K20" s="491">
        <v>6.0885591559999996</v>
      </c>
      <c r="L20" s="491">
        <v>7.7426615329999997</v>
      </c>
      <c r="M20" s="504">
        <v>4.0100102069999997</v>
      </c>
      <c r="N20" s="504">
        <v>4.8050913120000001</v>
      </c>
      <c r="O20" s="504">
        <v>4.4109390179999997</v>
      </c>
    </row>
    <row r="21" spans="1:15" ht="13.5" customHeight="1">
      <c r="A21" s="714" t="s">
        <v>767</v>
      </c>
      <c r="B21" s="491">
        <v>64.131469151999994</v>
      </c>
      <c r="C21" s="491">
        <v>48.357235299999999</v>
      </c>
      <c r="D21" s="491">
        <v>37.931937667</v>
      </c>
      <c r="E21" s="491">
        <v>27.788379822</v>
      </c>
      <c r="F21" s="491">
        <v>26.323463146000002</v>
      </c>
      <c r="G21" s="491">
        <v>27.887747831999999</v>
      </c>
      <c r="H21" s="491">
        <v>28.736333473999998</v>
      </c>
      <c r="I21" s="491">
        <v>32.527518028000003</v>
      </c>
      <c r="J21" s="491">
        <v>37.282737218000001</v>
      </c>
      <c r="K21" s="491">
        <v>41.602608062999998</v>
      </c>
      <c r="L21" s="491">
        <v>31.477543902000001</v>
      </c>
      <c r="M21" s="504">
        <v>29.423846090000001</v>
      </c>
      <c r="N21" s="504">
        <v>35.249335797999997</v>
      </c>
      <c r="O21" s="504">
        <v>32.361416419000001</v>
      </c>
    </row>
    <row r="22" spans="1:15" ht="13.5" customHeight="1">
      <c r="A22" s="489" t="s">
        <v>194</v>
      </c>
      <c r="B22" s="491">
        <v>33.659164132000001</v>
      </c>
      <c r="C22" s="491">
        <v>24.636822415000001</v>
      </c>
      <c r="D22" s="491">
        <v>23.878411936999999</v>
      </c>
      <c r="E22" s="491">
        <v>27.335906818000002</v>
      </c>
      <c r="F22" s="491">
        <v>34.593118930000003</v>
      </c>
      <c r="G22" s="491">
        <v>44.396212966999997</v>
      </c>
      <c r="H22" s="491">
        <v>51.817602114000003</v>
      </c>
      <c r="I22" s="491">
        <v>59.222309508000002</v>
      </c>
      <c r="J22" s="491">
        <v>70.507755868999993</v>
      </c>
      <c r="K22" s="491">
        <v>65.756440898999998</v>
      </c>
      <c r="L22" s="491">
        <v>66.808401492000002</v>
      </c>
      <c r="M22" s="504">
        <v>36.375546485000001</v>
      </c>
      <c r="N22" s="504">
        <v>66.071329693999999</v>
      </c>
      <c r="O22" s="504">
        <v>51.349987437000003</v>
      </c>
    </row>
    <row r="23" spans="1:15" ht="13.5" customHeight="1">
      <c r="A23" s="489" t="s">
        <v>195</v>
      </c>
      <c r="B23" s="491">
        <v>119.89426576300001</v>
      </c>
      <c r="C23" s="491">
        <v>82.367150482</v>
      </c>
      <c r="D23" s="491">
        <v>62.347876159000002</v>
      </c>
      <c r="E23" s="491">
        <v>63.571596292000002</v>
      </c>
      <c r="F23" s="491">
        <v>71.955466663999999</v>
      </c>
      <c r="G23" s="491">
        <v>84.495320280000001</v>
      </c>
      <c r="H23" s="491">
        <v>87.974402065999996</v>
      </c>
      <c r="I23" s="491">
        <v>94.600270765000005</v>
      </c>
      <c r="J23" s="491">
        <v>113.316951062</v>
      </c>
      <c r="K23" s="491">
        <v>119.775647015</v>
      </c>
      <c r="L23" s="491">
        <v>144.44816290399999</v>
      </c>
      <c r="M23" s="504">
        <v>74.280799160000001</v>
      </c>
      <c r="N23" s="504">
        <v>119.634286225</v>
      </c>
      <c r="O23" s="504">
        <v>97.150817750000002</v>
      </c>
    </row>
    <row r="24" spans="1:15" ht="13.5" customHeight="1">
      <c r="A24" s="499" t="s">
        <v>196</v>
      </c>
      <c r="B24" s="492">
        <v>162.42984517900001</v>
      </c>
      <c r="C24" s="492">
        <v>111.803286974</v>
      </c>
      <c r="D24" s="492">
        <v>85.343039543000003</v>
      </c>
      <c r="E24" s="492">
        <v>61.438247093999998</v>
      </c>
      <c r="F24" s="492">
        <v>49.972970812</v>
      </c>
      <c r="G24" s="492">
        <v>49.431181979000002</v>
      </c>
      <c r="H24" s="492">
        <v>43.252291773000003</v>
      </c>
      <c r="I24" s="492">
        <v>39.275694635999997</v>
      </c>
      <c r="J24" s="492">
        <v>37.647803785999997</v>
      </c>
      <c r="K24" s="492">
        <v>36.573300406999998</v>
      </c>
      <c r="L24" s="492">
        <v>82.138325541</v>
      </c>
      <c r="M24" s="505">
        <v>57.496180346000003</v>
      </c>
      <c r="N24" s="505">
        <v>51.145641640000001</v>
      </c>
      <c r="O24" s="505">
        <v>54.293848007999998</v>
      </c>
    </row>
    <row r="25" spans="1:15" ht="13.5" customHeight="1">
      <c r="A25" s="498" t="s">
        <v>197</v>
      </c>
      <c r="B25" s="490">
        <v>302.30208673999999</v>
      </c>
      <c r="C25" s="490">
        <v>224.088380825</v>
      </c>
      <c r="D25" s="490">
        <v>179.108642468</v>
      </c>
      <c r="E25" s="490">
        <v>168.03774916399999</v>
      </c>
      <c r="F25" s="490">
        <v>180.46648172799999</v>
      </c>
      <c r="G25" s="490">
        <v>190.35231461500001</v>
      </c>
      <c r="H25" s="490">
        <v>192.521710087</v>
      </c>
      <c r="I25" s="490">
        <v>190.56394279099999</v>
      </c>
      <c r="J25" s="490">
        <v>192.52311892</v>
      </c>
      <c r="K25" s="490">
        <v>216.085144872</v>
      </c>
      <c r="L25" s="490">
        <v>200.592850666</v>
      </c>
      <c r="M25" s="503">
        <v>182.15067052399999</v>
      </c>
      <c r="N25" s="503">
        <v>198.63598112</v>
      </c>
      <c r="O25" s="503">
        <v>190.463578399</v>
      </c>
    </row>
    <row r="26" spans="1:15" ht="13.5" customHeight="1">
      <c r="A26" s="500" t="s">
        <v>198</v>
      </c>
      <c r="B26" s="493">
        <v>176.44152117900001</v>
      </c>
      <c r="C26" s="493">
        <v>135.82153794499999</v>
      </c>
      <c r="D26" s="493">
        <v>101.695596677</v>
      </c>
      <c r="E26" s="493">
        <v>94.118561955999994</v>
      </c>
      <c r="F26" s="493">
        <v>105.145326353</v>
      </c>
      <c r="G26" s="493">
        <v>112.586946584</v>
      </c>
      <c r="H26" s="493">
        <v>108.268587208</v>
      </c>
      <c r="I26" s="493">
        <v>102.863328094</v>
      </c>
      <c r="J26" s="493">
        <v>89.934979096999996</v>
      </c>
      <c r="K26" s="493">
        <v>82.334582526999995</v>
      </c>
      <c r="L26" s="493">
        <v>86.614007659999999</v>
      </c>
      <c r="M26" s="506">
        <v>103.992393306</v>
      </c>
      <c r="N26" s="506">
        <v>90.467427710999999</v>
      </c>
      <c r="O26" s="506">
        <v>97.172273517999997</v>
      </c>
    </row>
    <row r="27" spans="1:15" ht="13.5" customHeight="1">
      <c r="A27" s="498" t="s">
        <v>199</v>
      </c>
      <c r="B27" s="490">
        <v>596.94160735699995</v>
      </c>
      <c r="C27" s="490">
        <v>428.29688127200001</v>
      </c>
      <c r="D27" s="490">
        <v>341.37376097200001</v>
      </c>
      <c r="E27" s="490">
        <v>337.54445145900002</v>
      </c>
      <c r="F27" s="490">
        <v>369.21800164199999</v>
      </c>
      <c r="G27" s="490">
        <v>374.71401351399999</v>
      </c>
      <c r="H27" s="490">
        <v>368.73415524199999</v>
      </c>
      <c r="I27" s="490">
        <v>369.28422083700002</v>
      </c>
      <c r="J27" s="490">
        <v>380.46846316699998</v>
      </c>
      <c r="K27" s="490">
        <v>410.21081619699999</v>
      </c>
      <c r="L27" s="490">
        <v>390.20654190900001</v>
      </c>
      <c r="M27" s="503">
        <v>359.43581997899997</v>
      </c>
      <c r="N27" s="503">
        <v>386.12398732700001</v>
      </c>
      <c r="O27" s="503">
        <v>372.89363596800001</v>
      </c>
    </row>
    <row r="28" spans="1:15" ht="13.5" customHeight="1">
      <c r="A28" s="489" t="s">
        <v>200</v>
      </c>
      <c r="B28" s="491">
        <v>557.08207700399998</v>
      </c>
      <c r="C28" s="491">
        <v>402.84559452299999</v>
      </c>
      <c r="D28" s="491">
        <v>323.12385687699998</v>
      </c>
      <c r="E28" s="491">
        <v>318.85869564699999</v>
      </c>
      <c r="F28" s="491">
        <v>346.80735419199999</v>
      </c>
      <c r="G28" s="491">
        <v>350.06573279700001</v>
      </c>
      <c r="H28" s="491">
        <v>342.42618332500001</v>
      </c>
      <c r="I28" s="491">
        <v>342.90484926400001</v>
      </c>
      <c r="J28" s="491">
        <v>345.97628527099999</v>
      </c>
      <c r="K28" s="491">
        <v>364.05157682599997</v>
      </c>
      <c r="L28" s="491">
        <v>295.19949114399998</v>
      </c>
      <c r="M28" s="504">
        <v>337.24061001899997</v>
      </c>
      <c r="N28" s="504">
        <v>333.255528196</v>
      </c>
      <c r="O28" s="504">
        <v>335.23108657799997</v>
      </c>
    </row>
    <row r="29" spans="1:15" ht="13.5" customHeight="1">
      <c r="A29" s="489" t="s">
        <v>201</v>
      </c>
      <c r="B29" s="491">
        <v>23.427087321999998</v>
      </c>
      <c r="C29" s="491">
        <v>16.862173664</v>
      </c>
      <c r="D29" s="491">
        <v>10.941672087000001</v>
      </c>
      <c r="E29" s="491">
        <v>10.536743778</v>
      </c>
      <c r="F29" s="491">
        <v>12.860012326</v>
      </c>
      <c r="G29" s="491">
        <v>14.155069979</v>
      </c>
      <c r="H29" s="491">
        <v>13.220451337</v>
      </c>
      <c r="I29" s="491">
        <v>14.493163105000001</v>
      </c>
      <c r="J29" s="491">
        <v>21.487465290999999</v>
      </c>
      <c r="K29" s="491">
        <v>22.568529507000001</v>
      </c>
      <c r="L29" s="491">
        <v>72.157773563999996</v>
      </c>
      <c r="M29" s="504">
        <v>12.314657249</v>
      </c>
      <c r="N29" s="504">
        <v>35.307287522999999</v>
      </c>
      <c r="O29" s="504">
        <v>23.908956073999999</v>
      </c>
    </row>
    <row r="30" spans="1:15" ht="13.5" customHeight="1">
      <c r="A30" s="489" t="s">
        <v>202</v>
      </c>
      <c r="B30" s="491">
        <v>16.432443031999998</v>
      </c>
      <c r="C30" s="491">
        <v>8.5891130859999993</v>
      </c>
      <c r="D30" s="491">
        <v>7.308232007</v>
      </c>
      <c r="E30" s="491">
        <v>8.1490120340000001</v>
      </c>
      <c r="F30" s="491">
        <v>9.5506351249999994</v>
      </c>
      <c r="G30" s="491">
        <v>10.493210738</v>
      </c>
      <c r="H30" s="491">
        <v>13.08752058</v>
      </c>
      <c r="I30" s="491">
        <v>11.886208469</v>
      </c>
      <c r="J30" s="491">
        <v>13.004712605</v>
      </c>
      <c r="K30" s="491">
        <v>23.590709864000001</v>
      </c>
      <c r="L30" s="491">
        <v>22.8492772</v>
      </c>
      <c r="M30" s="504">
        <v>9.8805527120000001</v>
      </c>
      <c r="N30" s="504">
        <v>17.561171607999999</v>
      </c>
      <c r="O30" s="504">
        <v>13.753593316</v>
      </c>
    </row>
    <row r="31" spans="1:15" ht="13.5" customHeight="1">
      <c r="A31" s="498" t="s">
        <v>203</v>
      </c>
      <c r="B31" s="490">
        <v>361.130300293</v>
      </c>
      <c r="C31" s="490">
        <v>222.576177234</v>
      </c>
      <c r="D31" s="490">
        <v>179.280122216</v>
      </c>
      <c r="E31" s="490">
        <v>170.191692889</v>
      </c>
      <c r="F31" s="490">
        <v>177.94259169</v>
      </c>
      <c r="G31" s="490">
        <v>179.86179234799999</v>
      </c>
      <c r="H31" s="490">
        <v>170.55852031800001</v>
      </c>
      <c r="I31" s="490">
        <v>174.33576104599999</v>
      </c>
      <c r="J31" s="490">
        <v>181.424389486</v>
      </c>
      <c r="K31" s="490">
        <v>195.80558346399999</v>
      </c>
      <c r="L31" s="490">
        <v>151.32420429999999</v>
      </c>
      <c r="M31" s="503">
        <v>176.079445427</v>
      </c>
      <c r="N31" s="503">
        <v>173.36109695499999</v>
      </c>
      <c r="O31" s="503">
        <v>174.708686879</v>
      </c>
    </row>
    <row r="32" spans="1:15" ht="13.5" customHeight="1">
      <c r="A32" s="489" t="s">
        <v>204</v>
      </c>
      <c r="B32" s="491">
        <v>78.297140995999996</v>
      </c>
      <c r="C32" s="491">
        <v>52.481403831999998</v>
      </c>
      <c r="D32" s="491">
        <v>40.791843663000002</v>
      </c>
      <c r="E32" s="491">
        <v>40.499440761000002</v>
      </c>
      <c r="F32" s="491">
        <v>43.303191978999998</v>
      </c>
      <c r="G32" s="491">
        <v>44.813578921000001</v>
      </c>
      <c r="H32" s="491">
        <v>39.750060412000003</v>
      </c>
      <c r="I32" s="491">
        <v>40.182070549999999</v>
      </c>
      <c r="J32" s="491">
        <v>40.308358452</v>
      </c>
      <c r="K32" s="491">
        <v>43.564945019</v>
      </c>
      <c r="L32" s="491">
        <v>35.901395788000002</v>
      </c>
      <c r="M32" s="504">
        <v>41.877647099000001</v>
      </c>
      <c r="N32" s="504">
        <v>39.531110165999998</v>
      </c>
      <c r="O32" s="504">
        <v>40.694378804999999</v>
      </c>
    </row>
    <row r="33" spans="1:15" ht="13.5" customHeight="1">
      <c r="A33" s="489" t="s">
        <v>205</v>
      </c>
      <c r="B33" s="491">
        <v>245.225494497</v>
      </c>
      <c r="C33" s="491">
        <v>147.074158388</v>
      </c>
      <c r="D33" s="491">
        <v>115.412973292</v>
      </c>
      <c r="E33" s="491">
        <v>103.619604115</v>
      </c>
      <c r="F33" s="491">
        <v>99.021558944000006</v>
      </c>
      <c r="G33" s="491">
        <v>93.340116706000003</v>
      </c>
      <c r="H33" s="491">
        <v>88.023012610999999</v>
      </c>
      <c r="I33" s="491">
        <v>84.555293591999998</v>
      </c>
      <c r="J33" s="491">
        <v>84.142944392000004</v>
      </c>
      <c r="K33" s="491">
        <v>80.956409504000007</v>
      </c>
      <c r="L33" s="491">
        <v>48.916067879000003</v>
      </c>
      <c r="M33" s="504">
        <v>100.701551878</v>
      </c>
      <c r="N33" s="504">
        <v>73.124308900000003</v>
      </c>
      <c r="O33" s="504">
        <v>86.795409254999996</v>
      </c>
    </row>
    <row r="34" spans="1:15" ht="13.5" customHeight="1">
      <c r="A34" s="499" t="s">
        <v>206</v>
      </c>
      <c r="B34" s="492">
        <v>37.607664800000002</v>
      </c>
      <c r="C34" s="492">
        <v>23.020615014000001</v>
      </c>
      <c r="D34" s="492">
        <v>23.075305261</v>
      </c>
      <c r="E34" s="492">
        <v>26.072648012999998</v>
      </c>
      <c r="F34" s="492">
        <v>35.617840766</v>
      </c>
      <c r="G34" s="492">
        <v>41.70809672</v>
      </c>
      <c r="H34" s="492">
        <v>42.785447296000001</v>
      </c>
      <c r="I34" s="492">
        <v>49.598396903000001</v>
      </c>
      <c r="J34" s="492">
        <v>56.973086641999998</v>
      </c>
      <c r="K34" s="492">
        <v>71.284228940000006</v>
      </c>
      <c r="L34" s="492">
        <v>66.506740633000007</v>
      </c>
      <c r="M34" s="505">
        <v>33.500246449000002</v>
      </c>
      <c r="N34" s="505">
        <v>60.705677889</v>
      </c>
      <c r="O34" s="505">
        <v>47.218898818</v>
      </c>
    </row>
    <row r="35" spans="1:15" ht="13.5" customHeight="1">
      <c r="A35" s="501" t="s">
        <v>207</v>
      </c>
      <c r="B35" s="490">
        <v>1487.1046414800001</v>
      </c>
      <c r="C35" s="490">
        <v>1095.7947486410001</v>
      </c>
      <c r="D35" s="490">
        <v>932.39312626699996</v>
      </c>
      <c r="E35" s="490">
        <v>968.05518250600005</v>
      </c>
      <c r="F35" s="490">
        <v>1101.7749981510001</v>
      </c>
      <c r="G35" s="490">
        <v>1225.8142116040001</v>
      </c>
      <c r="H35" s="490">
        <v>1320.908670523</v>
      </c>
      <c r="I35" s="490">
        <v>1468.9633656010001</v>
      </c>
      <c r="J35" s="490">
        <v>1616.443797441</v>
      </c>
      <c r="K35" s="490">
        <v>1726.621618508</v>
      </c>
      <c r="L35" s="490">
        <v>1909.2927726840001</v>
      </c>
      <c r="M35" s="503">
        <v>1112.8063611590001</v>
      </c>
      <c r="N35" s="503">
        <v>1690.852830155</v>
      </c>
      <c r="O35" s="503">
        <v>1404.2929556250001</v>
      </c>
    </row>
    <row r="36" spans="1:15" ht="13.5" customHeight="1">
      <c r="A36" s="501" t="s">
        <v>208</v>
      </c>
      <c r="B36" s="490">
        <v>1553.5954211559999</v>
      </c>
      <c r="C36" s="490">
        <v>1114.162425427</v>
      </c>
      <c r="D36" s="490">
        <v>949.40812997800003</v>
      </c>
      <c r="E36" s="490">
        <v>968.740173099</v>
      </c>
      <c r="F36" s="490">
        <v>1090.966069926</v>
      </c>
      <c r="G36" s="490">
        <v>1221.314305054</v>
      </c>
      <c r="H36" s="490">
        <v>1315.254745686</v>
      </c>
      <c r="I36" s="490">
        <v>1464.5788485999999</v>
      </c>
      <c r="J36" s="490">
        <v>1609.92284268</v>
      </c>
      <c r="K36" s="490">
        <v>1728.3015306469999</v>
      </c>
      <c r="L36" s="490">
        <v>1871.0032857409999</v>
      </c>
      <c r="M36" s="503">
        <v>1111.6006571309999</v>
      </c>
      <c r="N36" s="503">
        <v>1676.7259209030001</v>
      </c>
      <c r="O36" s="503">
        <v>1396.5715849349999</v>
      </c>
    </row>
    <row r="37" spans="1:15" ht="13.5" customHeight="1">
      <c r="A37" s="500" t="s">
        <v>209</v>
      </c>
      <c r="B37" s="493">
        <v>66.490779676000002</v>
      </c>
      <c r="C37" s="493">
        <v>18.367676787000001</v>
      </c>
      <c r="D37" s="493">
        <v>17.015003711999999</v>
      </c>
      <c r="E37" s="493">
        <v>0.68499059299999998</v>
      </c>
      <c r="F37" s="493">
        <v>-10.808928225000001</v>
      </c>
      <c r="G37" s="493">
        <v>-4.4999065509999996</v>
      </c>
      <c r="H37" s="493">
        <v>-5.653924838</v>
      </c>
      <c r="I37" s="493">
        <v>-4.3845170009999999</v>
      </c>
      <c r="J37" s="493">
        <v>-6.5209547609999996</v>
      </c>
      <c r="K37" s="493">
        <v>1.679912139</v>
      </c>
      <c r="L37" s="493">
        <v>-38.289486943</v>
      </c>
      <c r="M37" s="506">
        <v>-1.205704028</v>
      </c>
      <c r="N37" s="506">
        <v>-14.126909252000001</v>
      </c>
      <c r="O37" s="506">
        <v>-7.7213706899999996</v>
      </c>
    </row>
    <row r="38" spans="1:15" ht="13.5" customHeight="1">
      <c r="A38" s="489" t="s">
        <v>210</v>
      </c>
      <c r="B38" s="491">
        <v>125.86056556200001</v>
      </c>
      <c r="C38" s="491">
        <v>88.266842881000002</v>
      </c>
      <c r="D38" s="491">
        <v>77.413045791000002</v>
      </c>
      <c r="E38" s="491">
        <v>73.919187207999997</v>
      </c>
      <c r="F38" s="491">
        <v>75.321155374</v>
      </c>
      <c r="G38" s="491">
        <v>77.765368030999994</v>
      </c>
      <c r="H38" s="491">
        <v>84.253122879000003</v>
      </c>
      <c r="I38" s="491">
        <v>87.700614697000006</v>
      </c>
      <c r="J38" s="491">
        <v>102.58813982300001</v>
      </c>
      <c r="K38" s="491">
        <v>133.75056234499999</v>
      </c>
      <c r="L38" s="491">
        <v>113.97884300600001</v>
      </c>
      <c r="M38" s="504">
        <v>78.158277217999995</v>
      </c>
      <c r="N38" s="504">
        <v>108.16855341</v>
      </c>
      <c r="O38" s="504">
        <v>93.291304881000002</v>
      </c>
    </row>
    <row r="39" spans="1:15" ht="13.5" customHeight="1">
      <c r="A39" s="489" t="s">
        <v>211</v>
      </c>
      <c r="B39" s="491">
        <v>110.918032815</v>
      </c>
      <c r="C39" s="491">
        <v>98.218535553999999</v>
      </c>
      <c r="D39" s="491">
        <v>83.597521033000007</v>
      </c>
      <c r="E39" s="491">
        <v>76.203396584000004</v>
      </c>
      <c r="F39" s="491">
        <v>80.684465908999996</v>
      </c>
      <c r="G39" s="491">
        <v>73.365118957999996</v>
      </c>
      <c r="H39" s="491">
        <v>71.828682674999996</v>
      </c>
      <c r="I39" s="491">
        <v>77.834363316999998</v>
      </c>
      <c r="J39" s="491">
        <v>93.704728062000001</v>
      </c>
      <c r="K39" s="491">
        <v>117.870826959</v>
      </c>
      <c r="L39" s="491">
        <v>114.258197466</v>
      </c>
      <c r="M39" s="504">
        <v>76.994798492000001</v>
      </c>
      <c r="N39" s="504">
        <v>100.586249388</v>
      </c>
      <c r="O39" s="504">
        <v>88.891059518000006</v>
      </c>
    </row>
    <row r="40" spans="1:15" ht="13.5" customHeight="1">
      <c r="A40" s="499" t="s">
        <v>212</v>
      </c>
      <c r="B40" s="492">
        <v>-14.942532747</v>
      </c>
      <c r="C40" s="492">
        <v>9.9516926740000002</v>
      </c>
      <c r="D40" s="492">
        <v>6.1844752420000004</v>
      </c>
      <c r="E40" s="492">
        <v>2.2842093769999998</v>
      </c>
      <c r="F40" s="492">
        <v>5.363310534</v>
      </c>
      <c r="G40" s="492">
        <v>-4.4002490730000003</v>
      </c>
      <c r="H40" s="492">
        <v>-12.424440204</v>
      </c>
      <c r="I40" s="492">
        <v>-9.8662513799999996</v>
      </c>
      <c r="J40" s="492">
        <v>-8.8834117609999996</v>
      </c>
      <c r="K40" s="492">
        <v>-15.879735386</v>
      </c>
      <c r="L40" s="492">
        <v>0.27935446000000003</v>
      </c>
      <c r="M40" s="505">
        <v>-1.1634787259999999</v>
      </c>
      <c r="N40" s="505">
        <v>-7.5823040209999997</v>
      </c>
      <c r="O40" s="505">
        <v>-4.4002453639999999</v>
      </c>
    </row>
    <row r="41" spans="1:15" ht="13.5" customHeight="1">
      <c r="A41" s="501" t="s">
        <v>213</v>
      </c>
      <c r="B41" s="490">
        <v>1612.965207042</v>
      </c>
      <c r="C41" s="490">
        <v>1184.0615915210001</v>
      </c>
      <c r="D41" s="490">
        <v>1009.806172057</v>
      </c>
      <c r="E41" s="490">
        <v>1041.974369714</v>
      </c>
      <c r="F41" s="490">
        <v>1177.0961535250001</v>
      </c>
      <c r="G41" s="490">
        <v>1303.5795796360001</v>
      </c>
      <c r="H41" s="490">
        <v>1405.1617934020001</v>
      </c>
      <c r="I41" s="490">
        <v>1556.6639802980001</v>
      </c>
      <c r="J41" s="490">
        <v>1719.0319372639999</v>
      </c>
      <c r="K41" s="490">
        <v>1860.3721808529999</v>
      </c>
      <c r="L41" s="490">
        <v>2023.2716156900001</v>
      </c>
      <c r="M41" s="503">
        <v>1190.964638377</v>
      </c>
      <c r="N41" s="503">
        <v>1799.021383565</v>
      </c>
      <c r="O41" s="503">
        <v>1497.584260507</v>
      </c>
    </row>
    <row r="42" spans="1:15" ht="13.5" customHeight="1">
      <c r="A42" s="501" t="s">
        <v>214</v>
      </c>
      <c r="B42" s="490">
        <v>1664.51345397</v>
      </c>
      <c r="C42" s="490">
        <v>1212.380960982</v>
      </c>
      <c r="D42" s="490">
        <v>1033.0056510110001</v>
      </c>
      <c r="E42" s="490">
        <v>1044.9435696840001</v>
      </c>
      <c r="F42" s="490">
        <v>1171.650535835</v>
      </c>
      <c r="G42" s="490">
        <v>1294.679424012</v>
      </c>
      <c r="H42" s="490">
        <v>1387.08342836</v>
      </c>
      <c r="I42" s="490">
        <v>1542.4132119169999</v>
      </c>
      <c r="J42" s="490">
        <v>1703.627570742</v>
      </c>
      <c r="K42" s="490">
        <v>1846.1723576060001</v>
      </c>
      <c r="L42" s="490">
        <v>1985.2614832070001</v>
      </c>
      <c r="M42" s="503">
        <v>1188.5954556229999</v>
      </c>
      <c r="N42" s="503">
        <v>1777.312170292</v>
      </c>
      <c r="O42" s="503">
        <v>1485.4626444529999</v>
      </c>
    </row>
    <row r="43" spans="1:15" ht="13.5" customHeight="1">
      <c r="A43" s="499" t="s">
        <v>215</v>
      </c>
      <c r="B43" s="492">
        <v>51.548246929000001</v>
      </c>
      <c r="C43" s="492">
        <v>28.319369460000001</v>
      </c>
      <c r="D43" s="492">
        <v>23.199478954</v>
      </c>
      <c r="E43" s="492">
        <v>2.96919997</v>
      </c>
      <c r="F43" s="492">
        <v>-5.4456176909999998</v>
      </c>
      <c r="G43" s="492">
        <v>-8.9001556239999999</v>
      </c>
      <c r="H43" s="492">
        <v>-18.078365042000001</v>
      </c>
      <c r="I43" s="492">
        <v>-14.25076838</v>
      </c>
      <c r="J43" s="492">
        <v>-15.404366522</v>
      </c>
      <c r="K43" s="492">
        <v>-14.199823246999999</v>
      </c>
      <c r="L43" s="492">
        <v>-38.010132483</v>
      </c>
      <c r="M43" s="505">
        <v>-2.3691827540000001</v>
      </c>
      <c r="N43" s="505">
        <v>-21.709213273</v>
      </c>
      <c r="O43" s="505">
        <v>-12.121616054</v>
      </c>
    </row>
    <row r="44" spans="1:15" s="8" customFormat="1" ht="13.5" customHeight="1">
      <c r="A44" s="502" t="s">
        <v>319</v>
      </c>
      <c r="B44" s="493">
        <v>656.94674226899997</v>
      </c>
      <c r="C44" s="493">
        <v>587.57314072199995</v>
      </c>
      <c r="D44" s="493">
        <v>565.35797114699994</v>
      </c>
      <c r="E44" s="493">
        <v>623.38850809300004</v>
      </c>
      <c r="F44" s="493">
        <v>716.26835798299999</v>
      </c>
      <c r="G44" s="493">
        <v>761.36789887500004</v>
      </c>
      <c r="H44" s="493">
        <v>836.24260965999997</v>
      </c>
      <c r="I44" s="493">
        <v>853.45195681500002</v>
      </c>
      <c r="J44" s="493">
        <v>1031.5211634299999</v>
      </c>
      <c r="K44" s="493">
        <v>1367.6608227639999</v>
      </c>
      <c r="L44" s="493">
        <v>1515.3743525939999</v>
      </c>
      <c r="M44" s="506">
        <v>702.98082182999997</v>
      </c>
      <c r="N44" s="506">
        <v>1195.9742514659999</v>
      </c>
      <c r="O44" s="506">
        <v>951.57844089100001</v>
      </c>
    </row>
    <row r="45" spans="1:15" ht="13.5" customHeight="1">
      <c r="A45" s="498" t="s">
        <v>488</v>
      </c>
      <c r="B45" s="491"/>
      <c r="C45" s="491"/>
      <c r="D45" s="491"/>
      <c r="E45" s="491"/>
      <c r="F45" s="491"/>
      <c r="G45" s="491"/>
      <c r="H45" s="491"/>
      <c r="I45" s="491"/>
      <c r="J45" s="491"/>
      <c r="K45" s="491"/>
      <c r="L45" s="491"/>
      <c r="M45" s="507"/>
      <c r="N45" s="507"/>
      <c r="O45" s="507"/>
    </row>
    <row r="46" spans="1:15" ht="17.25" customHeight="1">
      <c r="A46" s="489" t="s">
        <v>506</v>
      </c>
      <c r="B46" s="491">
        <v>888.79842597100003</v>
      </c>
      <c r="C46" s="491">
        <v>666.26721633800003</v>
      </c>
      <c r="D46" s="491">
        <v>590.03353017999996</v>
      </c>
      <c r="E46" s="491">
        <v>628.29255555999998</v>
      </c>
      <c r="F46" s="491">
        <v>728.74061146700001</v>
      </c>
      <c r="G46" s="491">
        <v>845.06885638799997</v>
      </c>
      <c r="H46" s="491">
        <v>945.63670156900002</v>
      </c>
      <c r="I46" s="491">
        <v>1094.1084568599999</v>
      </c>
      <c r="J46" s="491">
        <v>1231.1736241640001</v>
      </c>
      <c r="K46" s="491">
        <v>1311.8516411999999</v>
      </c>
      <c r="L46" s="491">
        <v>1517.1463348950001</v>
      </c>
      <c r="M46" s="504">
        <v>749.485276032</v>
      </c>
      <c r="N46" s="504">
        <v>1300.656771658</v>
      </c>
      <c r="O46" s="504">
        <v>1027.419855419</v>
      </c>
    </row>
    <row r="47" spans="1:15" ht="13.5" customHeight="1">
      <c r="A47" s="489" t="s">
        <v>438</v>
      </c>
      <c r="B47" s="491">
        <v>319.69807520199998</v>
      </c>
      <c r="C47" s="491">
        <v>288.91706139399997</v>
      </c>
      <c r="D47" s="491">
        <v>305.64225132399997</v>
      </c>
      <c r="E47" s="491">
        <v>345.28736301599997</v>
      </c>
      <c r="F47" s="491">
        <v>412.50931028000002</v>
      </c>
      <c r="G47" s="491">
        <v>468.35943946999998</v>
      </c>
      <c r="H47" s="491">
        <v>510.53930750799998</v>
      </c>
      <c r="I47" s="491">
        <v>565.73339568599999</v>
      </c>
      <c r="J47" s="491">
        <v>644.29985662800004</v>
      </c>
      <c r="K47" s="491">
        <v>670.57269020900003</v>
      </c>
      <c r="L47" s="491">
        <v>784.83890777700003</v>
      </c>
      <c r="M47" s="504">
        <v>407.671449064</v>
      </c>
      <c r="N47" s="504">
        <v>673.62446726500002</v>
      </c>
      <c r="O47" s="504">
        <v>541.78132382599995</v>
      </c>
    </row>
    <row r="48" spans="1:15" ht="13.5" customHeight="1">
      <c r="A48" s="489" t="s">
        <v>439</v>
      </c>
      <c r="B48" s="491">
        <v>365.54455578599999</v>
      </c>
      <c r="C48" s="491">
        <v>320.10183149800002</v>
      </c>
      <c r="D48" s="491">
        <v>334.19473644999999</v>
      </c>
      <c r="E48" s="491">
        <v>419.80315895799998</v>
      </c>
      <c r="F48" s="491">
        <v>531.23071612800004</v>
      </c>
      <c r="G48" s="491">
        <v>613.69623433899994</v>
      </c>
      <c r="H48" s="491">
        <v>676.67825264299995</v>
      </c>
      <c r="I48" s="491">
        <v>773.34352596400004</v>
      </c>
      <c r="J48" s="491">
        <v>856.39613233399996</v>
      </c>
      <c r="K48" s="491">
        <v>907.70125181200001</v>
      </c>
      <c r="L48" s="491">
        <v>897.70099771800005</v>
      </c>
      <c r="M48" s="504">
        <v>515.71499181900003</v>
      </c>
      <c r="N48" s="504">
        <v>859.39195726699995</v>
      </c>
      <c r="O48" s="504">
        <v>689.01806281400002</v>
      </c>
    </row>
    <row r="49" spans="1:15" ht="13.5" customHeight="1">
      <c r="A49" s="489" t="s">
        <v>440</v>
      </c>
      <c r="B49" s="491">
        <v>1192.465120863</v>
      </c>
      <c r="C49" s="491">
        <v>891.58624819299996</v>
      </c>
      <c r="D49" s="491">
        <v>770.12800776300003</v>
      </c>
      <c r="E49" s="491">
        <v>798.54848021099997</v>
      </c>
      <c r="F49" s="491">
        <v>913.02347823599996</v>
      </c>
      <c r="G49" s="491">
        <v>1041.4525127060001</v>
      </c>
      <c r="H49" s="491">
        <v>1144.6962253679999</v>
      </c>
      <c r="I49" s="491">
        <v>1290.2430875540001</v>
      </c>
      <c r="J49" s="491">
        <v>1428.4984531939999</v>
      </c>
      <c r="K49" s="491">
        <v>1532.495947183</v>
      </c>
      <c r="L49" s="491">
        <v>1719.6790814410001</v>
      </c>
      <c r="M49" s="504">
        <v>935.52121170400005</v>
      </c>
      <c r="N49" s="504">
        <v>1503.3648239480001</v>
      </c>
      <c r="O49" s="504">
        <v>1221.8628980559999</v>
      </c>
    </row>
    <row r="50" spans="1:15" ht="20.25" customHeight="1">
      <c r="A50" s="489" t="s">
        <v>505</v>
      </c>
      <c r="B50" s="491">
        <v>570.73636863499996</v>
      </c>
      <c r="C50" s="491">
        <v>408.44095158300001</v>
      </c>
      <c r="D50" s="491">
        <v>326.870514722</v>
      </c>
      <c r="E50" s="491">
        <v>323.36462514200002</v>
      </c>
      <c r="F50" s="491">
        <v>353.85032870499998</v>
      </c>
      <c r="G50" s="491">
        <v>360.571399687</v>
      </c>
      <c r="H50" s="491">
        <v>354.30932971999999</v>
      </c>
      <c r="I50" s="491">
        <v>353.04147964600003</v>
      </c>
      <c r="J50" s="491">
        <v>353.302689724</v>
      </c>
      <c r="K50" s="491">
        <v>373.319358497</v>
      </c>
      <c r="L50" s="491">
        <v>306.39329867399999</v>
      </c>
      <c r="M50" s="504">
        <v>344.75252079199998</v>
      </c>
      <c r="N50" s="504">
        <v>342.70200755899998</v>
      </c>
      <c r="O50" s="504">
        <v>343.71852586</v>
      </c>
    </row>
    <row r="51" spans="1:15" ht="13.5" customHeight="1">
      <c r="A51" s="489" t="s">
        <v>441</v>
      </c>
      <c r="B51" s="491">
        <v>656.94674226899997</v>
      </c>
      <c r="C51" s="491">
        <v>587.57314072199995</v>
      </c>
      <c r="D51" s="491">
        <v>565.35797114699994</v>
      </c>
      <c r="E51" s="491">
        <v>623.38850809300004</v>
      </c>
      <c r="F51" s="491">
        <v>716.26835798299999</v>
      </c>
      <c r="G51" s="491">
        <v>761.36789887500004</v>
      </c>
      <c r="H51" s="491">
        <v>836.24260965999997</v>
      </c>
      <c r="I51" s="491">
        <v>853.45195681500002</v>
      </c>
      <c r="J51" s="491">
        <v>1031.5211634299999</v>
      </c>
      <c r="K51" s="491">
        <v>1367.6608227639999</v>
      </c>
      <c r="L51" s="491">
        <v>1515.3743525939999</v>
      </c>
      <c r="M51" s="504">
        <v>702.98082182999997</v>
      </c>
      <c r="N51" s="504">
        <v>1195.9742514659999</v>
      </c>
      <c r="O51" s="504">
        <v>951.57844089100001</v>
      </c>
    </row>
    <row r="52" spans="1:15" ht="13.5" customHeight="1">
      <c r="A52" s="489" t="s">
        <v>442</v>
      </c>
      <c r="B52" s="491">
        <v>261.67371710800001</v>
      </c>
      <c r="C52" s="491">
        <v>202.38403378800001</v>
      </c>
      <c r="D52" s="491">
        <v>163.13721896800001</v>
      </c>
      <c r="E52" s="491">
        <v>153.28657431900001</v>
      </c>
      <c r="F52" s="491">
        <v>149.973941094</v>
      </c>
      <c r="G52" s="491">
        <v>152.79335828500001</v>
      </c>
      <c r="H52" s="491">
        <v>155.09460555499999</v>
      </c>
      <c r="I52" s="491">
        <v>178.32021824500001</v>
      </c>
      <c r="J52" s="491">
        <v>199.75838814700001</v>
      </c>
      <c r="K52" s="491">
        <v>210.516671172</v>
      </c>
      <c r="L52" s="491">
        <v>171.503620076</v>
      </c>
      <c r="M52" s="504">
        <v>155.81721754599999</v>
      </c>
      <c r="N52" s="504">
        <v>188.43960656300001</v>
      </c>
      <c r="O52" s="504">
        <v>172.267433208</v>
      </c>
    </row>
    <row r="53" spans="1:15" ht="12.75" customHeight="1">
      <c r="A53" s="38" t="s">
        <v>332</v>
      </c>
    </row>
    <row r="54" spans="1:15" ht="12.75" customHeight="1">
      <c r="A54" s="38" t="s">
        <v>504</v>
      </c>
    </row>
    <row r="55" spans="1:15" ht="12.75" customHeight="1">
      <c r="A55" s="38" t="s">
        <v>688</v>
      </c>
    </row>
    <row r="56" spans="1:15" ht="12.75" customHeight="1">
      <c r="A56" s="38" t="s">
        <v>352</v>
      </c>
    </row>
    <row r="57" spans="1:15" ht="13">
      <c r="A57" s="291" t="s">
        <v>829</v>
      </c>
      <c r="B57" s="3"/>
      <c r="C57" s="3"/>
      <c r="D57" s="3"/>
      <c r="E57" s="3"/>
      <c r="F57" s="3"/>
      <c r="G57" s="246"/>
      <c r="H57" s="3"/>
      <c r="I57" s="3"/>
      <c r="J57" s="246"/>
      <c r="K57" s="3"/>
      <c r="L57" s="3"/>
      <c r="M57" s="3"/>
      <c r="N57" s="3"/>
      <c r="O57" s="3"/>
    </row>
    <row r="59" spans="1:15" ht="12.75" customHeight="1">
      <c r="A59" s="315" t="s">
        <v>228</v>
      </c>
      <c r="B59" s="312"/>
      <c r="C59" s="312"/>
      <c r="D59" s="312"/>
      <c r="E59" s="312"/>
      <c r="F59" s="312"/>
    </row>
    <row r="60" spans="1:15" ht="39.75" customHeight="1">
      <c r="A60" s="991" t="s">
        <v>229</v>
      </c>
      <c r="B60" s="991"/>
      <c r="C60" s="991"/>
      <c r="D60" s="991"/>
      <c r="E60" s="991"/>
      <c r="F60" s="991"/>
    </row>
    <row r="61" spans="1:15" ht="12.75" customHeight="1">
      <c r="A61" s="316"/>
      <c r="B61" s="305"/>
      <c r="C61" s="305"/>
      <c r="D61" s="305"/>
      <c r="E61" s="305"/>
      <c r="F61" s="305"/>
    </row>
    <row r="62" spans="1:15" ht="24.75" customHeight="1">
      <c r="A62" s="994" t="s">
        <v>232</v>
      </c>
      <c r="B62" s="994"/>
      <c r="C62" s="994"/>
      <c r="D62" s="994"/>
      <c r="E62" s="994"/>
      <c r="F62" s="994"/>
    </row>
    <row r="63" spans="1:15" ht="12.75" customHeight="1">
      <c r="A63" s="316"/>
      <c r="B63" s="305"/>
      <c r="C63" s="305"/>
      <c r="D63" s="305"/>
      <c r="E63" s="305"/>
      <c r="F63" s="305"/>
    </row>
    <row r="64" spans="1:15" ht="26.25" customHeight="1">
      <c r="A64" s="995" t="s">
        <v>233</v>
      </c>
      <c r="B64" s="995"/>
      <c r="C64" s="995"/>
      <c r="D64" s="995"/>
      <c r="E64" s="995"/>
      <c r="F64" s="995"/>
    </row>
    <row r="65" spans="1:6" ht="12.75" customHeight="1">
      <c r="A65" s="317"/>
      <c r="B65" s="312"/>
      <c r="C65" s="312"/>
      <c r="D65" s="312"/>
      <c r="E65" s="312"/>
      <c r="F65" s="312"/>
    </row>
    <row r="66" spans="1:6" ht="12.75" customHeight="1">
      <c r="A66" s="995" t="s">
        <v>234</v>
      </c>
      <c r="B66" s="995"/>
      <c r="C66" s="995"/>
      <c r="D66" s="995"/>
      <c r="E66" s="995"/>
      <c r="F66" s="995"/>
    </row>
    <row r="67" spans="1:6" ht="12.75" customHeight="1">
      <c r="A67" s="318"/>
      <c r="B67" s="318"/>
      <c r="C67" s="318"/>
      <c r="D67" s="318"/>
      <c r="E67" s="318"/>
      <c r="F67" s="318"/>
    </row>
    <row r="68" spans="1:6" ht="24.75" customHeight="1">
      <c r="A68" s="995" t="s">
        <v>235</v>
      </c>
      <c r="B68" s="995"/>
      <c r="C68" s="995"/>
      <c r="D68" s="995"/>
      <c r="E68" s="995"/>
      <c r="F68" s="995"/>
    </row>
    <row r="69" spans="1:6" ht="12.75" customHeight="1">
      <c r="A69" s="312"/>
      <c r="B69" s="312"/>
      <c r="C69" s="312"/>
      <c r="D69" s="312"/>
      <c r="E69" s="312"/>
      <c r="F69" s="312"/>
    </row>
    <row r="70" spans="1:6" ht="21" customHeight="1">
      <c r="A70" s="995" t="s">
        <v>236</v>
      </c>
      <c r="B70" s="995"/>
      <c r="C70" s="995"/>
      <c r="D70" s="995"/>
      <c r="E70" s="995"/>
      <c r="F70" s="995"/>
    </row>
    <row r="71" spans="1:6" ht="12.75" customHeight="1">
      <c r="A71" s="312"/>
      <c r="B71" s="312"/>
      <c r="C71" s="312"/>
      <c r="D71" s="312"/>
      <c r="E71" s="312"/>
      <c r="F71" s="312"/>
    </row>
    <row r="72" spans="1:6" ht="53.25" customHeight="1">
      <c r="A72" s="995" t="s">
        <v>679</v>
      </c>
      <c r="B72" s="995"/>
      <c r="C72" s="995"/>
      <c r="D72" s="995"/>
      <c r="E72" s="995"/>
      <c r="F72" s="995"/>
    </row>
    <row r="73" spans="1:6" ht="12.75" customHeight="1">
      <c r="A73" s="317"/>
      <c r="B73" s="312"/>
      <c r="C73" s="312"/>
      <c r="D73" s="312"/>
      <c r="E73" s="312"/>
      <c r="F73" s="312"/>
    </row>
    <row r="74" spans="1:6" ht="27" customHeight="1">
      <c r="A74" s="995" t="s">
        <v>237</v>
      </c>
      <c r="B74" s="995"/>
      <c r="C74" s="995"/>
      <c r="D74" s="995"/>
      <c r="E74" s="995"/>
      <c r="F74" s="995"/>
    </row>
    <row r="75" spans="1:6" ht="12.75" customHeight="1">
      <c r="A75" s="319"/>
      <c r="B75" s="312"/>
      <c r="C75" s="312"/>
      <c r="D75" s="312"/>
      <c r="E75" s="312"/>
      <c r="F75" s="312"/>
    </row>
    <row r="76" spans="1:6" ht="19.5" customHeight="1">
      <c r="A76" s="995" t="s">
        <v>238</v>
      </c>
      <c r="B76" s="995"/>
      <c r="C76" s="995"/>
      <c r="D76" s="995"/>
      <c r="E76" s="995"/>
      <c r="F76" s="995"/>
    </row>
    <row r="77" spans="1:6" ht="12.75" customHeight="1">
      <c r="A77" s="319"/>
      <c r="B77" s="312"/>
      <c r="C77" s="312"/>
      <c r="D77" s="312"/>
      <c r="E77" s="312"/>
      <c r="F77" s="312"/>
    </row>
    <row r="78" spans="1:6" ht="22.5" customHeight="1">
      <c r="A78" s="995" t="s">
        <v>239</v>
      </c>
      <c r="B78" s="995"/>
      <c r="C78" s="995"/>
      <c r="D78" s="995"/>
      <c r="E78" s="995"/>
      <c r="F78" s="995"/>
    </row>
    <row r="79" spans="1:6" ht="34.5" customHeight="1">
      <c r="A79" s="995" t="s">
        <v>240</v>
      </c>
      <c r="B79" s="995"/>
      <c r="C79" s="995"/>
      <c r="D79" s="995"/>
      <c r="E79" s="995"/>
      <c r="F79" s="995"/>
    </row>
    <row r="80" spans="1:6" ht="12.75" customHeight="1">
      <c r="A80" s="319"/>
      <c r="B80" s="312"/>
      <c r="C80" s="312"/>
      <c r="D80" s="312"/>
      <c r="E80" s="312"/>
      <c r="F80" s="312"/>
    </row>
    <row r="81" spans="1:6" ht="24.75" customHeight="1">
      <c r="A81" s="995" t="s">
        <v>681</v>
      </c>
      <c r="B81" s="995"/>
      <c r="C81" s="995"/>
      <c r="D81" s="995"/>
      <c r="E81" s="995"/>
      <c r="F81" s="995"/>
    </row>
    <row r="82" spans="1:6" ht="12.75" customHeight="1">
      <c r="A82" s="319"/>
      <c r="B82" s="312"/>
      <c r="C82" s="312"/>
      <c r="D82" s="312"/>
      <c r="E82" s="312"/>
      <c r="F82" s="312"/>
    </row>
    <row r="83" spans="1:6" ht="21" customHeight="1">
      <c r="A83" s="995" t="s">
        <v>241</v>
      </c>
      <c r="B83" s="995"/>
      <c r="C83" s="995"/>
      <c r="D83" s="995"/>
      <c r="E83" s="995"/>
      <c r="F83" s="995"/>
    </row>
    <row r="84" spans="1:6" ht="12.75" customHeight="1">
      <c r="A84" s="320"/>
      <c r="B84" s="312"/>
      <c r="C84" s="312"/>
      <c r="D84" s="312"/>
      <c r="E84" s="312"/>
      <c r="F84" s="312"/>
    </row>
    <row r="85" spans="1:6" ht="33" customHeight="1">
      <c r="A85" s="319" t="s">
        <v>230</v>
      </c>
      <c r="B85" s="312"/>
      <c r="C85" s="312"/>
      <c r="D85" s="312"/>
      <c r="E85" s="312"/>
      <c r="F85" s="312"/>
    </row>
    <row r="86" spans="1:6" ht="12.75" customHeight="1">
      <c r="A86" s="319" t="s">
        <v>231</v>
      </c>
      <c r="B86" s="312"/>
      <c r="C86" s="312"/>
      <c r="D86" s="312"/>
      <c r="E86" s="312"/>
      <c r="F86" s="312"/>
    </row>
  </sheetData>
  <mergeCells count="13">
    <mergeCell ref="A83:F83"/>
    <mergeCell ref="A72:F72"/>
    <mergeCell ref="A74:F74"/>
    <mergeCell ref="A76:F76"/>
    <mergeCell ref="A78:F78"/>
    <mergeCell ref="A79:F79"/>
    <mergeCell ref="A81:F81"/>
    <mergeCell ref="A70:F70"/>
    <mergeCell ref="A60:F60"/>
    <mergeCell ref="A62:F62"/>
    <mergeCell ref="A64:F64"/>
    <mergeCell ref="A66:F66"/>
    <mergeCell ref="A68:F68"/>
  </mergeCells>
  <phoneticPr fontId="2" type="noConversion"/>
  <pageMargins left="0.59055118110236227" right="0.59055118110236227" top="0.78740157480314965" bottom="0.59055118110236227" header="0.39370078740157483" footer="0.39370078740157483"/>
  <pageSetup paperSize="9" scale="52" firstPageNumber="14" orientation="landscape" useFirstPageNumber="1" r:id="rId1"/>
  <headerFooter alignWithMargins="0">
    <oddHeader>&amp;R&amp;12Les finances des communes en 2019</oddHeader>
    <oddFooter>&amp;L&amp;12Direction Générale des Collectivités Locales / DESL&amp;C&amp;12 &amp;P&amp;R&amp;12Mise en ligne : mars 2021</oddFooter>
  </headerFooter>
  <rowBreaks count="1" manualBreakCount="1">
    <brk id="58" max="14"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33</vt:i4>
      </vt:variant>
      <vt:variant>
        <vt:lpstr>Plages nommées</vt:lpstr>
      </vt:variant>
      <vt:variant>
        <vt:i4>31</vt:i4>
      </vt:variant>
    </vt:vector>
  </HeadingPairs>
  <TitlesOfParts>
    <vt:vector size="64" baseType="lpstr">
      <vt:lpstr>Couv</vt:lpstr>
      <vt:lpstr>Index</vt:lpstr>
      <vt:lpstr>T 1.1</vt:lpstr>
      <vt:lpstr>T 1.2</vt:lpstr>
      <vt:lpstr>T 1.3</vt:lpstr>
      <vt:lpstr>T 1.4</vt:lpstr>
      <vt:lpstr>T 1.5</vt:lpstr>
      <vt:lpstr>T 2.1</vt:lpstr>
      <vt:lpstr>T 2.2</vt:lpstr>
      <vt:lpstr>T 2.3</vt:lpstr>
      <vt:lpstr>T 3</vt:lpstr>
      <vt:lpstr>T 4.1</vt:lpstr>
      <vt:lpstr>T 4.2</vt:lpstr>
      <vt:lpstr>T 4.3</vt:lpstr>
      <vt:lpstr>T 4.4</vt:lpstr>
      <vt:lpstr>T 4.5</vt:lpstr>
      <vt:lpstr>T 4.6</vt:lpstr>
      <vt:lpstr>T 4.7</vt:lpstr>
      <vt:lpstr>T 4.8</vt:lpstr>
      <vt:lpstr>T 4.9</vt:lpstr>
      <vt:lpstr>T 4.10</vt:lpstr>
      <vt:lpstr>T 5.1</vt:lpstr>
      <vt:lpstr>T 5.2</vt:lpstr>
      <vt:lpstr>T 5.3</vt:lpstr>
      <vt:lpstr>T 5.4</vt:lpstr>
      <vt:lpstr>T 5.5</vt:lpstr>
      <vt:lpstr>T 5.6</vt:lpstr>
      <vt:lpstr>T 6.1</vt:lpstr>
      <vt:lpstr>T 6.2</vt:lpstr>
      <vt:lpstr>T 6.3</vt:lpstr>
      <vt:lpstr>Annexe 1</vt:lpstr>
      <vt:lpstr>Annexe 2</vt:lpstr>
      <vt:lpstr>Annexe 3</vt:lpstr>
      <vt:lpstr>'Annexe 1'!Zone_d_impression</vt:lpstr>
      <vt:lpstr>Couv!Zone_d_impression</vt:lpstr>
      <vt:lpstr>Index!Zone_d_impression</vt:lpstr>
      <vt:lpstr>'T 1.1'!Zone_d_impression</vt:lpstr>
      <vt:lpstr>'T 1.2'!Zone_d_impression</vt:lpstr>
      <vt:lpstr>'T 1.3'!Zone_d_impression</vt:lpstr>
      <vt:lpstr>'T 1.4'!Zone_d_impression</vt:lpstr>
      <vt:lpstr>'T 1.5'!Zone_d_impression</vt:lpstr>
      <vt:lpstr>'T 2.1'!Zone_d_impression</vt:lpstr>
      <vt:lpstr>'T 2.2'!Zone_d_impression</vt:lpstr>
      <vt:lpstr>'T 2.3'!Zone_d_impression</vt:lpstr>
      <vt:lpstr>'T 3'!Zone_d_impression</vt:lpstr>
      <vt:lpstr>'T 4.1'!Zone_d_impression</vt:lpstr>
      <vt:lpstr>'T 4.10'!Zone_d_impression</vt:lpstr>
      <vt:lpstr>'T 4.2'!Zone_d_impression</vt:lpstr>
      <vt:lpstr>'T 4.3'!Zone_d_impression</vt:lpstr>
      <vt:lpstr>'T 4.4'!Zone_d_impression</vt:lpstr>
      <vt:lpstr>'T 4.5'!Zone_d_impression</vt:lpstr>
      <vt:lpstr>'T 4.6'!Zone_d_impression</vt:lpstr>
      <vt:lpstr>'T 4.7'!Zone_d_impression</vt:lpstr>
      <vt:lpstr>'T 4.8'!Zone_d_impression</vt:lpstr>
      <vt:lpstr>'T 4.9'!Zone_d_impression</vt:lpstr>
      <vt:lpstr>'T 5.1'!Zone_d_impression</vt:lpstr>
      <vt:lpstr>'T 5.2'!Zone_d_impression</vt:lpstr>
      <vt:lpstr>'T 5.3'!Zone_d_impression</vt:lpstr>
      <vt:lpstr>'T 5.4'!Zone_d_impression</vt:lpstr>
      <vt:lpstr>'T 5.5'!Zone_d_impression</vt:lpstr>
      <vt:lpstr>'T 5.6'!Zone_d_impression</vt:lpstr>
      <vt:lpstr>'T 6.1'!Zone_d_impression</vt:lpstr>
      <vt:lpstr>'T 6.2'!Zone_d_impression</vt:lpstr>
      <vt:lpstr>'T 6.3'!Zone_d_impression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LEFORESTIER</dc:creator>
  <cp:lastModifiedBy>NIEL Xavier</cp:lastModifiedBy>
  <cp:lastPrinted>2021-03-12T13:43:14Z</cp:lastPrinted>
  <dcterms:created xsi:type="dcterms:W3CDTF">2012-01-25T10:12:26Z</dcterms:created>
  <dcterms:modified xsi:type="dcterms:W3CDTF">2021-03-15T17:21:15Z</dcterms:modified>
</cp:coreProperties>
</file>